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1. CONG VIEC P. TIEN PHONG\1. GPMB\32. TRUONG TIEU HOC NOI HOANG\"/>
    </mc:Choice>
  </mc:AlternateContent>
  <xr:revisionPtr revIDLastSave="0" documentId="13_ncr:1_{DF48F89F-67CA-479D-9704-21EEFEA90B38}" xr6:coauthVersionLast="47" xr6:coauthVersionMax="47" xr10:uidLastSave="{00000000-0000-0000-0000-000000000000}"/>
  <bookViews>
    <workbookView xWindow="-120" yWindow="-120" windowWidth="29040" windowHeight="15720" xr2:uid="{1513342A-7CCD-4B07-A2B8-D728BD16AD66}"/>
  </bookViews>
  <sheets>
    <sheet name="Dự thảo P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s>
  <definedNames>
    <definedName name="\0" localSheetId="0">'[1]PNT-QUOT-#3'!#REF!</definedName>
    <definedName name="\0">'[1]PNT-QUOT-#3'!#REF!</definedName>
    <definedName name="\d" localSheetId="0">'[2]??-BLDG'!#REF!</definedName>
    <definedName name="\d">'[2]??-BLDG'!#REF!</definedName>
    <definedName name="\e" localSheetId="0">'[2]??-BLDG'!#REF!</definedName>
    <definedName name="\e">'[2]??-BLDG'!#REF!</definedName>
    <definedName name="\f" localSheetId="0">'[2]??-BLDG'!#REF!</definedName>
    <definedName name="\f">'[2]??-BLDG'!#REF!</definedName>
    <definedName name="\g" localSheetId="0">'[2]??-BLDG'!#REF!</definedName>
    <definedName name="\g">'[2]??-BLDG'!#REF!</definedName>
    <definedName name="\h" localSheetId="0">'[2]??-BLDG'!#REF!</definedName>
    <definedName name="\h">'[2]??-BLDG'!#REF!</definedName>
    <definedName name="\i" localSheetId="0">'[2]??-BLDG'!#REF!</definedName>
    <definedName name="\i">'[2]??-BLDG'!#REF!</definedName>
    <definedName name="\j" localSheetId="0">'[2]??-BLDG'!#REF!</definedName>
    <definedName name="\j">'[2]??-BLDG'!#REF!</definedName>
    <definedName name="\k" localSheetId="0">'[2]??-BLDG'!#REF!</definedName>
    <definedName name="\k">'[2]??-BLDG'!#REF!</definedName>
    <definedName name="\l" localSheetId="0">'[2]??-BLDG'!#REF!</definedName>
    <definedName name="\l">'[2]??-BLDG'!#REF!</definedName>
    <definedName name="\m" localSheetId="0">'[2]??-BLDG'!#REF!</definedName>
    <definedName name="\m">'[2]??-BLDG'!#REF!</definedName>
    <definedName name="\n" localSheetId="0">'[2]??-BLDG'!#REF!</definedName>
    <definedName name="\n">'[2]??-BLDG'!#REF!</definedName>
    <definedName name="\o" localSheetId="0">'[2]??-BLDG'!#REF!</definedName>
    <definedName name="\o">'[2]??-BLDG'!#REF!</definedName>
    <definedName name="\z" localSheetId="0">'[1]COAT&amp;WRAP-QIOT-#3'!#REF!</definedName>
    <definedName name="\z">'[1]COAT&amp;WRAP-QIOT-#3'!#REF!</definedName>
    <definedName name="__1MACN" localSheetId="0">#REF!</definedName>
    <definedName name="__1MACN">#REF!</definedName>
    <definedName name="__2TNCP" localSheetId="0">#REF!</definedName>
    <definedName name="__2TNCP">#REF!</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nh1" hidden="1">{"'Sheet1'!$L$16"}</definedName>
    <definedName name="__anh3" hidden="1">{#N/A,#N/A,FALSE,"Chi tiÆt"}</definedName>
    <definedName name="__atn1" localSheetId="0">#REF!</definedName>
    <definedName name="__atn1">#REF!</definedName>
    <definedName name="__atn10" localSheetId="0">#REF!</definedName>
    <definedName name="__atn10">#REF!</definedName>
    <definedName name="__atn2" localSheetId="0">#REF!</definedName>
    <definedName name="__atn2">#REF!</definedName>
    <definedName name="__atn3" localSheetId="0">#REF!</definedName>
    <definedName name="__atn3">#REF!</definedName>
    <definedName name="__atn4" localSheetId="0">#REF!</definedName>
    <definedName name="__atn4">#REF!</definedName>
    <definedName name="__atn5" localSheetId="0">#REF!</definedName>
    <definedName name="__atn5">#REF!</definedName>
    <definedName name="__atn6" localSheetId="0">#REF!</definedName>
    <definedName name="__atn6">#REF!</definedName>
    <definedName name="__atn7" localSheetId="0">#REF!</definedName>
    <definedName name="__atn7">#REF!</definedName>
    <definedName name="__atn8" localSheetId="0">#REF!</definedName>
    <definedName name="__atn8">#REF!</definedName>
    <definedName name="__atn9" localSheetId="0">#REF!</definedName>
    <definedName name="__atn9">#REF!</definedName>
    <definedName name="__b100000" localSheetId="0">#REF!</definedName>
    <definedName name="__b100000">#REF!</definedName>
    <definedName name="__B72172" localSheetId="0">#REF!</definedName>
    <definedName name="__B72172">#REF!</definedName>
    <definedName name="__B86000" localSheetId="0">#REF!</definedName>
    <definedName name="__B86000">#REF!</definedName>
    <definedName name="__bqa43" localSheetId="0">#REF!</definedName>
    <definedName name="__bqa43">#REF!</definedName>
    <definedName name="__cao1" localSheetId="0">#REF!</definedName>
    <definedName name="__cao1">#REF!</definedName>
    <definedName name="__cao2" localSheetId="0">#REF!</definedName>
    <definedName name="__cao2">#REF!</definedName>
    <definedName name="__cao3" localSheetId="0">#REF!</definedName>
    <definedName name="__cao3">#REF!</definedName>
    <definedName name="__cao4" localSheetId="0">#REF!</definedName>
    <definedName name="__cao4">#REF!</definedName>
    <definedName name="__cao5" localSheetId="0">#REF!</definedName>
    <definedName name="__cao5">#REF!</definedName>
    <definedName name="__cao6" localSheetId="0">#REF!</definedName>
    <definedName name="__cao6">#REF!</definedName>
    <definedName name="__CON1" localSheetId="0">#REF!</definedName>
    <definedName name="__CON1">#REF!</definedName>
    <definedName name="__CON2" localSheetId="0">#REF!</definedName>
    <definedName name="__CON2">#REF!</definedName>
    <definedName name="__dai1" localSheetId="0">#REF!</definedName>
    <definedName name="__dai1">#REF!</definedName>
    <definedName name="__dai2" localSheetId="0">#REF!</definedName>
    <definedName name="__dai2">#REF!</definedName>
    <definedName name="__dai3" localSheetId="0">#REF!</definedName>
    <definedName name="__dai3">#REF!</definedName>
    <definedName name="__dai4" localSheetId="0">#REF!</definedName>
    <definedName name="__dai4">#REF!</definedName>
    <definedName name="__dai5" localSheetId="0">#REF!</definedName>
    <definedName name="__dai5">#REF!</definedName>
    <definedName name="__dai6" localSheetId="0">#REF!</definedName>
    <definedName name="__dai6">#REF!</definedName>
    <definedName name="__dan1" localSheetId="0">#REF!</definedName>
    <definedName name="__dan1">#REF!</definedName>
    <definedName name="__dan2" localSheetId="0">#REF!</definedName>
    <definedName name="__dan2">#REF!</definedName>
    <definedName name="__DDK22" localSheetId="0">#REF!</definedName>
    <definedName name="__DDK22">#REF!</definedName>
    <definedName name="__ddn400" localSheetId="0">#REF!</definedName>
    <definedName name="__ddn400">#REF!</definedName>
    <definedName name="__ddn600" localSheetId="0">#REF!</definedName>
    <definedName name="__ddn600">#REF!</definedName>
    <definedName name="__e5665" localSheetId="0">#REF!</definedName>
    <definedName name="__e5665">#REF!</definedName>
    <definedName name="__e65" localSheetId="0">#REF!</definedName>
    <definedName name="__e65">#REF!</definedName>
    <definedName name="__em56" localSheetId="0">#REF!</definedName>
    <definedName name="__em56">#REF!</definedName>
    <definedName name="__HOA1" localSheetId="0">#REF!</definedName>
    <definedName name="__HOA1">#REF!</definedName>
    <definedName name="__lap1" localSheetId="0">#REF!</definedName>
    <definedName name="__lap1">#REF!</definedName>
    <definedName name="__lap2" localSheetId="0">#REF!</definedName>
    <definedName name="__lap2">#REF!</definedName>
    <definedName name="__MAC12" localSheetId="0">#REF!</definedName>
    <definedName name="__MAC12">#REF!</definedName>
    <definedName name="__MAC46" localSheetId="0">#REF!</definedName>
    <definedName name="__MAC46">#REF!</definedName>
    <definedName name="__NCL100" localSheetId="0">#REF!</definedName>
    <definedName name="__NCL100">#REF!</definedName>
    <definedName name="__NCL200" localSheetId="0">#REF!</definedName>
    <definedName name="__NCL200">#REF!</definedName>
    <definedName name="__NCL250" localSheetId="0">#REF!</definedName>
    <definedName name="__NCL250">#REF!</definedName>
    <definedName name="__nin190" localSheetId="0">#REF!</definedName>
    <definedName name="__nin190">#REF!</definedName>
    <definedName name="__NGA1" localSheetId="0">#REF!</definedName>
    <definedName name="__NGA1">#REF!</definedName>
    <definedName name="__NHI1" localSheetId="0">#REF!</definedName>
    <definedName name="__NHI1">#REF!</definedName>
    <definedName name="__phi10" localSheetId="0">#REF!</definedName>
    <definedName name="__phi10">#REF!</definedName>
    <definedName name="__phi12" localSheetId="0">#REF!</definedName>
    <definedName name="__phi12">#REF!</definedName>
    <definedName name="__phi14" localSheetId="0">#REF!</definedName>
    <definedName name="__phi14">#REF!</definedName>
    <definedName name="__phi16" localSheetId="0">#REF!</definedName>
    <definedName name="__phi16">#REF!</definedName>
    <definedName name="__phi18" localSheetId="0">#REF!</definedName>
    <definedName name="__phi18">#REF!</definedName>
    <definedName name="__phi20" localSheetId="0">#REF!</definedName>
    <definedName name="__phi20">#REF!</definedName>
    <definedName name="__phi22" localSheetId="0">#REF!</definedName>
    <definedName name="__phi22">#REF!</definedName>
    <definedName name="__phi25" localSheetId="0">#REF!</definedName>
    <definedName name="__phi25">#REF!</definedName>
    <definedName name="__phi28" localSheetId="0">#REF!</definedName>
    <definedName name="__phi28">#REF!</definedName>
    <definedName name="__phi6" localSheetId="0">#REF!</definedName>
    <definedName name="__phi6">#REF!</definedName>
    <definedName name="__phi8" localSheetId="0">#REF!</definedName>
    <definedName name="__phi8">#REF!</definedName>
    <definedName name="__Sat27" localSheetId="0">#REF!</definedName>
    <definedName name="__Sat27">#REF!</definedName>
    <definedName name="__Sat6" localSheetId="0">#REF!</definedName>
    <definedName name="__Sat6">#REF!</definedName>
    <definedName name="__sc1" localSheetId="0">#REF!</definedName>
    <definedName name="__sc1">#REF!</definedName>
    <definedName name="__SC2" localSheetId="0">#REF!</definedName>
    <definedName name="__SC2">#REF!</definedName>
    <definedName name="__sc3" localSheetId="0">#REF!</definedName>
    <definedName name="__sc3">#REF!</definedName>
    <definedName name="__slg1" localSheetId="0">#REF!</definedName>
    <definedName name="__slg1">#REF!</definedName>
    <definedName name="__slg2" localSheetId="0">#REF!</definedName>
    <definedName name="__slg2">#REF!</definedName>
    <definedName name="__slg3" localSheetId="0">#REF!</definedName>
    <definedName name="__slg3">#REF!</definedName>
    <definedName name="__slg4" localSheetId="0">#REF!</definedName>
    <definedName name="__slg4">#REF!</definedName>
    <definedName name="__slg5" localSheetId="0">#REF!</definedName>
    <definedName name="__slg5">#REF!</definedName>
    <definedName name="__slg6" localSheetId="0">#REF!</definedName>
    <definedName name="__slg6">#REF!</definedName>
    <definedName name="__SN3" localSheetId="0">#REF!</definedName>
    <definedName name="__SN3">#REF!</definedName>
    <definedName name="__TB1" localSheetId="0">#REF!</definedName>
    <definedName name="__TB1">#REF!</definedName>
    <definedName name="__tb2" hidden="1">{"'Sheet1'!$L$16"}</definedName>
    <definedName name="__TL1" localSheetId="0">#REF!</definedName>
    <definedName name="__TL1">#REF!</definedName>
    <definedName name="__TL2" localSheetId="0">#REF!</definedName>
    <definedName name="__TL2">#REF!</definedName>
    <definedName name="__TL3" localSheetId="0">#REF!</definedName>
    <definedName name="__TL3">#REF!</definedName>
    <definedName name="__TLA120" localSheetId="0">#REF!</definedName>
    <definedName name="__TLA120">#REF!</definedName>
    <definedName name="__TLA35" localSheetId="0">#REF!</definedName>
    <definedName name="__TLA35">#REF!</definedName>
    <definedName name="__TLA50" localSheetId="0">#REF!</definedName>
    <definedName name="__TLA50">#REF!</definedName>
    <definedName name="__TLA70" localSheetId="0">#REF!</definedName>
    <definedName name="__TLA70">#REF!</definedName>
    <definedName name="__TLA95" localSheetId="0">#REF!</definedName>
    <definedName name="__TLA95">#REF!</definedName>
    <definedName name="__tz593" localSheetId="0">#REF!</definedName>
    <definedName name="__tz593">#REF!</definedName>
    <definedName name="__VL100" localSheetId="0">#REF!</definedName>
    <definedName name="__VL100">#REF!</definedName>
    <definedName name="__VL200" localSheetId="0">#REF!</definedName>
    <definedName name="__VL200">#REF!</definedName>
    <definedName name="__XK1" localSheetId="0">#REF!</definedName>
    <definedName name="__XK1">#REF!</definedName>
    <definedName name="__xlnm.Print_Titles_1">#N/A</definedName>
    <definedName name="__xlnm.Print_Titles_2">#N/A</definedName>
    <definedName name="_0600003563_1">'[4]DANH MUC'!$A$2+'[4]DANH MUC'!A$3:$B263</definedName>
    <definedName name="_1">#N/A</definedName>
    <definedName name="_1000A01">#N/A</definedName>
    <definedName name="_1CAP002" localSheetId="0">[5]MTP!#REF!</definedName>
    <definedName name="_1CAP002">[5]MTP!#REF!</definedName>
    <definedName name="_2">#N/A</definedName>
    <definedName name="_214" localSheetId="0">#REF!</definedName>
    <definedName name="_214">#REF!</definedName>
    <definedName name="_2STREO7" localSheetId="0">[6]MTP!#REF!</definedName>
    <definedName name="_2STREO7">[6]MTP!#REF!</definedName>
    <definedName name="_30_06_05" localSheetId="0">#REF!</definedName>
    <definedName name="_30_06_05">#REF!</definedName>
    <definedName name="_4GOIC01" localSheetId="0">[7]MTP!#REF!</definedName>
    <definedName name="_4GOIC01">[7]MTP!#REF!</definedName>
    <definedName name="_4OSLCTT" localSheetId="0">[7]MTP!#REF!</definedName>
    <definedName name="_4OSLCTT">[7]MTP!#REF!</definedName>
    <definedName name="_6BNTTTH" localSheetId="0">[6]MTP1!#REF!</definedName>
    <definedName name="_6BNTTTH">[6]MTP1!#REF!</definedName>
    <definedName name="_6DCTTBO" localSheetId="0">[6]MTP1!#REF!</definedName>
    <definedName name="_6DCTTBO">[6]MTP1!#REF!</definedName>
    <definedName name="_6DD24TT" localSheetId="0">[6]MTP1!#REF!</definedName>
    <definedName name="_6DD24TT">[6]MTP1!#REF!</definedName>
    <definedName name="_6FCOTBU" localSheetId="0">[6]MTP1!#REF!</definedName>
    <definedName name="_6FCOTBU">[6]MTP1!#REF!</definedName>
    <definedName name="_6LATUBU" localSheetId="0">[6]MTP1!#REF!</definedName>
    <definedName name="_6LATUBU">[6]MTP1!#REF!</definedName>
    <definedName name="_6SDTT24" localSheetId="0">[6]MTP1!#REF!</definedName>
    <definedName name="_6SDTT24">[6]MTP1!#REF!</definedName>
    <definedName name="_6TBUDTT" localSheetId="0">[6]MTP1!#REF!</definedName>
    <definedName name="_6TBUDTT">[6]MTP1!#REF!</definedName>
    <definedName name="_6TDDDTT" localSheetId="0">[6]MTP1!#REF!</definedName>
    <definedName name="_6TDDDTT">[6]MTP1!#REF!</definedName>
    <definedName name="_6TLTTTH" localSheetId="0">[6]MTP1!#REF!</definedName>
    <definedName name="_6TLTTTH">[6]MTP1!#REF!</definedName>
    <definedName name="_6TUBUTT" localSheetId="0">[6]MTP1!#REF!</definedName>
    <definedName name="_6TUBUTT">[6]MTP1!#REF!</definedName>
    <definedName name="_6UCLVIS" localSheetId="0">[6]MTP1!#REF!</definedName>
    <definedName name="_6UCLVIS">[6]MTP1!#REF!</definedName>
    <definedName name="_7DNCABC" localSheetId="0">[6]MTP1!#REF!</definedName>
    <definedName name="_7DNCABC">[6]MTP1!#REF!</definedName>
    <definedName name="_7HDCTBU" localSheetId="0">[6]MTP1!#REF!</definedName>
    <definedName name="_7HDCTBU">[6]MTP1!#REF!</definedName>
    <definedName name="_7PKTUBU" localSheetId="0">[6]MTP1!#REF!</definedName>
    <definedName name="_7PKTUBU">[6]MTP1!#REF!</definedName>
    <definedName name="_7TBHT20" localSheetId="0">[6]MTP1!#REF!</definedName>
    <definedName name="_7TBHT20">[6]MTP1!#REF!</definedName>
    <definedName name="_7TBHT30" localSheetId="0">[6]MTP1!#REF!</definedName>
    <definedName name="_7TBHT30">[6]MTP1!#REF!</definedName>
    <definedName name="_7TDCABC" localSheetId="0">[6]MTP1!#REF!</definedName>
    <definedName name="_7TDCABC">[6]MTP1!#REF!</definedName>
    <definedName name="_A65700" localSheetId="0">'[8]MTO REV.2(ARMOR)'!#REF!</definedName>
    <definedName name="_A65700">'[8]MTO REV.2(ARMOR)'!#REF!</definedName>
    <definedName name="_A65800" localSheetId="0">'[8]MTO REV.2(ARMOR)'!#REF!</definedName>
    <definedName name="_A65800">'[8]MTO REV.2(ARMOR)'!#REF!</definedName>
    <definedName name="_A66000" localSheetId="0">'[8]MTO REV.2(ARMOR)'!#REF!</definedName>
    <definedName name="_A66000">'[8]MTO REV.2(ARMOR)'!#REF!</definedName>
    <definedName name="_A67000" localSheetId="0">'[8]MTO REV.2(ARMOR)'!#REF!</definedName>
    <definedName name="_A67000">'[8]MTO REV.2(ARMOR)'!#REF!</definedName>
    <definedName name="_A68000" localSheetId="0">'[8]MTO REV.2(ARMOR)'!#REF!</definedName>
    <definedName name="_A68000">'[8]MTO REV.2(ARMOR)'!#REF!</definedName>
    <definedName name="_A70000" localSheetId="0">'[8]MTO REV.2(ARMOR)'!#REF!</definedName>
    <definedName name="_A70000">'[8]MTO REV.2(ARMOR)'!#REF!</definedName>
    <definedName name="_A75000" localSheetId="0">'[8]MTO REV.2(ARMOR)'!#REF!</definedName>
    <definedName name="_A75000">'[8]MTO REV.2(ARMOR)'!#REF!</definedName>
    <definedName name="_A85000" localSheetId="0">'[8]MTO REV.2(ARMOR)'!#REF!</definedName>
    <definedName name="_A85000">'[8]MTO REV.2(ARMOR)'!#REF!</definedName>
    <definedName name="_abb91" localSheetId="0">[9]chitimc!#REF!</definedName>
    <definedName name="_abb91">[9]chitimc!#REF!</definedName>
    <definedName name="_bac1" localSheetId="0">[10]Thongso!#REF!</definedName>
    <definedName name="_bac1">[10]Thongso!#REF!</definedName>
    <definedName name="_bac2" localSheetId="0">'[11]5%'!#REF!</definedName>
    <definedName name="_bac2">'[11]5%'!#REF!</definedName>
    <definedName name="_bac3">12413</definedName>
    <definedName name="_bac35" localSheetId="0">[10]Thongso!#REF!</definedName>
    <definedName name="_bac35">[10]Thongso!#REF!</definedName>
    <definedName name="_bac4">13529</definedName>
    <definedName name="_bac45" localSheetId="0">[10]Thongso!#REF!</definedName>
    <definedName name="_bac45">[10]Thongso!#REF!</definedName>
    <definedName name="_bac5">15483</definedName>
    <definedName name="_ban1" localSheetId="0">'[12]Mau 02'!#REF!</definedName>
    <definedName name="_ban1">'[12]Mau 02'!#REF!</definedName>
    <definedName name="_btm10" localSheetId="0">#REF!</definedName>
    <definedName name="_btm10">#REF!</definedName>
    <definedName name="_BTM150" localSheetId="0">#REF!</definedName>
    <definedName name="_BTM150">#REF!</definedName>
    <definedName name="_BTM200" localSheetId="0">#REF!</definedName>
    <definedName name="_BTM200">#REF!</definedName>
    <definedName name="_BTM50" localSheetId="0">#REF!</definedName>
    <definedName name="_BTM50">#REF!</definedName>
    <definedName name="_CT250" localSheetId="0">'[13]dongia (2)'!#REF!</definedName>
    <definedName name="_CT250">'[13]dongia (2)'!#REF!</definedName>
    <definedName name="_dao1">'[14]CT Thang Mo'!$B$189:$H$189</definedName>
    <definedName name="_dao2">'[14]CT Thang Mo'!$B$161:$H$161</definedName>
    <definedName name="_dap2">'[14]CT Thang Mo'!$B$162:$H$162</definedName>
    <definedName name="_day1" localSheetId="0">'[15]Chiet tinh dz22'!#REF!</definedName>
    <definedName name="_day1">'[15]Chiet tinh dz22'!#REF!</definedName>
    <definedName name="_day2">'[16]Chiet tinh dz35'!$H$3</definedName>
    <definedName name="_dbu1" localSheetId="0">'[14]CT Thang Mo'!#REF!</definedName>
    <definedName name="_dbu1">'[14]CT Thang Mo'!#REF!</definedName>
    <definedName name="_dbu2">'[14]CT Thang Mo'!$B$93:$F$93</definedName>
    <definedName name="_dgt100" localSheetId="0">'[13]dongia (2)'!#REF!</definedName>
    <definedName name="_dgt100">'[13]dongia (2)'!#REF!</definedName>
    <definedName name="_doi3" localSheetId="0">'[17]truc tiep'!#REF!</definedName>
    <definedName name="_doi3">'[17]truc tiep'!#REF!</definedName>
    <definedName name="_E99999" localSheetId="0">#REF!</definedName>
    <definedName name="_E99999">#REF!</definedName>
    <definedName name="_FIL2" localSheetId="0">#REF!</definedName>
    <definedName name="_FIL2">#REF!</definedName>
    <definedName name="_Fill" localSheetId="0" hidden="1">#REF!</definedName>
    <definedName name="_Fill" hidden="1">#REF!</definedName>
    <definedName name="_xlnm._FilterDatabase" localSheetId="0" hidden="1">'Dự thảo PA'!$A$8:$AJ$186</definedName>
    <definedName name="_GFE28" localSheetId="0">#REF!</definedName>
    <definedName name="_GFE28">#REF!</definedName>
    <definedName name="_GID1">'[13]LKVL-CK-HT-GD1'!$A$4</definedName>
    <definedName name="_HKy2" localSheetId="0">[18]BK04!#REF!</definedName>
    <definedName name="_HKy2">[18]BK04!#REF!</definedName>
    <definedName name="_hom2" localSheetId="0">#REF!</definedName>
    <definedName name="_hom2">#REF!</definedName>
    <definedName name="_hom4" localSheetId="0">[19]sheet12!#REF!</definedName>
    <definedName name="_hom4">[19]sheet12!#REF!</definedName>
    <definedName name="_Key1" localSheetId="0" hidden="1">#REF!</definedName>
    <definedName name="_Key1" hidden="1">#REF!</definedName>
    <definedName name="_Key2" localSheetId="0" hidden="1">#REF!</definedName>
    <definedName name="_Key2" hidden="1">#REF!</definedName>
    <definedName name="_kl1" localSheetId="0">#REF!</definedName>
    <definedName name="_kl1">#REF!</definedName>
    <definedName name="_mdc1" localSheetId="0">'[20]Tinh toan'!#REF!</definedName>
    <definedName name="_mdc1">'[20]Tinh toan'!#REF!</definedName>
    <definedName name="_mdc2" localSheetId="0">'[20]Tinh toan'!#REF!</definedName>
    <definedName name="_mdc2">'[20]Tinh toan'!#REF!</definedName>
    <definedName name="_mh2" localSheetId="0">'[20]Tinh toan'!#REF!</definedName>
    <definedName name="_mh2">'[20]Tinh toan'!#REF!</definedName>
    <definedName name="_MNV1">[21]CCVP!$B$9:'[21]CCVP'!$B$108</definedName>
    <definedName name="_mw2" localSheetId="0">'[20]Tinh toan'!#REF!</definedName>
    <definedName name="_mw2">'[20]Tinh toan'!#REF!</definedName>
    <definedName name="_NC200" localSheetId="0">[22]TT35!#REF!</definedName>
    <definedName name="_NC200">[22]TT35!#REF!</definedName>
    <definedName name="_NET2" localSheetId="0">#REF!</definedName>
    <definedName name="_NET2">#REF!</definedName>
    <definedName name="_NPV11" localSheetId="0">'[23]Cp&gt;10-Ln&lt;10'!#REF!</definedName>
    <definedName name="_NPV11">'[23]Cp&gt;10-Ln&lt;10'!#REF!</definedName>
    <definedName name="_npv22" localSheetId="0">'[23]Ln&lt;20'!#REF!</definedName>
    <definedName name="_npv22">'[23]Ln&lt;20'!#REF!</definedName>
    <definedName name="_Order1" hidden="1">255</definedName>
    <definedName name="_Order2" hidden="1">255</definedName>
    <definedName name="_oto10" localSheetId="0">[24]VL!#REF!</definedName>
    <definedName name="_oto10">[24]VL!#REF!</definedName>
    <definedName name="_PXB80" localSheetId="0">#REF!</definedName>
    <definedName name="_PXB80">#REF!</definedName>
    <definedName name="_Ph30" localSheetId="0">#REF!</definedName>
    <definedName name="_Ph30">#REF!</definedName>
    <definedName name="_qh2" localSheetId="0">'[20]Tinh toan'!#REF!</definedName>
    <definedName name="_qh2">'[20]Tinh toan'!#REF!</definedName>
    <definedName name="_Rd1">[25]TinhToan!$F$86</definedName>
    <definedName name="_rp95" localSheetId="0">#REF!</definedName>
    <definedName name="_rp95">#REF!</definedName>
    <definedName name="_sat10" localSheetId="0">'[26]Bang chiet tinh TBA'!#REF!</definedName>
    <definedName name="_sat10">'[26]Bang chiet tinh TBA'!#REF!</definedName>
    <definedName name="_sat12" localSheetId="0">'[26]Bang chiet tinh TBA'!#REF!</definedName>
    <definedName name="_sat12">'[26]Bang chiet tinh TBA'!#REF!</definedName>
    <definedName name="_sat14" localSheetId="0">'[26]Bang chiet tinh TBA'!#REF!</definedName>
    <definedName name="_sat14">'[26]Bang chiet tinh TBA'!#REF!</definedName>
    <definedName name="_sat16" localSheetId="0">'[26]Bang chiet tinh TBA'!#REF!</definedName>
    <definedName name="_sat16">'[26]Bang chiet tinh TBA'!#REF!</definedName>
    <definedName name="_sat20" localSheetId="0">'[26]Bang chiet tinh TBA'!#REF!</definedName>
    <definedName name="_sat20">'[26]Bang chiet tinh TBA'!#REF!</definedName>
    <definedName name="_sat8" localSheetId="0">'[26]Bang chiet tinh TBA'!#REF!</definedName>
    <definedName name="_sat8">'[26]Bang chiet tinh TBA'!#REF!</definedName>
    <definedName name="_Sort" localSheetId="0" hidden="1">#REF!</definedName>
    <definedName name="_Sort" hidden="1">#REF!</definedName>
    <definedName name="_su12" localSheetId="0">[27]Sheet3!#REF!</definedName>
    <definedName name="_su12">[27]Sheet3!#REF!</definedName>
    <definedName name="_Su70" localSheetId="0">[27]Sheet3!#REF!</definedName>
    <definedName name="_Su70">[27]Sheet3!#REF!</definedName>
    <definedName name="_sua20" localSheetId="0">#REF!</definedName>
    <definedName name="_sua20">#REF!</definedName>
    <definedName name="_sua30" localSheetId="0">#REF!</definedName>
    <definedName name="_sua30">#REF!</definedName>
    <definedName name="_T1" localSheetId="0">#REF!</definedName>
    <definedName name="_T1">#REF!</definedName>
    <definedName name="_T2" localSheetId="0">#REF!</definedName>
    <definedName name="_T2">#REF!</definedName>
    <definedName name="_tct3">[28]gVL!$Q$23</definedName>
    <definedName name="_tct5">[29]gVL!$N$19</definedName>
    <definedName name="_TK05" localSheetId="0">[30]VUNGDK!#REF!</definedName>
    <definedName name="_TK05">[30]VUNGDK!#REF!</definedName>
    <definedName name="_tk1111" localSheetId="0">#REF!</definedName>
    <definedName name="_tk1111">#REF!</definedName>
    <definedName name="_tk1112" localSheetId="0">#REF!</definedName>
    <definedName name="_tk1112">#REF!</definedName>
    <definedName name="_tk131" localSheetId="0">#REF!</definedName>
    <definedName name="_tk131">#REF!</definedName>
    <definedName name="_tk1331" localSheetId="0">#REF!</definedName>
    <definedName name="_tk1331">#REF!</definedName>
    <definedName name="_tk139" localSheetId="0">#REF!</definedName>
    <definedName name="_tk139">#REF!</definedName>
    <definedName name="_tk141" localSheetId="0">#REF!</definedName>
    <definedName name="_tk141">#REF!</definedName>
    <definedName name="_tk142" localSheetId="0">#REF!</definedName>
    <definedName name="_tk142">#REF!</definedName>
    <definedName name="_tk144" localSheetId="0">#REF!</definedName>
    <definedName name="_tk144">#REF!</definedName>
    <definedName name="_tk152" localSheetId="0">#REF!</definedName>
    <definedName name="_tk152">#REF!</definedName>
    <definedName name="_tk154" localSheetId="0">#REF!</definedName>
    <definedName name="_tk154">#REF!</definedName>
    <definedName name="_tk155" localSheetId="0">#REF!</definedName>
    <definedName name="_tk155">#REF!</definedName>
    <definedName name="_tk159" localSheetId="0">#REF!</definedName>
    <definedName name="_tk159">#REF!</definedName>
    <definedName name="_tk214" localSheetId="0">#REF!</definedName>
    <definedName name="_tk214">#REF!</definedName>
    <definedName name="_tk3331" localSheetId="0">#REF!</definedName>
    <definedName name="_tk3331">#REF!</definedName>
    <definedName name="_tk334" localSheetId="0">#REF!</definedName>
    <definedName name="_tk334">#REF!</definedName>
    <definedName name="_tk335" localSheetId="0">#REF!</definedName>
    <definedName name="_tk335">#REF!</definedName>
    <definedName name="_tk336" localSheetId="0">#REF!</definedName>
    <definedName name="_tk336">#REF!</definedName>
    <definedName name="_tk3384" localSheetId="0">#REF!</definedName>
    <definedName name="_tk3384">#REF!</definedName>
    <definedName name="_tk341" localSheetId="0">#REF!</definedName>
    <definedName name="_tk341">#REF!</definedName>
    <definedName name="_tk344" localSheetId="0">#REF!</definedName>
    <definedName name="_tk344">#REF!</definedName>
    <definedName name="_tk413" localSheetId="0">#REF!</definedName>
    <definedName name="_tk413">#REF!</definedName>
    <definedName name="_tk4211" localSheetId="0">#REF!</definedName>
    <definedName name="_tk4211">#REF!</definedName>
    <definedName name="_tk4212" localSheetId="0">#REF!</definedName>
    <definedName name="_tk4212">#REF!</definedName>
    <definedName name="_tk511" localSheetId="0">#REF!</definedName>
    <definedName name="_tk511">#REF!</definedName>
    <definedName name="_tk621" localSheetId="0">#REF!</definedName>
    <definedName name="_tk621">#REF!</definedName>
    <definedName name="_tk627" localSheetId="0">#REF!</definedName>
    <definedName name="_tk627">#REF!</definedName>
    <definedName name="_tk632" localSheetId="0">#REF!</definedName>
    <definedName name="_tk632">#REF!</definedName>
    <definedName name="_tk641" localSheetId="0">#REF!</definedName>
    <definedName name="_tk641">#REF!</definedName>
    <definedName name="_tk642" localSheetId="0">#REF!</definedName>
    <definedName name="_tk642">#REF!</definedName>
    <definedName name="_tk711" localSheetId="0">#REF!</definedName>
    <definedName name="_tk711">#REF!</definedName>
    <definedName name="_tk721" localSheetId="0">#REF!</definedName>
    <definedName name="_tk721">#REF!</definedName>
    <definedName name="_tk811" localSheetId="0">#REF!</definedName>
    <definedName name="_tk811">#REF!</definedName>
    <definedName name="_tk821" localSheetId="0">#REF!</definedName>
    <definedName name="_tk821">#REF!</definedName>
    <definedName name="_tk911" localSheetId="0">#REF!</definedName>
    <definedName name="_tk911">#REF!</definedName>
    <definedName name="_th100" localSheetId="0">'[13]dongia (2)'!#REF!</definedName>
    <definedName name="_th100">'[13]dongia (2)'!#REF!</definedName>
    <definedName name="_TH160" localSheetId="0">'[13]dongia (2)'!#REF!</definedName>
    <definedName name="_TH160">'[13]dongia (2)'!#REF!</definedName>
    <definedName name="_TR250" localSheetId="0">'[13]dongia (2)'!#REF!</definedName>
    <definedName name="_TR250">'[13]dongia (2)'!#REF!</definedName>
    <definedName name="_tr375" localSheetId="0">[13]giathanh1!#REF!</definedName>
    <definedName name="_tr375">[13]giathanh1!#REF!</definedName>
    <definedName name="_VAN1" localSheetId="0">[31]CT35!#REF!</definedName>
    <definedName name="_VAN1">[31]CT35!#REF!</definedName>
    <definedName name="_vc1">'[14]CT Thang Mo'!$B$34:$H$34</definedName>
    <definedName name="_vc2">'[14]CT Thang Mo'!$B$35:$H$35</definedName>
    <definedName name="_vc3">'[14]CT Thang Mo'!$B$36:$H$36</definedName>
    <definedName name="_VCD4" localSheetId="0">'[32]DZ 22KV'!#REF!</definedName>
    <definedName name="_VCD4">'[32]DZ 22KV'!#REF!</definedName>
    <definedName name="_VDK1" localSheetId="0">#REF!</definedName>
    <definedName name="_VDK1">#REF!</definedName>
    <definedName name="_vl1" localSheetId="0">#REF!</definedName>
    <definedName name="_vl1">#REF!</definedName>
    <definedName name="_VL250" localSheetId="0">#REF!</definedName>
    <definedName name="_VL250">#REF!</definedName>
    <definedName name="_VX1" localSheetId="0">#REF!</definedName>
    <definedName name="_VX1">#REF!</definedName>
    <definedName name="_xb80" localSheetId="0">#REF!</definedName>
    <definedName name="_xb80">#REF!</definedName>
    <definedName name="A" localSheetId="0">'[1]PNT-QUOT-#3'!#REF!</definedName>
    <definedName name="A">'[1]PNT-QUOT-#3'!#REF!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0">#REF!</definedName>
    <definedName name="A120_">#REF!</definedName>
    <definedName name="a129_xoa"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277Print_Titles" localSheetId="0">#REF!</definedName>
    <definedName name="a277Print_Titles">#REF!</definedName>
    <definedName name="A35_" localSheetId="0">#REF!</definedName>
    <definedName name="A35_">#REF!</definedName>
    <definedName name="A50_" localSheetId="0">#REF!</definedName>
    <definedName name="A50_">#REF!</definedName>
    <definedName name="A70_" localSheetId="0">#REF!</definedName>
    <definedName name="A70_">#REF!</definedName>
    <definedName name="À94" localSheetId="0">#REF!</definedName>
    <definedName name="À94">#REF!</definedName>
    <definedName name="A95_" localSheetId="0">#REF!</definedName>
    <definedName name="A95_">#REF!</definedName>
    <definedName name="AA" localSheetId="0">#REF!</definedName>
    <definedName name="AA">#REF!</definedName>
    <definedName name="AAA" localSheetId="0">'[33]MTL$-INTER'!#REF!</definedName>
    <definedName name="AAA">'[33]MTL$-INTER'!#REF!</definedName>
    <definedName name="AC120_" localSheetId="0">#REF!</definedName>
    <definedName name="AC120_">#REF!</definedName>
    <definedName name="AC35_" localSheetId="0">#REF!</definedName>
    <definedName name="AC35_">#REF!</definedName>
    <definedName name="AC50_" localSheetId="0">#REF!</definedName>
    <definedName name="AC50_">#REF!</definedName>
    <definedName name="AC70_" localSheetId="0">#REF!</definedName>
    <definedName name="AC70_">#REF!</definedName>
    <definedName name="AC95_" localSheetId="0">#REF!</definedName>
    <definedName name="AC95_">#REF!</definedName>
    <definedName name="aco" localSheetId="0">'[20]Tinh toan'!#REF!</definedName>
    <definedName name="aco">'[20]Tinh toan'!#REF!</definedName>
    <definedName name="adb" localSheetId="0">#REF!</definedName>
    <definedName name="adb">#REF!</definedName>
    <definedName name="adg" localSheetId="0">#REF!</definedName>
    <definedName name="adg">#REF!</definedName>
    <definedName name="Adn" localSheetId="0">'[34]tong hop VT'!#REF!</definedName>
    <definedName name="Adn">'[34]tong hop VT'!#REF!</definedName>
    <definedName name="ádsgjkfguisdf">{"Tinh hinh thuc hien ong BTLT.xls","Sheet1"}</definedName>
    <definedName name="æ76" localSheetId="0">[35]chitiet!#REF!</definedName>
    <definedName name="æ76">[35]chitiet!#REF!</definedName>
    <definedName name="ag142X42" localSheetId="0">[9]chitimc!#REF!</definedName>
    <definedName name="ag142X42">[9]chitimc!#REF!</definedName>
    <definedName name="ag15F80" localSheetId="0">#REF!</definedName>
    <definedName name="ag15F80">#REF!</definedName>
    <definedName name="ag267N59" localSheetId="0">[9]chitimc!#REF!</definedName>
    <definedName name="ag267N59">[9]chitimc!#REF!</definedName>
    <definedName name="All_Item" localSheetId="0">#REF!</definedName>
    <definedName name="All_Item">#REF!</definedName>
    <definedName name="ALPIN">#N/A</definedName>
    <definedName name="ALPJYOU">#N/A</definedName>
    <definedName name="ALPTOI">#N/A</definedName>
    <definedName name="Alpha">[36]BANGTRA!$C$122:$C$133</definedName>
    <definedName name="amiang" localSheetId="0">[37]gvl!#REF!</definedName>
    <definedName name="amiang">[37]gvl!#REF!</definedName>
    <definedName name="anpha" localSheetId="0">#REF!</definedName>
    <definedName name="anpha">#REF!</definedName>
    <definedName name="ANH" localSheetId="0">#REF!</definedName>
    <definedName name="ANH">#REF!</definedName>
    <definedName name="anh.3" hidden="1">{#N/A,#N/A,FALSE,"Chi tiÆt"}</definedName>
    <definedName name="ao" localSheetId="0">'[20]Tinh toan'!#REF!</definedName>
    <definedName name="ao">'[20]Tinh toan'!#REF!</definedName>
    <definedName name="AoBok" localSheetId="0">#REF!</definedName>
    <definedName name="AoBok">#REF!</definedName>
    <definedName name="AS">[38]CANDOI!$G$7:$G$58</definedName>
    <definedName name="AS2DocOpenMode" hidden="1">"AS2DocumentEdit"</definedName>
    <definedName name="asdfgve" localSheetId="0">[39]vlxmnc!#REF!</definedName>
    <definedName name="asdfgve">[39]vlxmnc!#REF!</definedName>
    <definedName name="at1.5" localSheetId="0">#REF!</definedName>
    <definedName name="at1.5">#REF!</definedName>
    <definedName name="atg" localSheetId="0">#REF!</definedName>
    <definedName name="atg">#REF!</definedName>
    <definedName name="atgoi" localSheetId="0">#REF!</definedName>
    <definedName name="atgoi">#REF!</definedName>
    <definedName name="av" localSheetId="0">'[20]Tinh toan'!#REF!</definedName>
    <definedName name="av">'[20]Tinh toan'!#REF!</definedName>
    <definedName name="B" localSheetId="0">'[1]PNT-QUOT-#3'!#REF!</definedName>
    <definedName name="B">'[1]PNT-QUOT-#3'!#REF!</definedName>
    <definedName name="b_1" localSheetId="0">#REF!</definedName>
    <definedName name="b_1">#REF!</definedName>
    <definedName name="b_2" localSheetId="0">#REF!</definedName>
    <definedName name="b_2">#REF!</definedName>
    <definedName name="b_240" localSheetId="0">'[13]THPDMoi  (2)'!#REF!</definedName>
    <definedName name="b_240">'[13]THPDMoi  (2)'!#REF!</definedName>
    <definedName name="b_280" localSheetId="0">'[13]THPDMoi  (2)'!#REF!</definedName>
    <definedName name="b_280">'[13]THPDMoi  (2)'!#REF!</definedName>
    <definedName name="b_3" localSheetId="0">#REF!</definedName>
    <definedName name="b_3">#REF!</definedName>
    <definedName name="b_320" localSheetId="0">'[13]THPDMoi  (2)'!#REF!</definedName>
    <definedName name="b_320">'[13]THPDMoi  (2)'!#REF!</definedName>
    <definedName name="B_Isc" localSheetId="0">#REF!</definedName>
    <definedName name="B_Isc">#REF!</definedName>
    <definedName name="B_tinh" localSheetId="0">#REF!</definedName>
    <definedName name="B_tinh">#REF!</definedName>
    <definedName name="b1_" localSheetId="0">'[40]Xuly Data'!#REF!</definedName>
    <definedName name="b1_">'[40]Xuly Data'!#REF!</definedName>
    <definedName name="b11_" localSheetId="0">'[20]Tinh toan'!#REF!</definedName>
    <definedName name="b11_">'[20]Tinh toan'!#REF!</definedName>
    <definedName name="b2_" localSheetId="0">'[40]Xuly Data'!#REF!</definedName>
    <definedName name="b2_">'[40]Xuly Data'!#REF!</definedName>
    <definedName name="b3_" localSheetId="0">'[40]Xuly Data'!#REF!</definedName>
    <definedName name="b3_">'[40]Xuly Data'!#REF!</definedName>
    <definedName name="b4_" localSheetId="0">'[40]Xuly Data'!#REF!</definedName>
    <definedName name="b4_">'[40]Xuly Data'!#REF!</definedName>
    <definedName name="b5_" localSheetId="0">'[40]Xuly Data'!#REF!</definedName>
    <definedName name="b5_">'[40]Xuly Data'!#REF!</definedName>
    <definedName name="b6_" localSheetId="0">'[40]Xuly Data'!#REF!</definedName>
    <definedName name="b6_">'[40]Xuly Data'!#REF!</definedName>
    <definedName name="b60x" localSheetId="0">#REF!</definedName>
    <definedName name="b60x">#REF!</definedName>
    <definedName name="B6Apha" localSheetId="0">#REF!</definedName>
    <definedName name="B6Apha">#REF!</definedName>
    <definedName name="B6beta" localSheetId="0">#REF!</definedName>
    <definedName name="B6beta">#REF!</definedName>
    <definedName name="B6d" localSheetId="0">#REF!</definedName>
    <definedName name="B6d">#REF!</definedName>
    <definedName name="B6phi" localSheetId="0">#REF!</definedName>
    <definedName name="B6phi">#REF!</definedName>
    <definedName name="b7_" localSheetId="0">'[40]Xuly Data'!#REF!</definedName>
    <definedName name="b7_">'[40]Xuly Data'!#REF!</definedName>
    <definedName name="B7Csau" localSheetId="0">#REF!</definedName>
    <definedName name="B7Csau">#REF!</definedName>
    <definedName name="B7dset" localSheetId="0">#REF!</definedName>
    <definedName name="B7dset">#REF!</definedName>
    <definedName name="B7R" localSheetId="0">#REF!</definedName>
    <definedName name="B7R">#REF!</definedName>
    <definedName name="b80x" localSheetId="0">#REF!</definedName>
    <definedName name="b80x">#REF!</definedName>
    <definedName name="bac3.5">12971</definedName>
    <definedName name="bac3.7">13180</definedName>
    <definedName name="bac4.5">14925</definedName>
    <definedName name="Bai_ducdam_coc" localSheetId="0">#REF!</definedName>
    <definedName name="Bai_ducdam_coc">#REF!</definedName>
    <definedName name="ban" localSheetId="0">#REF!</definedName>
    <definedName name="ban">#REF!</definedName>
    <definedName name="ban_dan" localSheetId="0">#REF!</definedName>
    <definedName name="ban_dan">#REF!</definedName>
    <definedName name="BanForBcaothg">'[41]NhKy-Thg'!$CX$8:$DD$25</definedName>
    <definedName name="BanQLDA" localSheetId="0">#REF!</definedName>
    <definedName name="BanQLDA">#REF!</definedName>
    <definedName name="banr" localSheetId="0">'[12]Mau 02'!#REF!</definedName>
    <definedName name="banr">'[12]Mau 02'!#REF!</definedName>
    <definedName name="BANG" localSheetId="0">#REF!</definedName>
    <definedName name="BANG">#REF!</definedName>
    <definedName name="Bang_cly" localSheetId="0">#REF!</definedName>
    <definedName name="Bang_cly">#REF!</definedName>
    <definedName name="Bang_CVC" localSheetId="0">#REF!</definedName>
    <definedName name="Bang_CVC">#REF!</definedName>
    <definedName name="bang_gia" localSheetId="0">#REF!</definedName>
    <definedName name="bang_gia">#REF!</definedName>
    <definedName name="Bang_travl" localSheetId="0">#REF!</definedName>
    <definedName name="Bang_travl">#REF!</definedName>
    <definedName name="bang2" localSheetId="0">#REF!</definedName>
    <definedName name="bang2">#REF!</definedName>
    <definedName name="bangciti" localSheetId="0">'[13]dongia (2)'!#REF!</definedName>
    <definedName name="bangciti">'[13]dongia (2)'!#REF!</definedName>
    <definedName name="bangchu" localSheetId="0">#REF!</definedName>
    <definedName name="bangchu">#REF!</definedName>
    <definedName name="Bangfs" localSheetId="0">#REF!</definedName>
    <definedName name="Bangfs">#REF!</definedName>
    <definedName name="BangNhKy">'[41]NhKy-Thg'!$A$8:$BN$199</definedName>
    <definedName name="Bangtienluong" localSheetId="0">#REF!</definedName>
    <definedName name="Bangtienluong">#REF!</definedName>
    <definedName name="bangtinh" localSheetId="0">#REF!</definedName>
    <definedName name="bangtinh">#REF!</definedName>
    <definedName name="Bar">'[42]B-B'!$B$65:$J$66</definedName>
    <definedName name="BarData" localSheetId="0">#REF!</definedName>
    <definedName name="BarData">#REF!</definedName>
    <definedName name="BB" localSheetId="0">#REF!</definedName>
    <definedName name="BB">#REF!</definedName>
    <definedName name="BBAN" localSheetId="0">#REF!</definedName>
    <definedName name="BBAN">#REF!</definedName>
    <definedName name="Bbb" localSheetId="0">#REF!</definedName>
    <definedName name="Bbb">#REF!</definedName>
    <definedName name="Bbtt" localSheetId="0">#REF!</definedName>
    <definedName name="Bbtt">#REF!</definedName>
    <definedName name="Bc" localSheetId="0">#REF!</definedName>
    <definedName name="Bc">#REF!</definedName>
    <definedName name="Bcb" localSheetId="0">#REF!</definedName>
    <definedName name="Bcb">#REF!</definedName>
    <definedName name="BCNXT152153" localSheetId="0">#REF!</definedName>
    <definedName name="BCNXT152153">#REF!</definedName>
    <definedName name="BCNXT155156" localSheetId="0">#REF!</definedName>
    <definedName name="BCNXT155156">#REF!</definedName>
    <definedName name="Bctt" localSheetId="0">#REF!</definedName>
    <definedName name="Bctt">#REF!</definedName>
    <definedName name="bd">[28]gVL!$Q$15</definedName>
    <definedName name="bdht15nc" localSheetId="0">[13]gtrinh!#REF!</definedName>
    <definedName name="bdht15nc">[13]gtrinh!#REF!</definedName>
    <definedName name="bdht15vl" localSheetId="0">[13]gtrinh!#REF!</definedName>
    <definedName name="bdht15vl">[13]gtrinh!#REF!</definedName>
    <definedName name="bdht25nc" localSheetId="0">[13]gtrinh!#REF!</definedName>
    <definedName name="bdht25nc">[13]gtrinh!#REF!</definedName>
    <definedName name="bdht25vl" localSheetId="0">[13]gtrinh!#REF!</definedName>
    <definedName name="bdht25vl">[13]gtrinh!#REF!</definedName>
    <definedName name="bdht325nc" localSheetId="0">[13]gtrinh!#REF!</definedName>
    <definedName name="bdht325nc">[13]gtrinh!#REF!</definedName>
    <definedName name="bdht325vl" localSheetId="0">[13]gtrinh!#REF!</definedName>
    <definedName name="bdht325vl">[13]gtrinh!#REF!</definedName>
    <definedName name="Be_duc_dam" localSheetId="0">#REF!</definedName>
    <definedName name="Be_duc_dam">#REF!</definedName>
    <definedName name="benuoc" localSheetId="0">#REF!</definedName>
    <definedName name="benuoc">#REF!</definedName>
    <definedName name="bengam" localSheetId="0">#REF!</definedName>
    <definedName name="bengam">#REF!</definedName>
    <definedName name="betong" localSheetId="0">[43]Sheet1!#REF!</definedName>
    <definedName name="betong">[43]Sheet1!#REF!</definedName>
    <definedName name="betong200" localSheetId="0">'[44]TT-35KV+TBA'!#REF!</definedName>
    <definedName name="betong200">'[44]TT-35KV+TBA'!#REF!</definedName>
    <definedName name="BetongM150">'[45]chiet tinh'!$B$18:$D$23,'[45]chiet tinh'!$F$18:$F$23</definedName>
    <definedName name="BetongM200">'[45]chiet tinh'!$B$35:$D$39,'[45]chiet tinh'!$F$35:$F$39</definedName>
    <definedName name="BetongM50">'[45]chiet tinh'!$B$6:$D$8,'[45]chiet tinh'!$F$6:$F$8</definedName>
    <definedName name="Bgc" localSheetId="0">#REF!</definedName>
    <definedName name="Bgc">#REF!</definedName>
    <definedName name="bgia" localSheetId="0">#REF!</definedName>
    <definedName name="bgia">#REF!</definedName>
    <definedName name="BH">[46]btra!$D$49:$D$57</definedName>
    <definedName name="BHS" localSheetId="0">#REF!</definedName>
    <definedName name="BHS">#REF!</definedName>
    <definedName name="BI" localSheetId="0">#REF!</definedName>
    <definedName name="BI">#REF!</definedName>
    <definedName name="bia" localSheetId="0">#REF!</definedName>
    <definedName name="bia">#REF!</definedName>
    <definedName name="BICH" localSheetId="0">#REF!</definedName>
    <definedName name="BICH">#REF!</definedName>
    <definedName name="BICH1" localSheetId="0">#REF!</definedName>
    <definedName name="BICH1">#REF!</definedName>
    <definedName name="BK_CO">[47]BKCTTH10!$F$9:$F$136</definedName>
    <definedName name="BK_NO" localSheetId="0">#REF!</definedName>
    <definedName name="BK_NO">#REF!</definedName>
    <definedName name="BK_PSC">[47]BKCTTH10!$H$9:$H$136</definedName>
    <definedName name="BK_PSN">[47]BKCTTH10!$G$9:$G$136</definedName>
    <definedName name="BL">[48]LUONG!$B$4:$W$638</definedName>
    <definedName name="bl_" localSheetId="0">'[20]Tinh toan'!#REF!</definedName>
    <definedName name="bl_">'[20]Tinh toan'!#REF!</definedName>
    <definedName name="Blc" localSheetId="0">#REF!</definedName>
    <definedName name="Blc">#REF!</definedName>
    <definedName name="blkh" localSheetId="0">#REF!</definedName>
    <definedName name="blkh">#REF!</definedName>
    <definedName name="blkh1" localSheetId="0">#REF!</definedName>
    <definedName name="blkh1">#REF!</definedName>
    <definedName name="blop" localSheetId="0">[19]sheet12!#REF!</definedName>
    <definedName name="blop">[19]sheet12!#REF!</definedName>
    <definedName name="bm" localSheetId="0">[46]btra!#REF!</definedName>
    <definedName name="bm">[46]btra!#REF!</definedName>
    <definedName name="Bmn" localSheetId="0">#REF!</definedName>
    <definedName name="Bmn">#REF!</definedName>
    <definedName name="bn" localSheetId="0">[46]btra!#REF!</definedName>
    <definedName name="bn">[46]btra!#REF!</definedName>
    <definedName name="Bnc" localSheetId="0">#REF!</definedName>
    <definedName name="Bnc">#REF!</definedName>
    <definedName name="Book2" localSheetId="0">#REF!</definedName>
    <definedName name="Book2">#REF!</definedName>
    <definedName name="BOQ" localSheetId="0">#REF!</definedName>
    <definedName name="BOQ">#REF!</definedName>
    <definedName name="Bs" localSheetId="0">#REF!</definedName>
    <definedName name="Bs">#REF!</definedName>
    <definedName name="Bsb" localSheetId="0">#REF!</definedName>
    <definedName name="Bsb">#REF!</definedName>
    <definedName name="Bstt" localSheetId="0">#REF!</definedName>
    <definedName name="Bstt">#REF!</definedName>
    <definedName name="bt" localSheetId="0">#REF!</definedName>
    <definedName name="bt">#REF!</definedName>
    <definedName name="BT_CT_Mong_Mo_Tru_Cau" localSheetId="0">#REF!</definedName>
    <definedName name="BT_CT_Mong_Mo_Tru_Cau">#REF!</definedName>
    <definedName name="btai">[37]gvl!$Q$63</definedName>
    <definedName name="Btc" localSheetId="0">[49]NSL!#REF!</definedName>
    <definedName name="Btc">[49]NSL!#REF!</definedName>
    <definedName name="BTN_CPDD_tuoi_nhua_lot" localSheetId="0">#REF!</definedName>
    <definedName name="BTN_CPDD_tuoi_nhua_lot">#REF!</definedName>
    <definedName name="Bu_long" localSheetId="0">[27]Sheet3!#REF!</definedName>
    <definedName name="Bu_long">[27]Sheet3!#REF!</definedName>
    <definedName name="bulong" localSheetId="0">[10]Thongso!#REF!</definedName>
    <definedName name="bulong">[10]Thongso!#REF!</definedName>
    <definedName name="buoc" localSheetId="0">#REF!</definedName>
    <definedName name="buoc">#REF!</definedName>
    <definedName name="Bust">'[50]XL4Poppy (6)'!$C$31</definedName>
    <definedName name="bv" localSheetId="0">#REF!</definedName>
    <definedName name="bv">#REF!</definedName>
    <definedName name="BVCISUMMARY" localSheetId="0">#REF!</definedName>
    <definedName name="BVCISUMMARY">#REF!</definedName>
    <definedName name="bvt" localSheetId="0">#REF!</definedName>
    <definedName name="bvt">#REF!</definedName>
    <definedName name="bvtb" localSheetId="0">#REF!</definedName>
    <definedName name="bvtb">#REF!</definedName>
    <definedName name="bvttt" localSheetId="0">#REF!</definedName>
    <definedName name="bvttt">#REF!</definedName>
    <definedName name="bw" localSheetId="0">'[20]Tinh toan'!#REF!</definedName>
    <definedName name="bw">'[20]Tinh toan'!#REF!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_" localSheetId="0">#REF!</definedName>
    <definedName name="C_">#REF!</definedName>
    <definedName name="CABLE2">'[51]MTO REV.0'!$A$1:$Q$570</definedName>
    <definedName name="CAMAY">[52]CaMay!$B$2:$E$8</definedName>
    <definedName name="cao" localSheetId="0">#REF!</definedName>
    <definedName name="cao">#REF!</definedName>
    <definedName name="cap" localSheetId="0">#REF!</definedName>
    <definedName name="cap">#REF!</definedName>
    <definedName name="cap_DUL_va_TC" localSheetId="0">#REF!</definedName>
    <definedName name="cap_DUL_va_TC">#REF!</definedName>
    <definedName name="cap0.7" localSheetId="0">#REF!</definedName>
    <definedName name="cap0.7">#REF!</definedName>
    <definedName name="CAPDAT" localSheetId="0">[13]phuluc1!#REF!</definedName>
    <definedName name="CAPDAT">[13]phuluc1!#REF!</definedName>
    <definedName name="Category_All" localSheetId="0">#REF!</definedName>
    <definedName name="Category_All">#REF!</definedName>
    <definedName name="CATIN">#N/A</definedName>
    <definedName name="CATJYOU">#N/A</definedName>
    <definedName name="CATSYU">#N/A</definedName>
    <definedName name="catvang" localSheetId="0">#REF!</definedName>
    <definedName name="catvang">#REF!</definedName>
    <definedName name="CATREC">#N/A</definedName>
    <definedName name="cau" localSheetId="0">#REF!</definedName>
    <definedName name="cau">#REF!</definedName>
    <definedName name="CauCong2" localSheetId="0">#REF!</definedName>
    <definedName name="CauCong2">#REF!</definedName>
    <definedName name="CauCong3" localSheetId="0">#REF!</definedName>
    <definedName name="CauCong3">#REF!</definedName>
    <definedName name="CauCong4" localSheetId="0">#REF!</definedName>
    <definedName name="CauCong4">#REF!</definedName>
    <definedName name="CauCong5" localSheetId="0">#REF!</definedName>
    <definedName name="CauCong5">#REF!</definedName>
    <definedName name="Caunho" localSheetId="0">#REF!</definedName>
    <definedName name="Caunho">#REF!</definedName>
    <definedName name="Cb" localSheetId="0">#REF!</definedName>
    <definedName name="Cb">#REF!</definedName>
    <definedName name="CC" localSheetId="0">#REF!</definedName>
    <definedName name="CC">#REF!</definedName>
    <definedName name="CCNK" localSheetId="0">[53]QMCT!#REF!</definedName>
    <definedName name="CCNK">[53]QMCT!#REF!</definedName>
    <definedName name="CCS" localSheetId="0">#REF!</definedName>
    <definedName name="CCS">#REF!</definedName>
    <definedName name="cd" localSheetId="0">#REF!</definedName>
    <definedName name="cd">#REF!</definedName>
    <definedName name="CDBT" localSheetId="0">#REF!</definedName>
    <definedName name="CDBT">#REF!</definedName>
    <definedName name="cdc">'[54]p1L-l=21m'!$A$1:$G$1*1000+1030-100</definedName>
    <definedName name="CDCAP1" localSheetId="0">#REF!</definedName>
    <definedName name="CDCAP1">#REF!</definedName>
    <definedName name="CDCAP2" localSheetId="0">#REF!</definedName>
    <definedName name="CDCAP2">#REF!</definedName>
    <definedName name="CDCK" localSheetId="0">#REF!</definedName>
    <definedName name="CDCK">#REF!</definedName>
    <definedName name="CDCN" localSheetId="0">#REF!</definedName>
    <definedName name="CDCN">#REF!</definedName>
    <definedName name="CDCU" localSheetId="0">#REF!</definedName>
    <definedName name="CDCU">#REF!</definedName>
    <definedName name="CDD" localSheetId="0">#REF!</definedName>
    <definedName name="CDD">#REF!</definedName>
    <definedName name="CDDB" localSheetId="0">'[40]Xuly Data'!#REF!</definedName>
    <definedName name="CDDB">'[40]Xuly Data'!#REF!</definedName>
    <definedName name="CDDD" localSheetId="0">'[13]THPDMoi  (2)'!#REF!</definedName>
    <definedName name="CDDD">'[13]THPDMoi  (2)'!#REF!</definedName>
    <definedName name="cddd1p">'[13]TONG HOP VL-NC'!$C$3</definedName>
    <definedName name="CDDD1PHA" localSheetId="0">#REF!</definedName>
    <definedName name="CDDD1PHA">#REF!</definedName>
    <definedName name="cddd3p">'[13]TONG HOP VL-NC'!$C$2</definedName>
    <definedName name="CDDD3PHA" localSheetId="0">#REF!</definedName>
    <definedName name="CDDD3PHA">#REF!</definedName>
    <definedName name="CDDT" localSheetId="0">'[40]Xuly Data'!#REF!</definedName>
    <definedName name="CDDT">'[40]Xuly Data'!#REF!</definedName>
    <definedName name="CDgoi" localSheetId="0">[49]NSL!#REF!</definedName>
    <definedName name="CDgoi">[49]NSL!#REF!</definedName>
    <definedName name="CDKT2" localSheetId="0">#REF!</definedName>
    <definedName name="CDKT2">#REF!</definedName>
    <definedName name="CDMD" localSheetId="0">'[40]Xuly Data'!#REF!</definedName>
    <definedName name="CDMD">'[40]Xuly Data'!#REF!</definedName>
    <definedName name="CDPS_DUDKCO" localSheetId="0">#REF!</definedName>
    <definedName name="CDPS_DUDKCO">#REF!</definedName>
    <definedName name="CDPS_DUDKNO" localSheetId="0">#REF!</definedName>
    <definedName name="CDPS_DUDKNO">#REF!</definedName>
    <definedName name="cdsps_name">[55]cdps!$A$6:$I$100</definedName>
    <definedName name="CDT" localSheetId="0">#REF!</definedName>
    <definedName name="CDT">#REF!</definedName>
    <definedName name="CELPNT" localSheetId="0">#REF!</definedName>
    <definedName name="CELPNT">#REF!</definedName>
    <definedName name="CELPNT2" localSheetId="0">#REF!</definedName>
    <definedName name="CELPNT2">#REF!</definedName>
    <definedName name="CF" localSheetId="0">#REF!</definedName>
    <definedName name="CF">#REF!</definedName>
    <definedName name="CF_17" localSheetId="0">#REF!</definedName>
    <definedName name="CF_17">#REF!</definedName>
    <definedName name="cgionc" localSheetId="0">'[13]lam-moi'!#REF!</definedName>
    <definedName name="cgionc">'[13]lam-moi'!#REF!</definedName>
    <definedName name="cgiovl" localSheetId="0">'[13]lam-moi'!#REF!</definedName>
    <definedName name="cgiovl">'[13]lam-moi'!#REF!</definedName>
    <definedName name="citidd" localSheetId="0">'[13]dongia (2)'!#REF!</definedName>
    <definedName name="citidd">'[13]dongia (2)'!#REF!</definedName>
    <definedName name="CK" localSheetId="0">#REF!</definedName>
    <definedName name="CK">#REF!</definedName>
    <definedName name="Ckc" localSheetId="0">'[56]Kiem-Toan'!#REF!</definedName>
    <definedName name="Ckc">'[56]Kiem-Toan'!#REF!</definedName>
    <definedName name="cknc" localSheetId="0">'[13]lam-moi'!#REF!</definedName>
    <definedName name="cknc">'[13]lam-moi'!#REF!</definedName>
    <definedName name="ckvl" localSheetId="0">'[13]lam-moi'!#REF!</definedName>
    <definedName name="ckvl">'[13]lam-moi'!#REF!</definedName>
    <definedName name="CL" localSheetId="0">#REF!</definedName>
    <definedName name="CL">#REF!</definedName>
    <definedName name="CLECT" localSheetId="0">[57]TTTr!#REF!</definedName>
    <definedName name="CLECT">[57]TTTr!#REF!</definedName>
    <definedName name="CLIEOS" localSheetId="0">[57]TTTr!#REF!</definedName>
    <definedName name="CLIEOS">[57]TTTr!#REF!</definedName>
    <definedName name="CLTMP" localSheetId="0">[53]QMCT!#REF!</definedName>
    <definedName name="CLTMP">[53]QMCT!#REF!</definedName>
    <definedName name="CLVC">'[58]CHITIET VL-NC-TT1p'!$D$4</definedName>
    <definedName name="clvc1">[13]chitiet!$D$3</definedName>
    <definedName name="CLVC3">0.1</definedName>
    <definedName name="CLVC35" localSheetId="0">#REF!</definedName>
    <definedName name="CLVC35">#REF!</definedName>
    <definedName name="CLVCTB" localSheetId="0">#REF!</definedName>
    <definedName name="CLVCTB">#REF!</definedName>
    <definedName name="CLVL" localSheetId="0">#REF!</definedName>
    <definedName name="CLVL">#REF!</definedName>
    <definedName name="CLyTC">[59]ThongSo!$C$11</definedName>
    <definedName name="CN3p">'[13]TONGKE3p '!$X$295</definedName>
    <definedName name="CNC" localSheetId="0">#REF!</definedName>
    <definedName name="CNC">#REF!</definedName>
    <definedName name="CND" localSheetId="0">#REF!</definedName>
    <definedName name="CND">#REF!</definedName>
    <definedName name="CNKH131" localSheetId="0">#REF!</definedName>
    <definedName name="CNKH131">#REF!</definedName>
    <definedName name="CNKH331" localSheetId="0">#REF!</definedName>
    <definedName name="CNKH331">#REF!</definedName>
    <definedName name="CNG" localSheetId="0">#REF!</definedName>
    <definedName name="CNG">#REF!</definedName>
    <definedName name="Co" localSheetId="0">#REF!</definedName>
    <definedName name="Co">#REF!</definedName>
    <definedName name="COAT" localSheetId="0">'[1]PNT-QUOT-#3'!#REF!</definedName>
    <definedName name="COAT">'[1]PNT-QUOT-#3'!#REF!</definedName>
    <definedName name="COBSDC" localSheetId="0">#REF!</definedName>
    <definedName name="COBSDC">#REF!</definedName>
    <definedName name="coc" localSheetId="0">#REF!</definedName>
    <definedName name="coc">#REF!</definedName>
    <definedName name="Coc_BTCT" localSheetId="0">#REF!</definedName>
    <definedName name="Coc_BTCT">#REF!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öï_ly_vaän_chuyeãn" localSheetId="0">#REF!</definedName>
    <definedName name="Cöï_ly_vaän_chuyeãn">#REF!</definedName>
    <definedName name="CÖÏ_LY_VAÄN_CHUYEÅN" localSheetId="0">#REF!</definedName>
    <definedName name="CÖÏ_LY_VAÄN_CHUYEÅN">#REF!</definedName>
    <definedName name="COMMON" localSheetId="0">#REF!</definedName>
    <definedName name="COMMON">#REF!</definedName>
    <definedName name="comong" localSheetId="0">#REF!</definedName>
    <definedName name="comong">#REF!</definedName>
    <definedName name="CON_EQP_COS" localSheetId="0">#REF!</definedName>
    <definedName name="CON_EQP_COS">#REF!</definedName>
    <definedName name="CON_EQP_COST" localSheetId="0">#REF!</definedName>
    <definedName name="CON_EQP_COST">#REF!</definedName>
    <definedName name="CONST_EQ" localSheetId="0">#REF!</definedName>
    <definedName name="CONST_EQ">#REF!</definedName>
    <definedName name="Continue">'[50]XL4Poppy (6)'!$C$9</definedName>
    <definedName name="cong_bq" localSheetId="0">'[17]truc tiep'!#REF!</definedName>
    <definedName name="cong_bq">'[17]truc tiep'!#REF!</definedName>
    <definedName name="cong_bv" localSheetId="0">'[17]truc tiep'!#REF!</definedName>
    <definedName name="cong_bv">'[17]truc tiep'!#REF!</definedName>
    <definedName name="cong_ck" localSheetId="0">'[17]truc tiep'!#REF!</definedName>
    <definedName name="cong_ck">'[17]truc tiep'!#REF!</definedName>
    <definedName name="cong_d1" localSheetId="0">'[17]truc tiep'!#REF!</definedName>
    <definedName name="cong_d1">'[17]truc tiep'!#REF!</definedName>
    <definedName name="cong_d2" localSheetId="0">'[17]truc tiep'!#REF!</definedName>
    <definedName name="cong_d2">'[17]truc tiep'!#REF!</definedName>
    <definedName name="cong_d3" localSheetId="0">'[17]truc tiep'!#REF!</definedName>
    <definedName name="cong_d3">'[17]truc tiep'!#REF!</definedName>
    <definedName name="cong_dl" localSheetId="0">'[17]truc tiep'!#REF!</definedName>
    <definedName name="cong_dl">'[17]truc tiep'!#REF!</definedName>
    <definedName name="Cong_HM_DTCT" localSheetId="0">#REF!</definedName>
    <definedName name="Cong_HM_DTCT">#REF!</definedName>
    <definedName name="cong_kcs" localSheetId="0">'[17]truc tiep'!#REF!</definedName>
    <definedName name="cong_kcs">'[17]truc tiep'!#REF!</definedName>
    <definedName name="Cong_M_DTCT" localSheetId="0">#REF!</definedName>
    <definedName name="Cong_M_DTCT">#REF!</definedName>
    <definedName name="cong_nb" localSheetId="0">'[17]truc tiep'!#REF!</definedName>
    <definedName name="cong_nb">'[17]truc tiep'!#REF!</definedName>
    <definedName name="Cong_NC_DTCT" localSheetId="0">#REF!</definedName>
    <definedName name="Cong_NC_DTCT">#REF!</definedName>
    <definedName name="cong_nv" localSheetId="0">'[17]truc tiep'!#REF!</definedName>
    <definedName name="cong_nv">'[17]truc tiep'!#REF!</definedName>
    <definedName name="cong_ngio" localSheetId="0">'[17]truc tiep'!#REF!</definedName>
    <definedName name="cong_ngio">'[17]truc tiep'!#REF!</definedName>
    <definedName name="cong_t3" localSheetId="0">'[17]truc tiep'!#REF!</definedName>
    <definedName name="cong_t3">'[17]truc tiep'!#REF!</definedName>
    <definedName name="cong_t4" localSheetId="0">'[17]truc tiep'!#REF!</definedName>
    <definedName name="cong_t4">'[17]truc tiep'!#REF!</definedName>
    <definedName name="cong_t5" localSheetId="0">'[17]truc tiep'!#REF!</definedName>
    <definedName name="cong_t5">'[17]truc tiep'!#REF!</definedName>
    <definedName name="cong_t6" localSheetId="0">'[17]truc tiep'!#REF!</definedName>
    <definedName name="cong_t6">'[17]truc tiep'!#REF!</definedName>
    <definedName name="cong_tc" localSheetId="0">'[17]truc tiep'!#REF!</definedName>
    <definedName name="cong_tc">'[17]truc tiep'!#REF!</definedName>
    <definedName name="cong_tm" localSheetId="0">'[17]truc tiep'!#REF!</definedName>
    <definedName name="cong_tm">'[17]truc tiep'!#REF!</definedName>
    <definedName name="Cong_VL_DTCT" localSheetId="0">#REF!</definedName>
    <definedName name="Cong_VL_DTCT">#REF!</definedName>
    <definedName name="cong_vs" localSheetId="0">'[17]truc tiep'!#REF!</definedName>
    <definedName name="cong_vs">'[17]truc tiep'!#REF!</definedName>
    <definedName name="cong_xh" localSheetId="0">'[17]truc tiep'!#REF!</definedName>
    <definedName name="cong_xh">'[17]truc tiep'!#REF!</definedName>
    <definedName name="cong1x15" localSheetId="0">[13]giathanh1!#REF!</definedName>
    <definedName name="cong1x15">[13]giathanh1!#REF!</definedName>
    <definedName name="congbenuoc" localSheetId="0">#REF!</definedName>
    <definedName name="congbenuoc">#REF!</definedName>
    <definedName name="congbengam" localSheetId="0">#REF!</definedName>
    <definedName name="congbengam">#REF!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PLDC" localSheetId="0">#REF!</definedName>
    <definedName name="COPLDC">#REF!</definedName>
    <definedName name="COPYSODU" localSheetId="0">#REF!</definedName>
    <definedName name="COPYSODU">#REF!</definedName>
    <definedName name="cot">[60]gVL!$Q$64</definedName>
    <definedName name="Cot_thep">[61]Du_lieu!$C$19</definedName>
    <definedName name="cot7.5" localSheetId="0">#REF!</definedName>
    <definedName name="cot7.5">#REF!</definedName>
    <definedName name="cot8.5" localSheetId="0">#REF!</definedName>
    <definedName name="cot8.5">#REF!</definedName>
    <definedName name="cotpha">[62]TT_10KV!$H$323</definedName>
    <definedName name="cottron" localSheetId="0">#REF!</definedName>
    <definedName name="cottron">#REF!</definedName>
    <definedName name="cotvuong" localSheetId="0">#REF!</definedName>
    <definedName name="cotvuong">#REF!</definedName>
    <definedName name="COVER" localSheetId="0">#REF!</definedName>
    <definedName name="COVER">#REF!</definedName>
    <definedName name="CP.M10.1a" localSheetId="0">'[63]Giai trinh'!#REF!</definedName>
    <definedName name="CP.M10.1a">'[63]Giai trinh'!#REF!</definedName>
    <definedName name="CP.M10.1b" localSheetId="0">'[63]Giai trinh'!#REF!</definedName>
    <definedName name="CP.M10.1b">'[63]Giai trinh'!#REF!</definedName>
    <definedName name="CP.M10.1c" localSheetId="0">'[63]Giai trinh'!#REF!</definedName>
    <definedName name="CP.M10.1c">'[63]Giai trinh'!#REF!</definedName>
    <definedName name="CP.M10.1d" localSheetId="0">'[63]Giai trinh'!#REF!</definedName>
    <definedName name="CP.M10.1d">'[63]Giai trinh'!#REF!</definedName>
    <definedName name="CP.M10.1e" localSheetId="0">'[63]Giai trinh'!#REF!</definedName>
    <definedName name="CP.M10.1e">'[63]Giai trinh'!#REF!</definedName>
    <definedName name="CP.M10.2a" localSheetId="0">'[63]Giai trinh'!#REF!</definedName>
    <definedName name="CP.M10.2a">'[63]Giai trinh'!#REF!</definedName>
    <definedName name="CP.M10.2b" localSheetId="0">'[63]Giai trinh'!#REF!</definedName>
    <definedName name="CP.M10.2b">'[63]Giai trinh'!#REF!</definedName>
    <definedName name="CP.M10.2c" localSheetId="0">'[63]Giai trinh'!#REF!</definedName>
    <definedName name="CP.M10.2c">'[63]Giai trinh'!#REF!</definedName>
    <definedName name="CP.M10.2d" localSheetId="0">'[63]Giai trinh'!#REF!</definedName>
    <definedName name="CP.M10.2d">'[63]Giai trinh'!#REF!</definedName>
    <definedName name="CP.M10.2e" localSheetId="0">'[63]Giai trinh'!#REF!</definedName>
    <definedName name="CP.M10.2e">'[63]Giai trinh'!#REF!</definedName>
    <definedName name="CP.MDTa" localSheetId="0">'[63]Giai trinh'!#REF!</definedName>
    <definedName name="CP.MDTa">'[63]Giai trinh'!#REF!</definedName>
    <definedName name="CP.MDTb" localSheetId="0">'[63]Giai trinh'!#REF!</definedName>
    <definedName name="CP.MDTb">'[63]Giai trinh'!#REF!</definedName>
    <definedName name="CP.MDTc" localSheetId="0">'[63]Giai trinh'!#REF!</definedName>
    <definedName name="CP.MDTc">'[63]Giai trinh'!#REF!</definedName>
    <definedName name="CP.MDTd" localSheetId="0">'[63]Giai trinh'!#REF!</definedName>
    <definedName name="CP.MDTd">'[63]Giai trinh'!#REF!</definedName>
    <definedName name="CP.MDTe" localSheetId="0">'[63]Giai trinh'!#REF!</definedName>
    <definedName name="CP.MDTe">'[63]Giai trinh'!#REF!</definedName>
    <definedName name="CPC" localSheetId="0">#REF!</definedName>
    <definedName name="CPC">#REF!</definedName>
    <definedName name="cpd">[28]gVL!$Q$20</definedName>
    <definedName name="cpdd">[28]gVL!$Q$21</definedName>
    <definedName name="cpdd2">[64]gVL!$P$19</definedName>
    <definedName name="CPK" localSheetId="0">#REF!</definedName>
    <definedName name="CPK">#REF!</definedName>
    <definedName name="cplhsmt" localSheetId="0">[65]!cplhsmt</definedName>
    <definedName name="cplhsmt">[65]!cplhsmt</definedName>
    <definedName name="CPTB" localSheetId="0">#REF!</definedName>
    <definedName name="CPTB">#REF!</definedName>
    <definedName name="cptdhsmt" localSheetId="0">[65]!cptdhsmt</definedName>
    <definedName name="cptdhsmt">[65]!cptdhsmt</definedName>
    <definedName name="cptdtdt" localSheetId="0">[65]!cptdtdt</definedName>
    <definedName name="cptdtdt">[65]!cptdtdt</definedName>
    <definedName name="cptdtkkt" localSheetId="0">[65]!cptdtkkt</definedName>
    <definedName name="cptdtkkt">[65]!cptdtkkt</definedName>
    <definedName name="CPVC100" localSheetId="0">#REF!</definedName>
    <definedName name="CPVC100">#REF!</definedName>
    <definedName name="CPVC1KM">'[13]TH VL, NC, DDHT Thanhphuoc'!$J$19</definedName>
    <definedName name="CPVC35" localSheetId="0">#REF!</definedName>
    <definedName name="CPVC35">#REF!</definedName>
    <definedName name="CPVCDN">'[13]#REF'!$K$33</definedName>
    <definedName name="CRD" localSheetId="0">#REF!</definedName>
    <definedName name="CRD">#REF!</definedName>
    <definedName name="_xlnm.Criteria" localSheetId="0">[66]SILICATE!#REF!</definedName>
    <definedName name="_xlnm.Criteria">[66]SILICATE!#REF!</definedName>
    <definedName name="CRITINST" localSheetId="0">#REF!</definedName>
    <definedName name="CRITINST">#REF!</definedName>
    <definedName name="CRITPURC" localSheetId="0">#REF!</definedName>
    <definedName name="CRITPURC">#REF!</definedName>
    <definedName name="CRS" localSheetId="0">#REF!</definedName>
    <definedName name="CRS">#REF!</definedName>
    <definedName name="CS" localSheetId="0">#REF!</definedName>
    <definedName name="CS">#REF!</definedName>
    <definedName name="CS_10" localSheetId="0">#REF!</definedName>
    <definedName name="CS_10">#REF!</definedName>
    <definedName name="CS_100" localSheetId="0">#REF!</definedName>
    <definedName name="CS_100">#REF!</definedName>
    <definedName name="CS_10S" localSheetId="0">#REF!</definedName>
    <definedName name="CS_10S">#REF!</definedName>
    <definedName name="CS_120" localSheetId="0">#REF!</definedName>
    <definedName name="CS_120">#REF!</definedName>
    <definedName name="CS_140" localSheetId="0">#REF!</definedName>
    <definedName name="CS_140">#REF!</definedName>
    <definedName name="CS_160" localSheetId="0">#REF!</definedName>
    <definedName name="CS_160">#REF!</definedName>
    <definedName name="CS_20" localSheetId="0">#REF!</definedName>
    <definedName name="CS_20">#REF!</definedName>
    <definedName name="CS_30" localSheetId="0">#REF!</definedName>
    <definedName name="CS_30">#REF!</definedName>
    <definedName name="CS_40" localSheetId="0">#REF!</definedName>
    <definedName name="CS_40">#REF!</definedName>
    <definedName name="CS_40S" localSheetId="0">#REF!</definedName>
    <definedName name="CS_40S">#REF!</definedName>
    <definedName name="CS_5S" localSheetId="0">#REF!</definedName>
    <definedName name="CS_5S">#REF!</definedName>
    <definedName name="CS_60" localSheetId="0">#REF!</definedName>
    <definedName name="CS_60">#REF!</definedName>
    <definedName name="CS_80" localSheetId="0">#REF!</definedName>
    <definedName name="CS_80">#REF!</definedName>
    <definedName name="CS_80S" localSheetId="0">#REF!</definedName>
    <definedName name="CS_80S">#REF!</definedName>
    <definedName name="CS_STD" localSheetId="0">#REF!</definedName>
    <definedName name="CS_STD">#REF!</definedName>
    <definedName name="CS_XS" localSheetId="0">#REF!</definedName>
    <definedName name="CS_XS">#REF!</definedName>
    <definedName name="CS_XXS" localSheetId="0">#REF!</definedName>
    <definedName name="CS_XXS">#REF!</definedName>
    <definedName name="CSau" localSheetId="0">#REF!</definedName>
    <definedName name="CSau">#REF!</definedName>
    <definedName name="csd3p" localSheetId="0">#REF!</definedName>
    <definedName name="csd3p">#REF!</definedName>
    <definedName name="csddg1p" localSheetId="0">#REF!</definedName>
    <definedName name="csddg1p">#REF!</definedName>
    <definedName name="csddt1p" localSheetId="0">#REF!</definedName>
    <definedName name="csddt1p">#REF!</definedName>
    <definedName name="CSDL" localSheetId="0">#REF!</definedName>
    <definedName name="CSDL">#REF!</definedName>
    <definedName name="csht3p" localSheetId="0">#REF!</definedName>
    <definedName name="csht3p">#REF!</definedName>
    <definedName name="CSMBA" localSheetId="0">[57]TTTr!#REF!</definedName>
    <definedName name="CSMBA">[57]TTTr!#REF!</definedName>
    <definedName name="CT" localSheetId="0">#REF!</definedName>
    <definedName name="CT">#REF!</definedName>
    <definedName name="CT.M10.1" localSheetId="0">'[63]Giai trinh'!#REF!</definedName>
    <definedName name="CT.M10.1">'[63]Giai trinh'!#REF!</definedName>
    <definedName name="CT.M10.2" localSheetId="0">'[63]Giai trinh'!#REF!</definedName>
    <definedName name="CT.M10.2">'[63]Giai trinh'!#REF!</definedName>
    <definedName name="CT.MDT" localSheetId="0">'[63]Giai trinh'!#REF!</definedName>
    <definedName name="CT.MDT">'[63]Giai trinh'!#REF!</definedName>
    <definedName name="CT_KSTK" localSheetId="0">#REF!</definedName>
    <definedName name="CT_KSTK">#REF!</definedName>
    <definedName name="CT0.4" localSheetId="0">#REF!</definedName>
    <definedName name="CT0.4">#REF!</definedName>
    <definedName name="ctbb" localSheetId="0">#REF!</definedName>
    <definedName name="ctbb">#REF!</definedName>
    <definedName name="CTBT" localSheetId="0">[31]CT35!#REF!</definedName>
    <definedName name="CTBT">[31]CT35!#REF!</definedName>
    <definedName name="CTBT1" localSheetId="0">[31]CT35!#REF!</definedName>
    <definedName name="CTBT1">[31]CT35!#REF!</definedName>
    <definedName name="CTBT2" localSheetId="0">[31]CT35!#REF!</definedName>
    <definedName name="CTBT2">[31]CT35!#REF!</definedName>
    <definedName name="ctdg" localSheetId="0">[67]ctdg!#REF!</definedName>
    <definedName name="ctdg">[67]ctdg!#REF!</definedName>
    <definedName name="ctdn9697" localSheetId="0">#REF!</definedName>
    <definedName name="ctdn9697">#REF!</definedName>
    <definedName name="CTGSSTPS" localSheetId="0">#REF!</definedName>
    <definedName name="CTGSSTPS">#REF!</definedName>
    <definedName name="CTGSTKCO" localSheetId="0">#REF!</definedName>
    <definedName name="CTGSTKCO">#REF!</definedName>
    <definedName name="CTGSTKNO" localSheetId="0">#REF!</definedName>
    <definedName name="CTGSTKNO">#REF!</definedName>
    <definedName name="CTGT2" localSheetId="0">#REF!</definedName>
    <definedName name="CTGT2">#REF!</definedName>
    <definedName name="CTGT3" localSheetId="0">#REF!</definedName>
    <definedName name="CTGT3">#REF!</definedName>
    <definedName name="CTGT4" localSheetId="0">#REF!</definedName>
    <definedName name="CTGT4">#REF!</definedName>
    <definedName name="CTGT5" localSheetId="0">#REF!</definedName>
    <definedName name="CTGT5">#REF!</definedName>
    <definedName name="cti3x15" localSheetId="0">[13]giathanh1!#REF!</definedName>
    <definedName name="cti3x15">[13]giathanh1!#REF!</definedName>
    <definedName name="ctiep" localSheetId="0">#REF!</definedName>
    <definedName name="ctiep">#REF!</definedName>
    <definedName name="CTIET" localSheetId="0">#REF!</definedName>
    <definedName name="CTIET">#REF!</definedName>
    <definedName name="CTieu_H" localSheetId="0">#REF!</definedName>
    <definedName name="CTieu_H">#REF!</definedName>
    <definedName name="CTieuXB" localSheetId="0">#REF!</definedName>
    <definedName name="CTieuXB">#REF!</definedName>
    <definedName name="ctinh">[68]ctinh!$B$8:$F$186</definedName>
    <definedName name="CTNC">[69]CTNC!$C$6:$K$66</definedName>
    <definedName name="cto" localSheetId="0">[70]THCT!#REF!</definedName>
    <definedName name="cto">[70]THCT!#REF!</definedName>
    <definedName name="cttram">[71]CTTram!$1:$1048576</definedName>
    <definedName name="CTV.lieu">[72]XL4Poppy!$C$31</definedName>
    <definedName name="CTVL">[69]CTVL!$B$6:$F$64</definedName>
    <definedName name="CTHT" localSheetId="0">#REF!</definedName>
    <definedName name="CTHT">#REF!</definedName>
    <definedName name="cu_ly_1">'[73]tra-vat-lieu'!$A$219:$A$319</definedName>
    <definedName name="cui">[29]gVL!$N$39</definedName>
    <definedName name="culy1" localSheetId="0">[13]DONGIA!#REF!</definedName>
    <definedName name="culy1">[13]DONGIA!#REF!</definedName>
    <definedName name="culy2" localSheetId="0">[13]DONGIA!#REF!</definedName>
    <definedName name="culy2">[13]DONGIA!#REF!</definedName>
    <definedName name="culy3" localSheetId="0">[13]DONGIA!#REF!</definedName>
    <definedName name="culy3">[13]DONGIA!#REF!</definedName>
    <definedName name="culy4" localSheetId="0">[13]DONGIA!#REF!</definedName>
    <definedName name="culy4">[13]DONGIA!#REF!</definedName>
    <definedName name="culy5" localSheetId="0">[13]DONGIA!#REF!</definedName>
    <definedName name="culy5">[13]DONGIA!#REF!</definedName>
    <definedName name="cuoc" localSheetId="0">[13]DONGIA!#REF!</definedName>
    <definedName name="cuoc">[13]DONGIA!#REF!</definedName>
    <definedName name="Cuoc_vc_1">'[73]tra-vat-lieu'!$B$219:$G$319</definedName>
    <definedName name="cuoiky">'[74]Quy DPRR cu the11'!$K$15:$K$250</definedName>
    <definedName name="cuoiky_c">'[74]Quy DPRR chung11'!$I$13:$I$430</definedName>
    <definedName name="CURRENCY" localSheetId="0">#REF!</definedName>
    <definedName name="CURRENCY">#REF!</definedName>
    <definedName name="cv">[75]gvl!$N$17</definedName>
    <definedName name="CV.M10.1" localSheetId="0">'[63]Giai trinh'!#REF!</definedName>
    <definedName name="CV.M10.1">'[63]Giai trinh'!#REF!</definedName>
    <definedName name="CV.M10.2" localSheetId="0">'[63]Giai trinh'!#REF!</definedName>
    <definedName name="CV.M10.2">'[63]Giai trinh'!#REF!</definedName>
    <definedName name="CV.MDT" localSheetId="0">'[63]Giai trinh'!#REF!</definedName>
    <definedName name="CV.MDT">'[63]Giai trinh'!#REF!</definedName>
    <definedName name="CX" localSheetId="0">#REF!</definedName>
    <definedName name="CX">#REF!</definedName>
    <definedName name="cxhtnc" localSheetId="0">'[13]lam-moi'!#REF!</definedName>
    <definedName name="cxhtnc">'[13]lam-moi'!#REF!</definedName>
    <definedName name="cxhtvl" localSheetId="0">'[13]lam-moi'!#REF!</definedName>
    <definedName name="cxhtvl">'[13]lam-moi'!#REF!</definedName>
    <definedName name="cxnc" localSheetId="0">'[13]lam-moi'!#REF!</definedName>
    <definedName name="cxnc">'[13]lam-moi'!#REF!</definedName>
    <definedName name="cxvl" localSheetId="0">'[13]lam-moi'!#REF!</definedName>
    <definedName name="cxvl">'[13]lam-moi'!#REF!</definedName>
    <definedName name="cxxnc" localSheetId="0">'[13]lam-moi'!#REF!</definedName>
    <definedName name="cxxnc">'[13]lam-moi'!#REF!</definedName>
    <definedName name="cxxvl" localSheetId="0">'[13]lam-moi'!#REF!</definedName>
    <definedName name="cxxvl">'[13]lam-moi'!#REF!</definedName>
    <definedName name="CH" localSheetId="0">#REF!</definedName>
    <definedName name="CH">#REF!</definedName>
    <definedName name="Chang">'[76]Dinh nghia'!$A$3:$B$14</definedName>
    <definedName name="chhtnc" localSheetId="0">'[13]lam-moi'!#REF!</definedName>
    <definedName name="chhtnc">'[13]lam-moi'!#REF!</definedName>
    <definedName name="chhtvl" localSheetId="0">'[13]lam-moi'!#REF!</definedName>
    <definedName name="chhtvl">'[13]lam-moi'!#REF!</definedName>
    <definedName name="chiemhoa" localSheetId="0">[77]TTVanChuyen!#REF!</definedName>
    <definedName name="chiemhoa">[77]TTVanChuyen!#REF!</definedName>
    <definedName name="chinhanh">'[74]Quy DPRR cu the11'!$E$15:$E$250</definedName>
    <definedName name="chnc" localSheetId="0">'[13]lam-moi'!#REF!</definedName>
    <definedName name="chnc">'[13]lam-moi'!#REF!</definedName>
    <definedName name="Chu" localSheetId="0">[24]ND!#REF!</definedName>
    <definedName name="Chu">[24]ND!#REF!</definedName>
    <definedName name="chvl" localSheetId="0">'[13]lam-moi'!#REF!</definedName>
    <definedName name="chvl">'[13]lam-moi'!#REF!</definedName>
    <definedName name="d" localSheetId="0">#REF!</definedName>
    <definedName name="d">#REF!</definedName>
    <definedName name="D.M10.1a" localSheetId="0">'[63]Giai trinh'!#REF!</definedName>
    <definedName name="D.M10.1a">'[63]Giai trinh'!#REF!</definedName>
    <definedName name="D.M10.1b" localSheetId="0">'[63]Giai trinh'!#REF!</definedName>
    <definedName name="D.M10.1b">'[63]Giai trinh'!#REF!</definedName>
    <definedName name="D.M10.2a" localSheetId="0">'[63]Giai trinh'!#REF!</definedName>
    <definedName name="D.M10.2a">'[63]Giai trinh'!#REF!</definedName>
    <definedName name="D.M10.2b" localSheetId="0">'[63]Giai trinh'!#REF!</definedName>
    <definedName name="D.M10.2b">'[63]Giai trinh'!#REF!</definedName>
    <definedName name="D.MDTa" localSheetId="0">'[63]Giai trinh'!#REF!</definedName>
    <definedName name="D.MDTa">'[63]Giai trinh'!#REF!</definedName>
    <definedName name="D.MDTb" localSheetId="0">'[63]Giai trinh'!#REF!</definedName>
    <definedName name="D.MDTb">'[63]Giai trinh'!#REF!</definedName>
    <definedName name="D_7101A_B" localSheetId="0">#REF!</definedName>
    <definedName name="D_7101A_B">#REF!</definedName>
    <definedName name="D_Gia">'[78]Don gia'!$A$3:$F$240</definedName>
    <definedName name="D_giavt">'[79]Dgia vat tu'!$A$5:$F$226</definedName>
    <definedName name="D_kien">[80]DG!$G$2</definedName>
    <definedName name="D1x49" localSheetId="0">[9]chitimc!#REF!</definedName>
    <definedName name="D1x49">[9]chitimc!#REF!</definedName>
    <definedName name="D1x49x49" localSheetId="0">[9]chitimc!#REF!</definedName>
    <definedName name="D1x49x49">[9]chitimc!#REF!</definedName>
    <definedName name="d1x6" localSheetId="0">[19]sheet12!#REF!</definedName>
    <definedName name="d1x6">[19]sheet12!#REF!</definedName>
    <definedName name="d24nc" localSheetId="0">'[13]lam-moi'!#REF!</definedName>
    <definedName name="d24nc">'[13]lam-moi'!#REF!</definedName>
    <definedName name="d24vl" localSheetId="0">'[13]lam-moi'!#REF!</definedName>
    <definedName name="d24vl">'[13]lam-moi'!#REF!</definedName>
    <definedName name="d4x6" localSheetId="0">'[81]Chiettinh dz0,4'!#REF!</definedName>
    <definedName name="d4x6">'[81]Chiettinh dz0,4'!#REF!</definedName>
    <definedName name="Da1x2" localSheetId="0">'[82]CT-DZ22'!#REF!</definedName>
    <definedName name="Da1x2">'[82]CT-DZ22'!#REF!</definedName>
    <definedName name="dahb" localSheetId="0">#REF!</definedName>
    <definedName name="dahb">#REF!</definedName>
    <definedName name="dahg" localSheetId="0">#REF!</definedName>
    <definedName name="dahg">#REF!</definedName>
    <definedName name="dahnlt" localSheetId="0">#REF!</definedName>
    <definedName name="dahnlt">#REF!</definedName>
    <definedName name="DAKT" localSheetId="0">#REF!</definedName>
    <definedName name="DAKT">#REF!</definedName>
    <definedName name="dam" localSheetId="0">#REF!</definedName>
    <definedName name="dam">#REF!</definedName>
    <definedName name="danducsan" localSheetId="0">#REF!</definedName>
    <definedName name="danducsan">#REF!</definedName>
    <definedName name="DANHMUC">'[83]DANH MUC'!$A$2:$C$265</definedName>
    <definedName name="DANHMUCCTGS" localSheetId="0">#REF!</definedName>
    <definedName name="DANHMUCCTGS">#REF!</definedName>
    <definedName name="danhmuckh">'[84]danh muc'!$A$3:$D$299</definedName>
    <definedName name="Daodat">[85]Daodat!$C$13:$Q$50</definedName>
    <definedName name="daotd">'[14]CT Thang Mo'!$B$323:$H$323</definedName>
    <definedName name="dap">'[14]CT Thang Mo'!$B$39:$H$39</definedName>
    <definedName name="daptd">'[14]CT Thang Mo'!$B$324:$H$324</definedName>
    <definedName name="DAT" localSheetId="0">#REF!</definedName>
    <definedName name="DAT">#REF!</definedName>
    <definedName name="data" localSheetId="0">#REF!</definedName>
    <definedName name="data">#REF!</definedName>
    <definedName name="DATA_DATA2_List" localSheetId="0">#REF!</definedName>
    <definedName name="DATA_DATA2_List">#REF!</definedName>
    <definedName name="data1" localSheetId="0">#REF!</definedName>
    <definedName name="data1">#REF!</definedName>
    <definedName name="Data11" localSheetId="0">#REF!</definedName>
    <definedName name="Data11">#REF!</definedName>
    <definedName name="Data41" localSheetId="0">#REF!</definedName>
    <definedName name="Data41">#REF!</definedName>
    <definedName name="data6" localSheetId="0">#REF!</definedName>
    <definedName name="data6">#REF!</definedName>
    <definedName name="_xlnm.Database" localSheetId="0">#REF!</definedName>
    <definedName name="_xlnm.Database">#REF!</definedName>
    <definedName name="DataFilter" localSheetId="0">[86]!DataFilter</definedName>
    <definedName name="DataFilter">[86]!DataFilter</definedName>
    <definedName name="DataSort" localSheetId="0">[86]!DataSort</definedName>
    <definedName name="DataSort">[86]!DataSort</definedName>
    <definedName name="Daucot" localSheetId="0">#REF!</definedName>
    <definedName name="Daucot">#REF!</definedName>
    <definedName name="Daudong" localSheetId="0">#REF!</definedName>
    <definedName name="Daudong">#REF!</definedName>
    <definedName name="dauky">'[74]Quy DPRR cu the11'!$G$15:$G$250</definedName>
    <definedName name="dauky_c">'[74]Quy DPRR chung11'!$G$13:$G$430</definedName>
    <definedName name="db">[37]gvl!$Q$67</definedName>
    <definedName name="dbln" localSheetId="0">#REF!</definedName>
    <definedName name="dbln">#REF!</definedName>
    <definedName name="dcc">[28]gVL!$Q$50</definedName>
    <definedName name="dcct" localSheetId="0">#REF!</definedName>
    <definedName name="dcct">#REF!</definedName>
    <definedName name="dcl">[28]gVL!$Q$40</definedName>
    <definedName name="dcno">'[87]TSNO-DC'!$C$6:$H$76</definedName>
    <definedName name="DCHINH" localSheetId="0">#REF!</definedName>
    <definedName name="DCHINH">#REF!</definedName>
    <definedName name="DD" localSheetId="0">#REF!</definedName>
    <definedName name="DD">#REF!</definedName>
    <definedName name="dd0.5x1">[28]gVL!$Q$10</definedName>
    <definedName name="dd1pnc">[13]chitiet!$G$404</definedName>
    <definedName name="dd1pvl">[13]chitiet!$G$383</definedName>
    <definedName name="dd1x2">[75]gvl!$N$9</definedName>
    <definedName name="dd2x4">[28]gVL!$Q$12</definedName>
    <definedName name="dd3pctnc" localSheetId="0">'[13]lam-moi'!#REF!</definedName>
    <definedName name="dd3pctnc">'[13]lam-moi'!#REF!</definedName>
    <definedName name="dd3pctvl" localSheetId="0">'[13]lam-moi'!#REF!</definedName>
    <definedName name="dd3pctvl">'[13]lam-moi'!#REF!</definedName>
    <definedName name="dd3plmvl" localSheetId="0">'[13]lam-moi'!#REF!</definedName>
    <definedName name="dd3plmvl">'[13]lam-moi'!#REF!</definedName>
    <definedName name="dd3pnc" localSheetId="0">'[13]lam-moi'!#REF!</definedName>
    <definedName name="dd3pnc">'[13]lam-moi'!#REF!</definedName>
    <definedName name="dd3pvl" localSheetId="0">'[13]lam-moi'!#REF!</definedName>
    <definedName name="dd3pvl">'[13]lam-moi'!#REF!</definedName>
    <definedName name="dd4x6">[29]gVL!$N$10</definedName>
    <definedName name="DDAY" localSheetId="0">#REF!</definedName>
    <definedName name="DDAY">#REF!</definedName>
    <definedName name="ddhtnc" localSheetId="0">'[13]lam-moi'!#REF!</definedName>
    <definedName name="ddhtnc">'[13]lam-moi'!#REF!</definedName>
    <definedName name="ddhtvl" localSheetId="0">'[13]lam-moi'!#REF!</definedName>
    <definedName name="ddhtvl">'[13]lam-moi'!#REF!</definedName>
    <definedName name="ddia">[29]gVL!$N$41</definedName>
    <definedName name="ddien">[28]gVL!$Q$51</definedName>
    <definedName name="ddt2nc" localSheetId="0">[13]gtrinh!#REF!</definedName>
    <definedName name="ddt2nc">[13]gtrinh!#REF!</definedName>
    <definedName name="ddt2vl" localSheetId="0">[13]gtrinh!#REF!</definedName>
    <definedName name="ddt2vl">[13]gtrinh!#REF!</definedName>
    <definedName name="ddtd3pnc" localSheetId="0">'[13]thao-go'!#REF!</definedName>
    <definedName name="ddtd3pnc">'[13]thao-go'!#REF!</definedName>
    <definedName name="ddtt1pnc" localSheetId="0">[13]gtrinh!#REF!</definedName>
    <definedName name="ddtt1pnc">[13]gtrinh!#REF!</definedName>
    <definedName name="ddtt1pvl" localSheetId="0">[13]gtrinh!#REF!</definedName>
    <definedName name="ddtt1pvl">[13]gtrinh!#REF!</definedName>
    <definedName name="ddtt3pnc" localSheetId="0">[13]gtrinh!#REF!</definedName>
    <definedName name="ddtt3pnc">[13]gtrinh!#REF!</definedName>
    <definedName name="ddtt3pvl" localSheetId="0">[13]gtrinh!#REF!</definedName>
    <definedName name="ddtt3pvl">[13]gtrinh!#REF!</definedName>
    <definedName name="den_bu" localSheetId="0">#REF!</definedName>
    <definedName name="den_bu">#REF!</definedName>
    <definedName name="det" localSheetId="0">'[26]Bang chiet tinh TBA'!#REF!</definedName>
    <definedName name="det">'[26]Bang chiet tinh TBA'!#REF!</definedName>
    <definedName name="DF">[88]Load!$G$122</definedName>
    <definedName name="df_" localSheetId="0">'[20]Tinh toan'!#REF!</definedName>
    <definedName name="df_">'[20]Tinh toan'!#REF!</definedName>
    <definedName name="dfas" localSheetId="0">'[20]Tinh toan'!#REF!</definedName>
    <definedName name="dfas">'[20]Tinh toan'!#REF!</definedName>
    <definedName name="dfcr" localSheetId="0">'[20]Tinh toan'!#REF!</definedName>
    <definedName name="dfcr">'[20]Tinh toan'!#REF!</definedName>
    <definedName name="dfcrs" localSheetId="0">'[20]Tinh toan'!#REF!</definedName>
    <definedName name="dfcrs">'[20]Tinh toan'!#REF!</definedName>
    <definedName name="dfes" localSheetId="0">'[20]Tinh toan'!#REF!</definedName>
    <definedName name="dfes">'[20]Tinh toan'!#REF!</definedName>
    <definedName name="dffr" localSheetId="0">'[20]Tinh toan'!#REF!</definedName>
    <definedName name="dffr">'[20]Tinh toan'!#REF!</definedName>
    <definedName name="dfjfd" localSheetId="0">[39]vlxmnc!#REF!</definedName>
    <definedName name="dfjfd">[39]vlxmnc!#REF!</definedName>
    <definedName name="dfpf" localSheetId="0">'[20]Tinh toan'!#REF!</definedName>
    <definedName name="dfpf">'[20]Tinh toan'!#REF!</definedName>
    <definedName name="dfs" localSheetId="0">'[20]Tinh toan'!#REF!</definedName>
    <definedName name="dfs">'[20]Tinh toan'!#REF!</definedName>
    <definedName name="dfsh" localSheetId="0">'[20]Tinh toan'!#REF!</definedName>
    <definedName name="dfsh">'[20]Tinh toan'!#REF!</definedName>
    <definedName name="DFv" localSheetId="0">'[20]Tinh toan'!#REF!</definedName>
    <definedName name="DFv">'[20]Tinh toan'!#REF!</definedName>
    <definedName name="DG">'[78]Don gia'!$B$3:$G$195</definedName>
    <definedName name="dgbdII" localSheetId="0">#REF!</definedName>
    <definedName name="dgbdII">#REF!</definedName>
    <definedName name="DGCTI592" localSheetId="0">#REF!</definedName>
    <definedName name="DGCTI592">#REF!</definedName>
    <definedName name="DGHSDT" localSheetId="0">#REF!</definedName>
    <definedName name="DGHSDT">#REF!</definedName>
    <definedName name="DGM">[13]DONGIA!$A$453:$F$459</definedName>
    <definedName name="dgnc" localSheetId="0">#REF!</definedName>
    <definedName name="dgnc">#REF!</definedName>
    <definedName name="dgnen">[89]dg!$A$6:$G$596</definedName>
    <definedName name="dgqndn" localSheetId="0">#REF!</definedName>
    <definedName name="dgqndn">#REF!</definedName>
    <definedName name="DGTN">[52]DGiaTN!$C$4:$H$372</definedName>
    <definedName name="DGTV" localSheetId="0">#REF!</definedName>
    <definedName name="DGTV">#REF!</definedName>
    <definedName name="DGTH" localSheetId="0">[13]DONGIA!#REF!</definedName>
    <definedName name="DGTH">[13]DONGIA!#REF!</definedName>
    <definedName name="DGTH1">[13]DONGIA!$A$414:$G$452</definedName>
    <definedName name="dgth2">[13]DONGIA!$A$414:$G$439</definedName>
    <definedName name="DGTR">[13]DONGIA!$A$472:$I$521</definedName>
    <definedName name="dgvc">'[90]V.c noi bo'!$A$11:$J$26</definedName>
    <definedName name="dgvl" localSheetId="0">#REF!</definedName>
    <definedName name="dgvl">#REF!</definedName>
    <definedName name="DGVL1">[13]DONGIA!$A$5:$F$235</definedName>
    <definedName name="Dgvlcau">[91]ptvl!$B$6:$J$334</definedName>
    <definedName name="DGVT">'[13]DON GIA'!$C$5:$G$137</definedName>
    <definedName name="DGiaT">[52]DGiaT!$B$4:$J$313</definedName>
    <definedName name="DGiaTN">[52]DGiaTN!$C$4:$H$373</definedName>
    <definedName name="dh">[29]gVL!$N$11</definedName>
    <definedName name="dhom" localSheetId="0">#REF!</definedName>
    <definedName name="dhom">#REF!</definedName>
    <definedName name="DICH11" localSheetId="0">'[23]EIRR&gt;1&lt;1'!#REF!</definedName>
    <definedName name="DICH11">'[23]EIRR&gt;1&lt;1'!#REF!</definedName>
    <definedName name="dich22" localSheetId="0">'[23]EIRR&gt; 2'!#REF!</definedName>
    <definedName name="dich22">'[23]EIRR&gt; 2'!#REF!</definedName>
    <definedName name="dien" localSheetId="0">#REF!</definedName>
    <definedName name="dien">#REF!</definedName>
    <definedName name="DIEN_GIAI" localSheetId="0">'[92]CAN DOI - KET QUA'!#REF!</definedName>
    <definedName name="DIEN_GIAI">'[92]CAN DOI - KET QUA'!#REF!</definedName>
    <definedName name="dientichck" localSheetId="0">#REF!</definedName>
    <definedName name="dientichck">#REF!</definedName>
    <definedName name="DIEUKIEN" localSheetId="0">[93]Sheet1!#REF!</definedName>
    <definedName name="DIEUKIEN">[93]Sheet1!#REF!</definedName>
    <definedName name="diezel" localSheetId="0">#REF!</definedName>
    <definedName name="diezel">#REF!</definedName>
    <definedName name="dinh2" localSheetId="0">#REF!</definedName>
    <definedName name="dinh2">#REF!</definedName>
    <definedName name="dinhkhoan">[94]capnhat!$U$4:$U$1001</definedName>
    <definedName name="dl" localSheetId="0">#REF!</definedName>
    <definedName name="dl">#REF!</definedName>
    <definedName name="DL15HT" localSheetId="0">'[13]TONGKE-HT'!#REF!</definedName>
    <definedName name="DL15HT">'[13]TONGKE-HT'!#REF!</definedName>
    <definedName name="DL16HT" localSheetId="0">'[13]TONGKE-HT'!#REF!</definedName>
    <definedName name="DL16HT">'[13]TONGKE-HT'!#REF!</definedName>
    <definedName name="DL19HT" localSheetId="0">'[13]TONGKE-HT'!#REF!</definedName>
    <definedName name="DL19HT">'[13]TONGKE-HT'!#REF!</definedName>
    <definedName name="DL20HT" localSheetId="0">'[13]TONGKE-HT'!#REF!</definedName>
    <definedName name="DL20HT">'[13]TONGKE-HT'!#REF!</definedName>
    <definedName name="DLCC" localSheetId="0">#REF!</definedName>
    <definedName name="DLCC">#REF!</definedName>
    <definedName name="DLIEU" localSheetId="0">#REF!</definedName>
    <definedName name="DLIEU">#REF!</definedName>
    <definedName name="dls" localSheetId="0">'[20]Tinh toan'!#REF!</definedName>
    <definedName name="dls">'[20]Tinh toan'!#REF!</definedName>
    <definedName name="DM" localSheetId="0">#REF!</definedName>
    <definedName name="DM">#REF!</definedName>
    <definedName name="dm56bxd" localSheetId="0">#REF!</definedName>
    <definedName name="dm56bxd">#REF!</definedName>
    <definedName name="DMCNPTHU" localSheetId="0">#REF!</definedName>
    <definedName name="DMCNPTHU">#REF!</definedName>
    <definedName name="DMCNPTRA" localSheetId="0">#REF!</definedName>
    <definedName name="DMCNPTRA">#REF!</definedName>
    <definedName name="DMTK" localSheetId="0">#REF!</definedName>
    <definedName name="DMTK">#REF!</definedName>
    <definedName name="DMTK2" localSheetId="0">#REF!</definedName>
    <definedName name="DMTK2">#REF!</definedName>
    <definedName name="dmz">[28]gVL!$Q$45</definedName>
    <definedName name="DN" localSheetId="0">#REF!</definedName>
    <definedName name="DN">#REF!</definedName>
    <definedName name="dno">[28]gVL!$Q$49</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anI_2" localSheetId="0">#REF!</definedName>
    <definedName name="DoanI_2">#REF!</definedName>
    <definedName name="DoanII_2" localSheetId="0">#REF!</definedName>
    <definedName name="DoanII_2">#REF!</definedName>
    <definedName name="dobt" localSheetId="0">#REF!</definedName>
    <definedName name="dobt">#REF!</definedName>
    <definedName name="DOC" localSheetId="0">#REF!</definedName>
    <definedName name="DOC">#REF!</definedName>
    <definedName name="Document_array">#N/A</definedName>
    <definedName name="Document_array_1">#N/A</definedName>
    <definedName name="Document_array_10">#N/A</definedName>
    <definedName name="Document_array_11">#N/A</definedName>
    <definedName name="Document_array_12">#N/A</definedName>
    <definedName name="Document_array_13">#N/A</definedName>
    <definedName name="Document_array_14">#N/A</definedName>
    <definedName name="Document_array_16">#N/A</definedName>
    <definedName name="Document_array_17">#N/A</definedName>
    <definedName name="Document_array_18">#N/A</definedName>
    <definedName name="Document_array_19">#N/A</definedName>
    <definedName name="Document_array_2">NA()</definedName>
    <definedName name="Document_array_20">#N/A</definedName>
    <definedName name="Document_array_21">#N/A</definedName>
    <definedName name="Document_array_22">#N/A</definedName>
    <definedName name="Document_array_23">#N/A</definedName>
    <definedName name="Document_array_24">#N/A</definedName>
    <definedName name="Document_array_25">#N/A</definedName>
    <definedName name="Document_array_26">#N/A</definedName>
    <definedName name="Document_array_27">#N/A</definedName>
    <definedName name="Document_array_3">NA()</definedName>
    <definedName name="Document_array_4">#N/A</definedName>
    <definedName name="Document_array_5">#N/A</definedName>
    <definedName name="Document_array_6">#N/A</definedName>
    <definedName name="Document_array_7">#N/A</definedName>
    <definedName name="Document_array_8">#N/A</definedName>
    <definedName name="Document_array_9">#N/A</definedName>
    <definedName name="Documents_array" localSheetId="0">#REF!</definedName>
    <definedName name="Documents_array">#REF!</definedName>
    <definedName name="DOI" localSheetId="0">#REF!</definedName>
    <definedName name="DOI">#REF!</definedName>
    <definedName name="Don_gia">'[95]Don gia Tay Ninh'!$A$5:$F$326</definedName>
    <definedName name="Don_giahanam">'[96]Don gia Dak Lak'!$A$5:$F$316</definedName>
    <definedName name="Don_giaIII">'[97]Don gia III'!$A$3:$F$293</definedName>
    <definedName name="Don_gianhanam">'[96]Don gia Dak Lak'!$A$5:$F$316</definedName>
    <definedName name="Don_giatp">'[98]dg tphcm'!$A$4:$F$970</definedName>
    <definedName name="Don_giavl">'[97]Don gia CT'!$A$4:$F$228</definedName>
    <definedName name="Dong_coc" localSheetId="0">#REF!</definedName>
    <definedName name="Dong_coc">#REF!</definedName>
    <definedName name="dongia">[13]DG!$A$4:$I$567</definedName>
    <definedName name="Dongia_III">'[79]Don gia_III'!$A$4:$F$293</definedName>
    <definedName name="dongia1">[13]DG!$A$4:$H$606</definedName>
    <definedName name="dp" localSheetId="0">'[20]Tinh toan'!#REF!</definedName>
    <definedName name="dp">'[20]Tinh toan'!#REF!</definedName>
    <definedName name="dps" localSheetId="0">'[20]Tinh toan'!#REF!</definedName>
    <definedName name="dps">'[20]Tinh toan'!#REF!</definedName>
    <definedName name="DS1p1vc" localSheetId="0">#REF!</definedName>
    <definedName name="DS1p1vc">#REF!</definedName>
    <definedName name="ds1p2nc" localSheetId="0">'[99]CHITIET VL-NC-TT -1p'!#REF!</definedName>
    <definedName name="ds1p2nc">'[99]CHITIET VL-NC-TT -1p'!#REF!</definedName>
    <definedName name="ds1p2vc" localSheetId="0">'[99]CHITIET VL-NC-TT -1p'!#REF!</definedName>
    <definedName name="ds1p2vc">'[99]CHITIET VL-NC-TT -1p'!#REF!</definedName>
    <definedName name="ds1p2vl" localSheetId="0">'[99]CHITIET VL-NC-TT -1p'!#REF!</definedName>
    <definedName name="ds1p2vl">'[99]CHITIET VL-NC-TT -1p'!#REF!</definedName>
    <definedName name="ds1pnc" localSheetId="0">#REF!</definedName>
    <definedName name="ds1pnc">#REF!</definedName>
    <definedName name="ds1pvl" localSheetId="0">#REF!</definedName>
    <definedName name="ds1pvl">#REF!</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3pmnc" localSheetId="0">'[99]CHITIET VL-NC-TT-3p'!#REF!</definedName>
    <definedName name="ds3pmnc">'[99]CHITIET VL-NC-TT-3p'!#REF!</definedName>
    <definedName name="ds3pmvc" localSheetId="0">'[99]CHITIET VL-NC-TT-3p'!#REF!</definedName>
    <definedName name="ds3pmvc">'[99]CHITIET VL-NC-TT-3p'!#REF!</definedName>
    <definedName name="ds3pmvl" localSheetId="0">'[99]CHITIET VL-NC-TT-3p'!#REF!</definedName>
    <definedName name="ds3pmvl">'[99]CHITIET VL-NC-TT-3p'!#REF!</definedName>
    <definedName name="ds3pnc" localSheetId="0">#REF!</definedName>
    <definedName name="ds3pnc">#REF!</definedName>
    <definedName name="ds3pvl" localSheetId="0">#REF!</definedName>
    <definedName name="ds3pvl">#REF!</definedName>
    <definedName name="dsb" localSheetId="0">'[12]Mau 02'!#REF!</definedName>
    <definedName name="dsb">'[12]Mau 02'!#REF!</definedName>
    <definedName name="dsct3pnc" localSheetId="0">'[13]#REF'!#REF!</definedName>
    <definedName name="dsct3pnc">'[13]#REF'!#REF!</definedName>
    <definedName name="dsct3pvl" localSheetId="0">'[13]#REF'!#REF!</definedName>
    <definedName name="dsct3pvl">'[13]#REF'!#REF!</definedName>
    <definedName name="DSet" localSheetId="0">#REF!</definedName>
    <definedName name="DSet">#REF!</definedName>
    <definedName name="DSNC" localSheetId="0">#REF!</definedName>
    <definedName name="DSNC">#REF!</definedName>
    <definedName name="DSNL" localSheetId="0">#REF!</definedName>
    <definedName name="DSNL">#REF!</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thi">'[100]DS THI SINH'!$B$7:$S$2237</definedName>
    <definedName name="DSUMDATA" localSheetId="0">#REF!</definedName>
    <definedName name="DSUMDATA">#REF!</definedName>
    <definedName name="DT">'[47]SO CAI'!$H$4</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TT" localSheetId="0">#REF!</definedName>
    <definedName name="DTT">#REF!</definedName>
    <definedName name="dttdb" localSheetId="0">#REF!</definedName>
    <definedName name="dttdb">#REF!</definedName>
    <definedName name="dttdg" localSheetId="0">#REF!</definedName>
    <definedName name="dttdg">#REF!</definedName>
    <definedName name="duaån" localSheetId="0">[101]dssoi_dieutra!#REF!</definedName>
    <definedName name="duaån">[101]dssoi_dieutra!#REF!</definedName>
    <definedName name="duan" localSheetId="0">[101]dssoi_dieutra!#REF!</definedName>
    <definedName name="duan">[101]dssoi_dieutra!#REF!</definedName>
    <definedName name="DUCKY_CO_CD">[102]CANDOI!$H$7:$H$58</definedName>
    <definedName name="DUCKY_NO_CD">[102]CANDOI!$G$7:$G$58</definedName>
    <definedName name="DUDKY_CO_CD">[102]CANDOI!$D$7:$D$58</definedName>
    <definedName name="DUDKY_NO_CD">[102]CANDOI!$C$7:$C$58</definedName>
    <definedName name="dulieu" localSheetId="0">#REF!</definedName>
    <definedName name="dulieu">#REF!</definedName>
    <definedName name="DUNG" localSheetId="0">#REF!</definedName>
    <definedName name="DUNG">#REF!</definedName>
    <definedName name="duong" localSheetId="0">#REF!</definedName>
    <definedName name="duong">#REF!</definedName>
    <definedName name="Duong_dau_cau" localSheetId="0">#REF!</definedName>
    <definedName name="Duong_dau_cau">#REF!</definedName>
    <definedName name="duong04" localSheetId="0">'[70]THDZ0,4'!#REF!</definedName>
    <definedName name="duong04">'[70]THDZ0,4'!#REF!</definedName>
    <definedName name="duong1" localSheetId="0">[13]DONGIA!#REF!</definedName>
    <definedName name="duong1">[13]DONGIA!#REF!</definedName>
    <definedName name="duong2" localSheetId="0">[13]DONGIA!#REF!</definedName>
    <definedName name="duong2">[13]DONGIA!#REF!</definedName>
    <definedName name="duong3" localSheetId="0">[13]DONGIA!#REF!</definedName>
    <definedName name="duong3">[13]DONGIA!#REF!</definedName>
    <definedName name="duong35" localSheetId="0">'[70]TH DZ35'!#REF!</definedName>
    <definedName name="duong35">'[70]TH DZ35'!#REF!</definedName>
    <definedName name="duong4" localSheetId="0">[13]DONGIA!#REF!</definedName>
    <definedName name="duong4">[13]DONGIA!#REF!</definedName>
    <definedName name="duong5" localSheetId="0">[13]DONGIA!#REF!</definedName>
    <definedName name="duong5">[13]DONGIA!#REF!</definedName>
    <definedName name="DuongLoai1" localSheetId="0">#REF!</definedName>
    <definedName name="DuongLoai1">#REF!</definedName>
    <definedName name="DuongLoai2" localSheetId="0">#REF!</definedName>
    <definedName name="DuongLoai2">#REF!</definedName>
    <definedName name="DuongLoai3" localSheetId="0">#REF!</definedName>
    <definedName name="DuongLoai3">#REF!</definedName>
    <definedName name="DuongLoai4" localSheetId="0">#REF!</definedName>
    <definedName name="DuongLoai4">#REF!</definedName>
    <definedName name="DuongLoai5" localSheetId="0">#REF!</definedName>
    <definedName name="DuongLoai5">#REF!</definedName>
    <definedName name="DutoanDongmo" localSheetId="0">#REF!</definedName>
    <definedName name="DutoanDongmo">#REF!</definedName>
    <definedName name="DX" localSheetId="0">#REF!</definedName>
    <definedName name="DX">#REF!</definedName>
    <definedName name="DY" localSheetId="0">#REF!</definedName>
    <definedName name="DY">#REF!</definedName>
    <definedName name="DZ" localSheetId="0">#REF!</definedName>
    <definedName name="DZ">#REF!</definedName>
    <definedName name="DZ_04" localSheetId="0">#REF!</definedName>
    <definedName name="DZ_04">#REF!</definedName>
    <definedName name="DZ_35" localSheetId="0">#REF!</definedName>
    <definedName name="DZ_35">#REF!</definedName>
    <definedName name="e" localSheetId="0">[103]Truot_nen!#REF!</definedName>
    <definedName name="e">[103]Truot_nen!#REF!</definedName>
    <definedName name="ë" localSheetId="0">[35]chitiet!#REF!</definedName>
    <definedName name="ë">[35]chitiet!#REF!</definedName>
    <definedName name="e_" localSheetId="0">'[20]Tinh toan'!#REF!</definedName>
    <definedName name="e_">'[20]Tinh toan'!#REF!</definedName>
    <definedName name="e__" localSheetId="0">'[20]Tinh toan'!#REF!</definedName>
    <definedName name="e__">'[20]Tinh toan'!#REF!</definedName>
    <definedName name="E_p" localSheetId="0">#REF!</definedName>
    <definedName name="E_p">#REF!</definedName>
    <definedName name="E1.000" localSheetId="0">[104]Sheet2!#REF!</definedName>
    <definedName name="E1.000">[104]Sheet2!#REF!</definedName>
    <definedName name="E1.010" localSheetId="0">[104]Sheet2!#REF!</definedName>
    <definedName name="E1.010">[104]Sheet2!#REF!</definedName>
    <definedName name="E1.020" localSheetId="0">[104]Sheet2!#REF!</definedName>
    <definedName name="E1.020">[104]Sheet2!#REF!</definedName>
    <definedName name="E1.200" localSheetId="0">[104]Sheet2!#REF!</definedName>
    <definedName name="E1.200">[104]Sheet2!#REF!</definedName>
    <definedName name="E1.210" localSheetId="0">[104]Sheet2!#REF!</definedName>
    <definedName name="E1.210">[104]Sheet2!#REF!</definedName>
    <definedName name="E1.220" localSheetId="0">[104]Sheet2!#REF!</definedName>
    <definedName name="E1.220">[104]Sheet2!#REF!</definedName>
    <definedName name="E1.300" localSheetId="0">[104]Sheet2!#REF!</definedName>
    <definedName name="E1.300">[104]Sheet2!#REF!</definedName>
    <definedName name="E1.310" localSheetId="0">[104]Sheet2!#REF!</definedName>
    <definedName name="E1.310">[104]Sheet2!#REF!</definedName>
    <definedName name="E1.320" localSheetId="0">[104]Sheet2!#REF!</definedName>
    <definedName name="E1.320">[104]Sheet2!#REF!</definedName>
    <definedName name="E1.400" localSheetId="0">[104]Sheet2!#REF!</definedName>
    <definedName name="E1.400">[104]Sheet2!#REF!</definedName>
    <definedName name="E1.410" localSheetId="0">[104]Sheet2!#REF!</definedName>
    <definedName name="E1.410">[104]Sheet2!#REF!</definedName>
    <definedName name="E1.420" localSheetId="0">[104]Sheet2!#REF!</definedName>
    <definedName name="E1.420">[104]Sheet2!#REF!</definedName>
    <definedName name="E1.500" localSheetId="0">[104]Sheet2!#REF!</definedName>
    <definedName name="E1.500">[104]Sheet2!#REF!</definedName>
    <definedName name="E1.510" localSheetId="0">[104]Sheet2!#REF!</definedName>
    <definedName name="E1.510">[104]Sheet2!#REF!</definedName>
    <definedName name="E1.520" localSheetId="0">[104]Sheet2!#REF!</definedName>
    <definedName name="E1.520">[104]Sheet2!#REF!</definedName>
    <definedName name="E1.600" localSheetId="0">[104]Sheet2!#REF!</definedName>
    <definedName name="E1.600">[104]Sheet2!#REF!</definedName>
    <definedName name="E1.611" localSheetId="0">[104]Sheet2!#REF!</definedName>
    <definedName name="E1.611">[104]Sheet2!#REF!</definedName>
    <definedName name="E1.631" localSheetId="0">[104]Sheet2!#REF!</definedName>
    <definedName name="E1.631">[104]Sheet2!#REF!</definedName>
    <definedName name="E2.000" localSheetId="0">[104]Sheet2!#REF!</definedName>
    <definedName name="E2.000">[104]Sheet2!#REF!</definedName>
    <definedName name="E2.000A" localSheetId="0">[104]Sheet2!#REF!</definedName>
    <definedName name="E2.000A">[104]Sheet2!#REF!</definedName>
    <definedName name="E2.010" localSheetId="0">[104]Sheet2!#REF!</definedName>
    <definedName name="E2.010">[104]Sheet2!#REF!</definedName>
    <definedName name="E2.010A" localSheetId="0">[104]Sheet2!#REF!</definedName>
    <definedName name="E2.010A">[104]Sheet2!#REF!</definedName>
    <definedName name="E2.020" localSheetId="0">[104]Sheet2!#REF!</definedName>
    <definedName name="E2.020">[104]Sheet2!#REF!</definedName>
    <definedName name="E2.020A" localSheetId="0">[104]Sheet2!#REF!</definedName>
    <definedName name="E2.020A">[104]Sheet2!#REF!</definedName>
    <definedName name="E2.100" localSheetId="0">[104]Sheet2!#REF!</definedName>
    <definedName name="E2.100">[104]Sheet2!#REF!</definedName>
    <definedName name="E2.100A" localSheetId="0">[104]Sheet2!#REF!</definedName>
    <definedName name="E2.100A">[104]Sheet2!#REF!</definedName>
    <definedName name="E2.110" localSheetId="0">[104]Sheet2!#REF!</definedName>
    <definedName name="E2.110">[104]Sheet2!#REF!</definedName>
    <definedName name="E2.110A" localSheetId="0">[104]Sheet2!#REF!</definedName>
    <definedName name="E2.110A">[104]Sheet2!#REF!</definedName>
    <definedName name="E2.120" localSheetId="0">[104]Sheet2!#REF!</definedName>
    <definedName name="E2.120">[104]Sheet2!#REF!</definedName>
    <definedName name="E2.120A" localSheetId="0">[104]Sheet2!#REF!</definedName>
    <definedName name="E2.120A">[104]Sheet2!#REF!</definedName>
    <definedName name="E3.000" localSheetId="0">[104]Sheet2!#REF!</definedName>
    <definedName name="E3.000">[104]Sheet2!#REF!</definedName>
    <definedName name="E3.010" localSheetId="0">[104]Sheet2!#REF!</definedName>
    <definedName name="E3.010">[104]Sheet2!#REF!</definedName>
    <definedName name="E3.020" localSheetId="0">[104]Sheet2!#REF!</definedName>
    <definedName name="E3.020">[104]Sheet2!#REF!</definedName>
    <definedName name="E3.031" localSheetId="0">[104]Sheet2!#REF!</definedName>
    <definedName name="E3.031">[104]Sheet2!#REF!</definedName>
    <definedName name="E3.032" localSheetId="0">[104]Sheet2!#REF!</definedName>
    <definedName name="E3.032">[104]Sheet2!#REF!</definedName>
    <definedName name="E3.033" localSheetId="0">[104]Sheet2!#REF!</definedName>
    <definedName name="E3.033">[104]Sheet2!#REF!</definedName>
    <definedName name="E4.001" localSheetId="0">[104]Sheet2!#REF!</definedName>
    <definedName name="E4.001">[104]Sheet2!#REF!</definedName>
    <definedName name="E4.011" localSheetId="0">[104]Sheet2!#REF!</definedName>
    <definedName name="E4.011">[104]Sheet2!#REF!</definedName>
    <definedName name="E4.021" localSheetId="0">[104]Sheet2!#REF!</definedName>
    <definedName name="E4.021">[104]Sheet2!#REF!</definedName>
    <definedName name="E4.101" localSheetId="0">[104]Sheet2!#REF!</definedName>
    <definedName name="E4.101">[104]Sheet2!#REF!</definedName>
    <definedName name="E4.111" localSheetId="0">[104]Sheet2!#REF!</definedName>
    <definedName name="E4.111">[104]Sheet2!#REF!</definedName>
    <definedName name="E4.121" localSheetId="0">[104]Sheet2!#REF!</definedName>
    <definedName name="E4.121">[104]Sheet2!#REF!</definedName>
    <definedName name="E5.010" localSheetId="0">[104]Sheet2!#REF!</definedName>
    <definedName name="E5.010">[104]Sheet2!#REF!</definedName>
    <definedName name="E5.020" localSheetId="0">[104]Sheet2!#REF!</definedName>
    <definedName name="E5.020">[104]Sheet2!#REF!</definedName>
    <definedName name="E5.030" localSheetId="0">[104]Sheet2!#REF!</definedName>
    <definedName name="E5.030">[104]Sheet2!#REF!</definedName>
    <definedName name="E6.001" localSheetId="0">[104]Sheet2!#REF!</definedName>
    <definedName name="E6.001">[104]Sheet2!#REF!</definedName>
    <definedName name="E6.002" localSheetId="0">[104]Sheet2!#REF!</definedName>
    <definedName name="E6.002">[104]Sheet2!#REF!</definedName>
    <definedName name="E6.011" localSheetId="0">[104]Sheet2!#REF!</definedName>
    <definedName name="E6.011">[104]Sheet2!#REF!</definedName>
    <definedName name="E6.012" localSheetId="0">[104]Sheet2!#REF!</definedName>
    <definedName name="E6.012">[104]Sheet2!#REF!</definedName>
    <definedName name="ë74" localSheetId="0">[35]chitiet!#REF!</definedName>
    <definedName name="ë74">[35]chitiet!#REF!</definedName>
    <definedName name="EBT" localSheetId="0">#REF!</definedName>
    <definedName name="EBT">#REF!</definedName>
    <definedName name="ec_" localSheetId="0">'[20]Tinh toan'!#REF!</definedName>
    <definedName name="ec_">'[20]Tinh toan'!#REF!</definedName>
    <definedName name="Ecdc" localSheetId="0">#REF!</definedName>
    <definedName name="Ecdc">#REF!</definedName>
    <definedName name="ecuma">'[105]Thong so'!$B$5</definedName>
    <definedName name="efs" localSheetId="0">'[20]Tinh toan'!#REF!</definedName>
    <definedName name="efs">'[20]Tinh toan'!#REF!</definedName>
    <definedName name="EIRR11" localSheetId="0">'[23]EIRR&gt;1&lt;1'!#REF!</definedName>
    <definedName name="EIRR11">'[23]EIRR&gt;1&lt;1'!#REF!</definedName>
    <definedName name="EIRR22" localSheetId="0">'[23]EIRR&lt;2'!#REF!</definedName>
    <definedName name="EIRR22">'[23]EIRR&lt;2'!#REF!</definedName>
    <definedName name="EL2_" localSheetId="0">'[40]Xuly Data'!#REF!</definedName>
    <definedName name="EL2_">'[40]Xuly Data'!#REF!</definedName>
    <definedName name="EL3_" localSheetId="0">'[40]Xuly Data'!#REF!</definedName>
    <definedName name="EL3_">'[40]Xuly Data'!#REF!</definedName>
    <definedName name="EL4_" localSheetId="0">'[40]Xuly Data'!#REF!</definedName>
    <definedName name="EL4_">'[40]Xuly Data'!#REF!</definedName>
    <definedName name="EL5_" localSheetId="0">'[40]Xuly Data'!#REF!</definedName>
    <definedName name="EL5_">'[40]Xuly Data'!#REF!</definedName>
    <definedName name="EL6_">[106]Solieu!$I$84</definedName>
    <definedName name="End_1" localSheetId="0">#REF!</definedName>
    <definedName name="End_1">#REF!</definedName>
    <definedName name="End_10" localSheetId="0">#REF!</definedName>
    <definedName name="End_10">#REF!</definedName>
    <definedName name="End_11" localSheetId="0">#REF!</definedName>
    <definedName name="End_11">#REF!</definedName>
    <definedName name="End_12" localSheetId="0">#REF!</definedName>
    <definedName name="End_12">#REF!</definedName>
    <definedName name="End_13" localSheetId="0">#REF!</definedName>
    <definedName name="End_13">#REF!</definedName>
    <definedName name="End_2" localSheetId="0">#REF!</definedName>
    <definedName name="End_2">#REF!</definedName>
    <definedName name="End_3" localSheetId="0">#REF!</definedName>
    <definedName name="End_3">#REF!</definedName>
    <definedName name="End_4" localSheetId="0">#REF!</definedName>
    <definedName name="End_4">#REF!</definedName>
    <definedName name="End_5" localSheetId="0">#REF!</definedName>
    <definedName name="End_5">#REF!</definedName>
    <definedName name="End_6" localSheetId="0">#REF!</definedName>
    <definedName name="End_6">#REF!</definedName>
    <definedName name="End_7" localSheetId="0">#REF!</definedName>
    <definedName name="End_7">#REF!</definedName>
    <definedName name="End_8" localSheetId="0">#REF!</definedName>
    <definedName name="End_8">#REF!</definedName>
    <definedName name="End_9" localSheetId="0">#REF!</definedName>
    <definedName name="End_9">#REF!</definedName>
    <definedName name="er" localSheetId="0">#REF!</definedName>
    <definedName name="er">#REF!</definedName>
    <definedName name="es" localSheetId="0">'[20]Tinh toan'!#REF!</definedName>
    <definedName name="es">'[20]Tinh toan'!#REF!</definedName>
    <definedName name="ETCDC" localSheetId="0">#REF!</definedName>
    <definedName name="ETCDC">#REF!</definedName>
    <definedName name="eur" localSheetId="0">#REF!</definedName>
    <definedName name="eur">#REF!</definedName>
    <definedName name="ew" localSheetId="0">#REF!</definedName>
    <definedName name="ew">#REF!</definedName>
    <definedName name="Excel_BuiltIn__FilterDatabase_2" localSheetId="0">#REF!</definedName>
    <definedName name="Excel_BuiltIn__FilterDatabase_2">#REF!</definedName>
    <definedName name="Excel_BuiltIn__FilterDatabase_4" localSheetId="0">'[107]03_Tai chinh'!#REF!</definedName>
    <definedName name="Excel_BuiltIn__FilterDatabase_4">'[107]03_Tai chinh'!#REF!</definedName>
    <definedName name="Excel_BuiltIn__FilterDatabase_5" localSheetId="0">#REF!</definedName>
    <definedName name="Excel_BuiltIn__FilterDatabase_5">#REF!</definedName>
    <definedName name="Excel_BuiltIn__FilterDatabase_6" localSheetId="0">#REF!</definedName>
    <definedName name="Excel_BuiltIn__FilterDatabase_6">#REF!</definedName>
    <definedName name="Excel_BuiltIn__FilterDatabase_7" localSheetId="0">#REF!</definedName>
    <definedName name="Excel_BuiltIn__FilterDatabase_7">#REF!</definedName>
    <definedName name="Excel_BuiltIn__FilterDatabase_8" localSheetId="0">#REF!</definedName>
    <definedName name="Excel_BuiltIn__FilterDatabase_8">#REF!</definedName>
    <definedName name="Excel_BuiltIn__FilterDatabase_9" localSheetId="0">#REF!</definedName>
    <definedName name="Excel_BuiltIn__FilterDatabase_9">#REF!</definedName>
    <definedName name="Excel_BuiltIn_Print_Area_1" localSheetId="0">#REF!</definedName>
    <definedName name="Excel_BuiltIn_Print_Area_1">#REF!</definedName>
    <definedName name="EXPORT" localSheetId="0">#REF!</definedName>
    <definedName name="EXPORT">#REF!</definedName>
    <definedName name="_xlnm.Extract" localSheetId="0">[66]SILICATE!#REF!</definedName>
    <definedName name="_xlnm.Extract">[66]SILICATE!#REF!</definedName>
    <definedName name="f" localSheetId="0" hidden="1">#REF!</definedName>
    <definedName name="f" hidden="1">#REF!</definedName>
    <definedName name="F0.000" localSheetId="0">[104]Sheet2!#REF!</definedName>
    <definedName name="F0.000">[104]Sheet2!#REF!</definedName>
    <definedName name="F0.010" localSheetId="0">[104]Sheet2!#REF!</definedName>
    <definedName name="F0.010">[104]Sheet2!#REF!</definedName>
    <definedName name="F0.020" localSheetId="0">[104]Sheet2!#REF!</definedName>
    <definedName name="F0.020">[104]Sheet2!#REF!</definedName>
    <definedName name="F0.100" localSheetId="0">[104]Sheet2!#REF!</definedName>
    <definedName name="F0.100">[104]Sheet2!#REF!</definedName>
    <definedName name="F0.110" localSheetId="0">[104]Sheet2!#REF!</definedName>
    <definedName name="F0.110">[104]Sheet2!#REF!</definedName>
    <definedName name="F0.120" localSheetId="0">[104]Sheet2!#REF!</definedName>
    <definedName name="F0.120">[104]Sheet2!#REF!</definedName>
    <definedName name="F0.200" localSheetId="0">[104]Sheet2!#REF!</definedName>
    <definedName name="F0.200">[104]Sheet2!#REF!</definedName>
    <definedName name="F0.210" localSheetId="0">[104]Sheet2!#REF!</definedName>
    <definedName name="F0.210">[104]Sheet2!#REF!</definedName>
    <definedName name="F0.220" localSheetId="0">[104]Sheet2!#REF!</definedName>
    <definedName name="F0.220">[104]Sheet2!#REF!</definedName>
    <definedName name="F0.300" localSheetId="0">[104]Sheet2!#REF!</definedName>
    <definedName name="F0.300">[104]Sheet2!#REF!</definedName>
    <definedName name="F0.310" localSheetId="0">[104]Sheet2!#REF!</definedName>
    <definedName name="F0.310">[104]Sheet2!#REF!</definedName>
    <definedName name="F0.320" localSheetId="0">[104]Sheet2!#REF!</definedName>
    <definedName name="F0.320">[104]Sheet2!#REF!</definedName>
    <definedName name="F1.000" localSheetId="0">[104]Sheet2!#REF!</definedName>
    <definedName name="F1.000">[104]Sheet2!#REF!</definedName>
    <definedName name="F1.010" localSheetId="0">[104]Sheet2!#REF!</definedName>
    <definedName name="F1.010">[104]Sheet2!#REF!</definedName>
    <definedName name="F1.020" localSheetId="0">[104]Sheet2!#REF!</definedName>
    <definedName name="F1.020">[104]Sheet2!#REF!</definedName>
    <definedName name="F1.100" localSheetId="0">[104]Sheet2!#REF!</definedName>
    <definedName name="F1.100">[104]Sheet2!#REF!</definedName>
    <definedName name="F1.110" localSheetId="0">[104]Sheet2!#REF!</definedName>
    <definedName name="F1.110">[104]Sheet2!#REF!</definedName>
    <definedName name="F1.120" localSheetId="0">[104]Sheet2!#REF!</definedName>
    <definedName name="F1.120">[104]Sheet2!#REF!</definedName>
    <definedName name="F1.130" localSheetId="0">[104]Sheet2!#REF!</definedName>
    <definedName name="F1.130">[104]Sheet2!#REF!</definedName>
    <definedName name="F1.140" localSheetId="0">[104]Sheet2!#REF!</definedName>
    <definedName name="F1.140">[104]Sheet2!#REF!</definedName>
    <definedName name="F1.150" localSheetId="0">[104]Sheet2!#REF!</definedName>
    <definedName name="F1.150">[104]Sheet2!#REF!</definedName>
    <definedName name="F1bo" localSheetId="0">#REF!</definedName>
    <definedName name="F1bo">#REF!</definedName>
    <definedName name="F2.001" localSheetId="0">[104]Sheet2!#REF!</definedName>
    <definedName name="F2.001">[104]Sheet2!#REF!</definedName>
    <definedName name="F2.011" localSheetId="0">[104]Sheet2!#REF!</definedName>
    <definedName name="F2.011">[104]Sheet2!#REF!</definedName>
    <definedName name="F2.021" localSheetId="0">[104]Sheet2!#REF!</definedName>
    <definedName name="F2.021">[104]Sheet2!#REF!</definedName>
    <definedName name="F2.031" localSheetId="0">[104]Sheet2!#REF!</definedName>
    <definedName name="F2.031">[104]Sheet2!#REF!</definedName>
    <definedName name="F2.041" localSheetId="0">[104]Sheet2!#REF!</definedName>
    <definedName name="F2.041">[104]Sheet2!#REF!</definedName>
    <definedName name="F2.051" localSheetId="0">[104]Sheet2!#REF!</definedName>
    <definedName name="F2.051">[104]Sheet2!#REF!</definedName>
    <definedName name="F2.052" localSheetId="0">[104]Sheet2!#REF!</definedName>
    <definedName name="F2.052">[104]Sheet2!#REF!</definedName>
    <definedName name="F2.061" localSheetId="0">[104]Sheet2!#REF!</definedName>
    <definedName name="F2.061">[104]Sheet2!#REF!</definedName>
    <definedName name="F2.071" localSheetId="0">[104]Sheet2!#REF!</definedName>
    <definedName name="F2.071">[104]Sheet2!#REF!</definedName>
    <definedName name="F2.101" localSheetId="0">[104]Sheet2!#REF!</definedName>
    <definedName name="F2.101">[104]Sheet2!#REF!</definedName>
    <definedName name="F2.111" localSheetId="0">[104]Sheet2!#REF!</definedName>
    <definedName name="F2.111">[104]Sheet2!#REF!</definedName>
    <definedName name="F2.121" localSheetId="0">[104]Sheet2!#REF!</definedName>
    <definedName name="F2.121">[104]Sheet2!#REF!</definedName>
    <definedName name="F2.131" localSheetId="0">[104]Sheet2!#REF!</definedName>
    <definedName name="F2.131">[104]Sheet2!#REF!</definedName>
    <definedName name="F2.141" localSheetId="0">[104]Sheet2!#REF!</definedName>
    <definedName name="F2.141">[104]Sheet2!#REF!</definedName>
    <definedName name="F2.200" localSheetId="0">[104]Sheet2!#REF!</definedName>
    <definedName name="F2.200">[104]Sheet2!#REF!</definedName>
    <definedName name="F2.210" localSheetId="0">[104]Sheet2!#REF!</definedName>
    <definedName name="F2.210">[104]Sheet2!#REF!</definedName>
    <definedName name="F2.220" localSheetId="0">[104]Sheet2!#REF!</definedName>
    <definedName name="F2.220">[104]Sheet2!#REF!</definedName>
    <definedName name="F2.230" localSheetId="0">[104]Sheet2!#REF!</definedName>
    <definedName name="F2.230">[104]Sheet2!#REF!</definedName>
    <definedName name="F2.240" localSheetId="0">[104]Sheet2!#REF!</definedName>
    <definedName name="F2.240">[104]Sheet2!#REF!</definedName>
    <definedName name="F2.250" localSheetId="0">[104]Sheet2!#REF!</definedName>
    <definedName name="F2.250">[104]Sheet2!#REF!</definedName>
    <definedName name="F2.300" localSheetId="0">[104]Sheet2!#REF!</definedName>
    <definedName name="F2.300">[104]Sheet2!#REF!</definedName>
    <definedName name="F2.310" localSheetId="0">[104]Sheet2!#REF!</definedName>
    <definedName name="F2.310">[104]Sheet2!#REF!</definedName>
    <definedName name="F2.320" localSheetId="0">[104]Sheet2!#REF!</definedName>
    <definedName name="F2.320">[104]Sheet2!#REF!</definedName>
    <definedName name="F3.000" localSheetId="0">[104]Sheet2!#REF!</definedName>
    <definedName name="F3.000">[104]Sheet2!#REF!</definedName>
    <definedName name="F3.010" localSheetId="0">[104]Sheet2!#REF!</definedName>
    <definedName name="F3.010">[104]Sheet2!#REF!</definedName>
    <definedName name="F3.020" localSheetId="0">[104]Sheet2!#REF!</definedName>
    <definedName name="F3.020">[104]Sheet2!#REF!</definedName>
    <definedName name="F3.030" localSheetId="0">[104]Sheet2!#REF!</definedName>
    <definedName name="F3.030">[104]Sheet2!#REF!</definedName>
    <definedName name="F3.100" localSheetId="0">[104]Sheet2!#REF!</definedName>
    <definedName name="F3.100">[104]Sheet2!#REF!</definedName>
    <definedName name="F3.110" localSheetId="0">[104]Sheet2!#REF!</definedName>
    <definedName name="F3.110">[104]Sheet2!#REF!</definedName>
    <definedName name="F3.120" localSheetId="0">[104]Sheet2!#REF!</definedName>
    <definedName name="F3.120">[104]Sheet2!#REF!</definedName>
    <definedName name="F3.130" localSheetId="0">[104]Sheet2!#REF!</definedName>
    <definedName name="F3.130">[104]Sheet2!#REF!</definedName>
    <definedName name="F4.000" localSheetId="0">[104]Sheet2!#REF!</definedName>
    <definedName name="F4.000">[104]Sheet2!#REF!</definedName>
    <definedName name="F4.010" localSheetId="0">[104]Sheet2!#REF!</definedName>
    <definedName name="F4.010">[104]Sheet2!#REF!</definedName>
    <definedName name="F4.020" localSheetId="0">[104]Sheet2!#REF!</definedName>
    <definedName name="F4.020">[104]Sheet2!#REF!</definedName>
    <definedName name="F4.030" localSheetId="0">[104]Sheet2!#REF!</definedName>
    <definedName name="F4.030">[104]Sheet2!#REF!</definedName>
    <definedName name="F4.100" localSheetId="0">[104]Sheet2!#REF!</definedName>
    <definedName name="F4.100">[104]Sheet2!#REF!</definedName>
    <definedName name="F4.120" localSheetId="0">[104]Sheet2!#REF!</definedName>
    <definedName name="F4.120">[104]Sheet2!#REF!</definedName>
    <definedName name="F4.140" localSheetId="0">[104]Sheet2!#REF!</definedName>
    <definedName name="F4.140">[104]Sheet2!#REF!</definedName>
    <definedName name="F4.160" localSheetId="0">[104]Sheet2!#REF!</definedName>
    <definedName name="F4.160">[104]Sheet2!#REF!</definedName>
    <definedName name="F4.200" localSheetId="0">[104]Sheet2!#REF!</definedName>
    <definedName name="F4.200">[104]Sheet2!#REF!</definedName>
    <definedName name="F4.220" localSheetId="0">[104]Sheet2!#REF!</definedName>
    <definedName name="F4.220">[104]Sheet2!#REF!</definedName>
    <definedName name="F4.240" localSheetId="0">[104]Sheet2!#REF!</definedName>
    <definedName name="F4.240">[104]Sheet2!#REF!</definedName>
    <definedName name="F4.260" localSheetId="0">[104]Sheet2!#REF!</definedName>
    <definedName name="F4.260">[104]Sheet2!#REF!</definedName>
    <definedName name="F4.300" localSheetId="0">[104]Sheet2!#REF!</definedName>
    <definedName name="F4.300">[104]Sheet2!#REF!</definedName>
    <definedName name="F4.320" localSheetId="0">[104]Sheet2!#REF!</definedName>
    <definedName name="F4.320">[104]Sheet2!#REF!</definedName>
    <definedName name="F4.340" localSheetId="0">[104]Sheet2!#REF!</definedName>
    <definedName name="F4.340">[104]Sheet2!#REF!</definedName>
    <definedName name="F4.400" localSheetId="0">[104]Sheet2!#REF!</definedName>
    <definedName name="F4.400">[104]Sheet2!#REF!</definedName>
    <definedName name="F4.420" localSheetId="0">[104]Sheet2!#REF!</definedName>
    <definedName name="F4.420">[104]Sheet2!#REF!</definedName>
    <definedName name="F4.440" localSheetId="0">[104]Sheet2!#REF!</definedName>
    <definedName name="F4.440">[104]Sheet2!#REF!</definedName>
    <definedName name="F4.500" localSheetId="0">[104]Sheet2!#REF!</definedName>
    <definedName name="F4.500">[104]Sheet2!#REF!</definedName>
    <definedName name="F4.530" localSheetId="0">[104]Sheet2!#REF!</definedName>
    <definedName name="F4.530">[104]Sheet2!#REF!</definedName>
    <definedName name="F4.550" localSheetId="0">[104]Sheet2!#REF!</definedName>
    <definedName name="F4.550">[104]Sheet2!#REF!</definedName>
    <definedName name="F4.570" localSheetId="0">[104]Sheet2!#REF!</definedName>
    <definedName name="F4.570">[104]Sheet2!#REF!</definedName>
    <definedName name="F4.600" localSheetId="0">[104]Sheet2!#REF!</definedName>
    <definedName name="F4.600">[104]Sheet2!#REF!</definedName>
    <definedName name="F4.610" localSheetId="0">[104]Sheet2!#REF!</definedName>
    <definedName name="F4.610">[104]Sheet2!#REF!</definedName>
    <definedName name="F4.620" localSheetId="0">[104]Sheet2!#REF!</definedName>
    <definedName name="F4.620">[104]Sheet2!#REF!</definedName>
    <definedName name="F4.700" localSheetId="0">[104]Sheet2!#REF!</definedName>
    <definedName name="F4.700">[104]Sheet2!#REF!</definedName>
    <definedName name="F4.730" localSheetId="0">[104]Sheet2!#REF!</definedName>
    <definedName name="F4.730">[104]Sheet2!#REF!</definedName>
    <definedName name="F4.740" localSheetId="0">[104]Sheet2!#REF!</definedName>
    <definedName name="F4.740">[104]Sheet2!#REF!</definedName>
    <definedName name="F4.800" localSheetId="0">[104]Sheet2!#REF!</definedName>
    <definedName name="F4.800">[104]Sheet2!#REF!</definedName>
    <definedName name="F4.830" localSheetId="0">[104]Sheet2!#REF!</definedName>
    <definedName name="F4.830">[104]Sheet2!#REF!</definedName>
    <definedName name="F4.840" localSheetId="0">[104]Sheet2!#REF!</definedName>
    <definedName name="F4.840">[104]Sheet2!#REF!</definedName>
    <definedName name="F5.01" localSheetId="0">[104]Sheet2!#REF!</definedName>
    <definedName name="F5.01">[104]Sheet2!#REF!</definedName>
    <definedName name="F5.02" localSheetId="0">[104]Sheet2!#REF!</definedName>
    <definedName name="F5.02">[104]Sheet2!#REF!</definedName>
    <definedName name="F5.03" localSheetId="0">[104]Sheet2!#REF!</definedName>
    <definedName name="F5.03">[104]Sheet2!#REF!</definedName>
    <definedName name="F5.04" localSheetId="0">[104]Sheet2!#REF!</definedName>
    <definedName name="F5.04">[104]Sheet2!#REF!</definedName>
    <definedName name="F5.05" localSheetId="0">[104]Sheet2!#REF!</definedName>
    <definedName name="F5.05">[104]Sheet2!#REF!</definedName>
    <definedName name="F5.11" localSheetId="0">[104]Sheet2!#REF!</definedName>
    <definedName name="F5.11">[104]Sheet2!#REF!</definedName>
    <definedName name="F5.12" localSheetId="0">[104]Sheet2!#REF!</definedName>
    <definedName name="F5.12">[104]Sheet2!#REF!</definedName>
    <definedName name="F5.13" localSheetId="0">[104]Sheet2!#REF!</definedName>
    <definedName name="F5.13">[104]Sheet2!#REF!</definedName>
    <definedName name="F5.14" localSheetId="0">[104]Sheet2!#REF!</definedName>
    <definedName name="F5.14">[104]Sheet2!#REF!</definedName>
    <definedName name="F5.15" localSheetId="0">[104]Sheet2!#REF!</definedName>
    <definedName name="F5.15">[104]Sheet2!#REF!</definedName>
    <definedName name="F6.001" localSheetId="0">[104]Sheet2!#REF!</definedName>
    <definedName name="F6.001">[104]Sheet2!#REF!</definedName>
    <definedName name="F6.002" localSheetId="0">[104]Sheet2!#REF!</definedName>
    <definedName name="F6.002">[104]Sheet2!#REF!</definedName>
    <definedName name="F6.003" localSheetId="0">[104]Sheet2!#REF!</definedName>
    <definedName name="F6.003">[104]Sheet2!#REF!</definedName>
    <definedName name="F6.004" localSheetId="0">[104]Sheet2!#REF!</definedName>
    <definedName name="F6.004">[104]Sheet2!#REF!</definedName>
    <definedName name="f92F56" localSheetId="0">#REF!</definedName>
    <definedName name="f92F56">#REF!</definedName>
    <definedName name="FACTOR" localSheetId="0">#REF!</definedName>
    <definedName name="FACTOR">#REF!</definedName>
    <definedName name="Fc" localSheetId="0">#REF!</definedName>
    <definedName name="Fc">#REF!</definedName>
    <definedName name="fcds" localSheetId="0">'[20]Tinh toan'!#REF!</definedName>
    <definedName name="fcds">'[20]Tinh toan'!#REF!</definedName>
    <definedName name="fcir" localSheetId="0">'[20]Tinh toan'!#REF!</definedName>
    <definedName name="fcir">'[20]Tinh toan'!#REF!</definedName>
    <definedName name="fd">[108]mavl!$B$5:$C$300</definedName>
    <definedName name="fdas" localSheetId="0">[39]vlxmnc!#REF!</definedName>
    <definedName name="fdas">[39]vlxmnc!#REF!</definedName>
    <definedName name="fds" localSheetId="0">[39]vlxmnc!#REF!</definedName>
    <definedName name="fds">[39]vlxmnc!#REF!</definedName>
    <definedName name="fdsd" localSheetId="0">[39]vlxmnc!#REF!</definedName>
    <definedName name="fdsd">[39]vlxmnc!#REF!</definedName>
    <definedName name="ff_" localSheetId="0">'[20]Tinh toan'!#REF!</definedName>
    <definedName name="ff_">'[20]Tinh toan'!#REF!</definedName>
    <definedName name="ffs" localSheetId="0">'[20]Tinh toan'!#REF!</definedName>
    <definedName name="ffs">'[20]Tinh toan'!#REF!</definedName>
    <definedName name="fg">[109]IBASE!$AH$16:$AV$110</definedName>
    <definedName name="fggggg" localSheetId="0">#REF!</definedName>
    <definedName name="fggggg">#REF!</definedName>
    <definedName name="fgjg" localSheetId="0">[39]vlxmnc!#REF!</definedName>
    <definedName name="fgjg">[39]vlxmnc!#REF!</definedName>
    <definedName name="Fi" localSheetId="0">#REF!</definedName>
    <definedName name="Fi">#REF!</definedName>
    <definedName name="FIL" localSheetId="0">#REF!</definedName>
    <definedName name="FIL">#REF!</definedName>
    <definedName name="FILE" localSheetId="0">#REF!</definedName>
    <definedName name="FILE">#REF!</definedName>
    <definedName name="Fill" localSheetId="0" hidden="1">#REF!</definedName>
    <definedName name="Fill" hidden="1">#REF!</definedName>
    <definedName name="fl" localSheetId="0">'[20]Tinh toan'!#REF!</definedName>
    <definedName name="fl">'[20]Tinh toan'!#REF!</definedName>
    <definedName name="Flv">[36]BANGTRA!$B$122:$B$133</definedName>
    <definedName name="Fng" localSheetId="0">#REF!</definedName>
    <definedName name="Fng">#REF!</definedName>
    <definedName name="FP" localSheetId="0">'[1]COAT&amp;WRAP-QIOT-#3'!#REF!</definedName>
    <definedName name="FP">'[1]COAT&amp;WRAP-QIOT-#3'!#REF!</definedName>
    <definedName name="fp_" localSheetId="0">'[20]Tinh toan'!#REF!</definedName>
    <definedName name="fp_">'[20]Tinh toan'!#REF!</definedName>
    <definedName name="fpc" localSheetId="0">'[20]Tinh toan'!#REF!</definedName>
    <definedName name="fpc">'[20]Tinh toan'!#REF!</definedName>
    <definedName name="fpcs" localSheetId="0">'[20]Tinh toan'!#REF!</definedName>
    <definedName name="fpcs">'[20]Tinh toan'!#REF!</definedName>
    <definedName name="fpe" localSheetId="0">'[20]Tinh toan'!#REF!</definedName>
    <definedName name="fpe">'[20]Tinh toan'!#REF!</definedName>
    <definedName name="fpe_" localSheetId="0">'[20]Tinh toan'!#REF!</definedName>
    <definedName name="fpe_">'[20]Tinh toan'!#REF!</definedName>
    <definedName name="fpet" localSheetId="0">'[20]Tinh toan'!#REF!</definedName>
    <definedName name="fpet">'[20]Tinh toan'!#REF!</definedName>
    <definedName name="fpf" localSheetId="0">'[20]Tinh toan'!#REF!</definedName>
    <definedName name="fpf">'[20]Tinh toan'!#REF!</definedName>
    <definedName name="fps" localSheetId="0">'[20]Tinh toan'!#REF!</definedName>
    <definedName name="fps">'[20]Tinh toan'!#REF!</definedName>
    <definedName name="fpu" localSheetId="0">'[20]Tinh toan'!#REF!</definedName>
    <definedName name="fpu">'[20]Tinh toan'!#REF!</definedName>
    <definedName name="fs" localSheetId="0">#REF!</definedName>
    <definedName name="fs">#REF!</definedName>
    <definedName name="fsb" localSheetId="0">'[20]Tinh toan'!#REF!</definedName>
    <definedName name="fsb">'[20]Tinh toan'!#REF!</definedName>
    <definedName name="fse" localSheetId="0">'[20]Tinh toan'!#REF!</definedName>
    <definedName name="fse">'[20]Tinh toan'!#REF!</definedName>
    <definedName name="fso" localSheetId="0">'[20]Tinh toan'!#REF!</definedName>
    <definedName name="fso">'[20]Tinh toan'!#REF!</definedName>
    <definedName name="fsu" localSheetId="0">'[20]Tinh toan'!#REF!</definedName>
    <definedName name="fsu">'[20]Tinh toan'!#REF!</definedName>
    <definedName name="fsy" localSheetId="0">'[20]Tinh toan'!#REF!</definedName>
    <definedName name="fsy">'[20]Tinh toan'!#REF!</definedName>
    <definedName name="ftd" localSheetId="0">#REF!</definedName>
    <definedName name="ftd">#REF!</definedName>
    <definedName name="fth" localSheetId="0">#REF!</definedName>
    <definedName name="fth">#REF!</definedName>
    <definedName name="fu" localSheetId="0">#REF!</definedName>
    <definedName name="fu">#REF!</definedName>
    <definedName name="Full" localSheetId="0">[53]QMCT!#REF!</definedName>
    <definedName name="Full">[53]QMCT!#REF!</definedName>
    <definedName name="fum" localSheetId="0">#REF!</definedName>
    <definedName name="fum">#REF!</definedName>
    <definedName name="fv" localSheetId="0">'[20]Tinh toan'!#REF!</definedName>
    <definedName name="fv">'[20]Tinh toan'!#REF!</definedName>
    <definedName name="fwgter" hidden="1">{"'Sheet1'!$L$16"}</definedName>
    <definedName name="fy" localSheetId="0">'[20]Tinh toan'!#REF!</definedName>
    <definedName name="fy">'[20]Tinh toan'!#REF!</definedName>
    <definedName name="fys" localSheetId="0">'[20]Tinh toan'!#REF!</definedName>
    <definedName name="fys">'[20]Tinh toan'!#REF!</definedName>
    <definedName name="G" localSheetId="0">#REF!</definedName>
    <definedName name="G">#REF!</definedName>
    <definedName name="g_1" localSheetId="0">#REF!</definedName>
    <definedName name="g_1">#REF!</definedName>
    <definedName name="G_2" localSheetId="0">#REF!</definedName>
    <definedName name="G_2">#REF!</definedName>
    <definedName name="g_3" localSheetId="0">#REF!</definedName>
    <definedName name="g_3">#REF!</definedName>
    <definedName name="G0.000" localSheetId="0">[104]Sheet2!#REF!</definedName>
    <definedName name="G0.000">[104]Sheet2!#REF!</definedName>
    <definedName name="G0.010" localSheetId="0">[104]Sheet2!#REF!</definedName>
    <definedName name="G0.010">[104]Sheet2!#REF!</definedName>
    <definedName name="G0.020" localSheetId="0">[104]Sheet2!#REF!</definedName>
    <definedName name="G0.020">[104]Sheet2!#REF!</definedName>
    <definedName name="G0.100" localSheetId="0">[104]Sheet2!#REF!</definedName>
    <definedName name="G0.100">[104]Sheet2!#REF!</definedName>
    <definedName name="G0.110" localSheetId="0">[104]Sheet2!#REF!</definedName>
    <definedName name="G0.110">[104]Sheet2!#REF!</definedName>
    <definedName name="G0.120" localSheetId="0">[104]Sheet2!#REF!</definedName>
    <definedName name="G0.120">[104]Sheet2!#REF!</definedName>
    <definedName name="G1.000" localSheetId="0">[104]Sheet2!#REF!</definedName>
    <definedName name="G1.000">[104]Sheet2!#REF!</definedName>
    <definedName name="G1.011" localSheetId="0">[104]Sheet2!#REF!</definedName>
    <definedName name="G1.011">[104]Sheet2!#REF!</definedName>
    <definedName name="G1.021" localSheetId="0">[104]Sheet2!#REF!</definedName>
    <definedName name="G1.021">[104]Sheet2!#REF!</definedName>
    <definedName name="G1.031" localSheetId="0">[104]Sheet2!#REF!</definedName>
    <definedName name="G1.031">[104]Sheet2!#REF!</definedName>
    <definedName name="G1.041" localSheetId="0">[104]Sheet2!#REF!</definedName>
    <definedName name="G1.041">[104]Sheet2!#REF!</definedName>
    <definedName name="G1.051" localSheetId="0">[104]Sheet2!#REF!</definedName>
    <definedName name="G1.051">[104]Sheet2!#REF!</definedName>
    <definedName name="G2.000" localSheetId="0">[104]Sheet2!#REF!</definedName>
    <definedName name="G2.000">[104]Sheet2!#REF!</definedName>
    <definedName name="G2.010" localSheetId="0">[104]Sheet2!#REF!</definedName>
    <definedName name="G2.010">[104]Sheet2!#REF!</definedName>
    <definedName name="G2.020" localSheetId="0">[104]Sheet2!#REF!</definedName>
    <definedName name="G2.020">[104]Sheet2!#REF!</definedName>
    <definedName name="G2.030" localSheetId="0">[104]Sheet2!#REF!</definedName>
    <definedName name="G2.030">[104]Sheet2!#REF!</definedName>
    <definedName name="G3.000" localSheetId="0">[104]Sheet2!#REF!</definedName>
    <definedName name="G3.000">[104]Sheet2!#REF!</definedName>
    <definedName name="G3.011" localSheetId="0">[104]Sheet2!#REF!</definedName>
    <definedName name="G3.011">[104]Sheet2!#REF!</definedName>
    <definedName name="G3.021" localSheetId="0">[104]Sheet2!#REF!</definedName>
    <definedName name="G3.021">[104]Sheet2!#REF!</definedName>
    <definedName name="G3.031" localSheetId="0">[104]Sheet2!#REF!</definedName>
    <definedName name="G3.031">[104]Sheet2!#REF!</definedName>
    <definedName name="G3.041" localSheetId="0">[104]Sheet2!#REF!</definedName>
    <definedName name="G3.041">[104]Sheet2!#REF!</definedName>
    <definedName name="G3.100" localSheetId="0">[104]Sheet2!#REF!</definedName>
    <definedName name="G3.100">[104]Sheet2!#REF!</definedName>
    <definedName name="G3.111" localSheetId="0">[104]Sheet2!#REF!</definedName>
    <definedName name="G3.111">[104]Sheet2!#REF!</definedName>
    <definedName name="G3.121" localSheetId="0">[104]Sheet2!#REF!</definedName>
    <definedName name="G3.121">[104]Sheet2!#REF!</definedName>
    <definedName name="G3.131" localSheetId="0">[104]Sheet2!#REF!</definedName>
    <definedName name="G3.131">[104]Sheet2!#REF!</definedName>
    <definedName name="G3.141" localSheetId="0">[104]Sheet2!#REF!</definedName>
    <definedName name="G3.141">[104]Sheet2!#REF!</definedName>
    <definedName name="G3.201" localSheetId="0">[104]Sheet2!#REF!</definedName>
    <definedName name="G3.201">[104]Sheet2!#REF!</definedName>
    <definedName name="G3.211" localSheetId="0">[104]Sheet2!#REF!</definedName>
    <definedName name="G3.211">[104]Sheet2!#REF!</definedName>
    <definedName name="G3.221" localSheetId="0">[104]Sheet2!#REF!</definedName>
    <definedName name="G3.221">[104]Sheet2!#REF!</definedName>
    <definedName name="G3.231" localSheetId="0">[104]Sheet2!#REF!</definedName>
    <definedName name="G3.231">[104]Sheet2!#REF!</definedName>
    <definedName name="G3.241" localSheetId="0">[104]Sheet2!#REF!</definedName>
    <definedName name="G3.241">[104]Sheet2!#REF!</definedName>
    <definedName name="G3.301" localSheetId="0">[104]Sheet2!#REF!</definedName>
    <definedName name="G3.301">[104]Sheet2!#REF!</definedName>
    <definedName name="G3.311" localSheetId="0">[104]Sheet2!#REF!</definedName>
    <definedName name="G3.311">[104]Sheet2!#REF!</definedName>
    <definedName name="G3.321" localSheetId="0">[104]Sheet2!#REF!</definedName>
    <definedName name="G3.321">[104]Sheet2!#REF!</definedName>
    <definedName name="G3.331" localSheetId="0">[104]Sheet2!#REF!</definedName>
    <definedName name="G3.331">[104]Sheet2!#REF!</definedName>
    <definedName name="G3.341" localSheetId="0">[104]Sheet2!#REF!</definedName>
    <definedName name="G3.341">[104]Sheet2!#REF!</definedName>
    <definedName name="G4.000" localSheetId="0">[104]Sheet2!#REF!</definedName>
    <definedName name="G4.000">[104]Sheet2!#REF!</definedName>
    <definedName name="G4.010" localSheetId="0">[104]Sheet2!#REF!</definedName>
    <definedName name="G4.010">[104]Sheet2!#REF!</definedName>
    <definedName name="G4.020" localSheetId="0">[104]Sheet2!#REF!</definedName>
    <definedName name="G4.020">[104]Sheet2!#REF!</definedName>
    <definedName name="G4.030" localSheetId="0">[104]Sheet2!#REF!</definedName>
    <definedName name="G4.030">[104]Sheet2!#REF!</definedName>
    <definedName name="G4.040" localSheetId="0">[104]Sheet2!#REF!</definedName>
    <definedName name="G4.040">[104]Sheet2!#REF!</definedName>
    <definedName name="G4.101" localSheetId="0">[104]Sheet2!#REF!</definedName>
    <definedName name="G4.101">[104]Sheet2!#REF!</definedName>
    <definedName name="G4.111" localSheetId="0">[104]Sheet2!#REF!</definedName>
    <definedName name="G4.111">[104]Sheet2!#REF!</definedName>
    <definedName name="G4.121" localSheetId="0">[104]Sheet2!#REF!</definedName>
    <definedName name="G4.121">[104]Sheet2!#REF!</definedName>
    <definedName name="G4.131" localSheetId="0">[104]Sheet2!#REF!</definedName>
    <definedName name="G4.131">[104]Sheet2!#REF!</definedName>
    <definedName name="G4.141" localSheetId="0">[104]Sheet2!#REF!</definedName>
    <definedName name="G4.141">[104]Sheet2!#REF!</definedName>
    <definedName name="G4.151" localSheetId="0">[104]Sheet2!#REF!</definedName>
    <definedName name="G4.151">[104]Sheet2!#REF!</definedName>
    <definedName name="G4.161" localSheetId="0">[104]Sheet2!#REF!</definedName>
    <definedName name="G4.161">[104]Sheet2!#REF!</definedName>
    <definedName name="G4.171" localSheetId="0">[104]Sheet2!#REF!</definedName>
    <definedName name="G4.171">[104]Sheet2!#REF!</definedName>
    <definedName name="G4.200" localSheetId="0">[104]Sheet2!#REF!</definedName>
    <definedName name="G4.200">[104]Sheet2!#REF!</definedName>
    <definedName name="G4.210" localSheetId="0">[104]Sheet2!#REF!</definedName>
    <definedName name="G4.210">[104]Sheet2!#REF!</definedName>
    <definedName name="G4.220" localSheetId="0">[104]Sheet2!#REF!</definedName>
    <definedName name="G4.220">[104]Sheet2!#REF!</definedName>
    <definedName name="g40g40" localSheetId="0">[110]tuong!#REF!</definedName>
    <definedName name="g40g40">[110]tuong!#REF!</definedName>
    <definedName name="GAM" localSheetId="0">#REF!</definedName>
    <definedName name="GAM">#REF!</definedName>
    <definedName name="gc">[111]gvl!$N$28</definedName>
    <definedName name="GC_CT1">[112]Gia_GC_Satthep!$C$7</definedName>
    <definedName name="gcm">'[113]gia vt_nc_may'!$H$7:$I$17</definedName>
    <definedName name="gd">[29]gVL!$N$29</definedName>
    <definedName name="ge" localSheetId="0">'[20]Tinh toan'!#REF!</definedName>
    <definedName name="ge">'[20]Tinh toan'!#REF!</definedName>
    <definedName name="geff" localSheetId="0">#REF!</definedName>
    <definedName name="geff">#REF!</definedName>
    <definedName name="gfjh" localSheetId="0">#REF!</definedName>
    <definedName name="gfjh">#REF!</definedName>
    <definedName name="ghip" localSheetId="0">#REF!</definedName>
    <definedName name="ghip">#REF!</definedName>
    <definedName name="gj" localSheetId="0">#REF!</definedName>
    <definedName name="gj">#REF!</definedName>
    <definedName name="gl3p" localSheetId="0">#REF!</definedName>
    <definedName name="gl3p">#REF!</definedName>
    <definedName name="gnc">'[113]gia vt_nc_may'!$E$7:$F$12</definedName>
    <definedName name="GoBack" localSheetId="0">[86]Sheet1!GoBack</definedName>
    <definedName name="GoBack">[86]Sheet1!GoBack</definedName>
    <definedName name="goc" localSheetId="0">'[26]Bang chiet tinh TBA'!#REF!</definedName>
    <definedName name="goc">'[26]Bang chiet tinh TBA'!#REF!</definedName>
    <definedName name="GP" localSheetId="0">[57]TTTr!#REF!</definedName>
    <definedName name="GP">[57]TTTr!#REF!</definedName>
    <definedName name="gps" localSheetId="0">'[20]Tinh toan'!#REF!</definedName>
    <definedName name="gps">'[20]Tinh toan'!#REF!</definedName>
    <definedName name="GPT_GROUNDING_PT" localSheetId="0">'[114]NEW-PANEL'!#REF!</definedName>
    <definedName name="GPT_GROUNDING_PT">'[114]NEW-PANEL'!#REF!</definedName>
    <definedName name="gs" localSheetId="0">#REF!</definedName>
    <definedName name="gs">#REF!</definedName>
    <definedName name="gsktxd" localSheetId="0">[65]!gsktxd</definedName>
    <definedName name="gsktxd">[65]!gsktxd</definedName>
    <definedName name="GTXL" localSheetId="0">#REF!</definedName>
    <definedName name="GTXL">#REF!</definedName>
    <definedName name="Gthe" localSheetId="0">#REF!</definedName>
    <definedName name="Gthe">#REF!</definedName>
    <definedName name="gv">[28]gVL!$Q$28</definedName>
    <definedName name="gvl">[115]GVL!$A$6:$F$131</definedName>
    <definedName name="gvt">'[113]gia vt_nc_may'!$B$7:$C$159</definedName>
    <definedName name="GXMAX" localSheetId="0">#REF!</definedName>
    <definedName name="GXMAX">#REF!</definedName>
    <definedName name="GXMIN" localSheetId="0">#REF!</definedName>
    <definedName name="GXMIN">#REF!</definedName>
    <definedName name="GYMAX" localSheetId="0">#REF!</definedName>
    <definedName name="GYMAX">#REF!</definedName>
    <definedName name="GYMIN" localSheetId="0">#REF!</definedName>
    <definedName name="GYMIN">#REF!</definedName>
    <definedName name="GIA" hidden="1">{#N/A,#N/A,FALSE,"Chi tiÆt"}</definedName>
    <definedName name="Gia_CT" localSheetId="0">#REF!</definedName>
    <definedName name="Gia_CT">#REF!</definedName>
    <definedName name="gia_tien" localSheetId="0">#REF!</definedName>
    <definedName name="gia_tien">#REF!</definedName>
    <definedName name="gia_tien_1" localSheetId="0">#REF!</definedName>
    <definedName name="gia_tien_1">#REF!</definedName>
    <definedName name="gia_tien_2" localSheetId="0">#REF!</definedName>
    <definedName name="gia_tien_2">#REF!</definedName>
    <definedName name="gia_tien_3" localSheetId="0">#REF!</definedName>
    <definedName name="gia_tien_3">#REF!</definedName>
    <definedName name="gia_tien_BTN" localSheetId="0">#REF!</definedName>
    <definedName name="gia_tien_BTN">#REF!</definedName>
    <definedName name="Gia_VT" localSheetId="0">#REF!</definedName>
    <definedName name="Gia_VT">#REF!</definedName>
    <definedName name="giabulong">[116]Thongso!$B$6</definedName>
    <definedName name="giaca">'[117]dg-VTu'!$C$6:$F$55</definedName>
    <definedName name="giacong" localSheetId="0">'[26]Bang chiet tinh TBA'!#REF!</definedName>
    <definedName name="giacong">'[26]Bang chiet tinh TBA'!#REF!</definedName>
    <definedName name="GIAM" localSheetId="0">#REF!</definedName>
    <definedName name="GIAM">#REF!</definedName>
    <definedName name="GIANG" localSheetId="0">#REF!</definedName>
    <definedName name="GIANG">#REF!</definedName>
    <definedName name="GIATB" localSheetId="0">#REF!</definedName>
    <definedName name="GIATB">#REF!</definedName>
    <definedName name="giatiepdia" localSheetId="0">[10]Thongso!#REF!</definedName>
    <definedName name="giatiepdia">[10]Thongso!#REF!</definedName>
    <definedName name="GIATT" localSheetId="0">#REF!</definedName>
    <definedName name="GIATT">#REF!</definedName>
    <definedName name="GIAVLIEUTN" localSheetId="0">#REF!</definedName>
    <definedName name="GIAVLIEUTN">#REF!</definedName>
    <definedName name="gica_bq" localSheetId="0">'[17]truc tiep'!#REF!</definedName>
    <definedName name="gica_bq">'[17]truc tiep'!#REF!</definedName>
    <definedName name="gica_bv" localSheetId="0">'[17]truc tiep'!#REF!</definedName>
    <definedName name="gica_bv">'[17]truc tiep'!#REF!</definedName>
    <definedName name="gica_ck" localSheetId="0">'[17]truc tiep'!#REF!</definedName>
    <definedName name="gica_ck">'[17]truc tiep'!#REF!</definedName>
    <definedName name="gica_d1" localSheetId="0">'[17]truc tiep'!#REF!</definedName>
    <definedName name="gica_d1">'[17]truc tiep'!#REF!</definedName>
    <definedName name="gica_d2" localSheetId="0">'[17]truc tiep'!#REF!</definedName>
    <definedName name="gica_d2">'[17]truc tiep'!#REF!</definedName>
    <definedName name="gica_d3" localSheetId="0">'[17]truc tiep'!#REF!</definedName>
    <definedName name="gica_d3">'[17]truc tiep'!#REF!</definedName>
    <definedName name="gica_dl" localSheetId="0">'[17]truc tiep'!#REF!</definedName>
    <definedName name="gica_dl">'[17]truc tiep'!#REF!</definedName>
    <definedName name="gica_kcs" localSheetId="0">'[17]truc tiep'!#REF!</definedName>
    <definedName name="gica_kcs">'[17]truc tiep'!#REF!</definedName>
    <definedName name="gica_nb" localSheetId="0">'[17]truc tiep'!#REF!</definedName>
    <definedName name="gica_nb">'[17]truc tiep'!#REF!</definedName>
    <definedName name="gica_nv" localSheetId="0">'[17]truc tiep'!#REF!</definedName>
    <definedName name="gica_nv">'[17]truc tiep'!#REF!</definedName>
    <definedName name="gica_ngio" localSheetId="0">'[17]truc tiep'!#REF!</definedName>
    <definedName name="gica_ngio">'[17]truc tiep'!#REF!</definedName>
    <definedName name="gica_t3" localSheetId="0">'[17]truc tiep'!#REF!</definedName>
    <definedName name="gica_t3">'[17]truc tiep'!#REF!</definedName>
    <definedName name="gica_t4" localSheetId="0">'[17]truc tiep'!#REF!</definedName>
    <definedName name="gica_t4">'[17]truc tiep'!#REF!</definedName>
    <definedName name="gica_t5" localSheetId="0">'[17]truc tiep'!#REF!</definedName>
    <definedName name="gica_t5">'[17]truc tiep'!#REF!</definedName>
    <definedName name="gica_t6" localSheetId="0">'[17]truc tiep'!#REF!</definedName>
    <definedName name="gica_t6">'[17]truc tiep'!#REF!</definedName>
    <definedName name="gica_tc" localSheetId="0">'[17]truc tiep'!#REF!</definedName>
    <definedName name="gica_tc">'[17]truc tiep'!#REF!</definedName>
    <definedName name="gica_tm" localSheetId="0">'[17]truc tiep'!#REF!</definedName>
    <definedName name="gica_tm">'[17]truc tiep'!#REF!</definedName>
    <definedName name="gica_vs" localSheetId="0">'[17]truc tiep'!#REF!</definedName>
    <definedName name="gica_vs">'[17]truc tiep'!#REF!</definedName>
    <definedName name="gica_xh" localSheetId="0">'[17]truc tiep'!#REF!</definedName>
    <definedName name="gica_xh">'[17]truc tiep'!#REF!</definedName>
    <definedName name="gio_bq" localSheetId="0">'[17]truc tiep'!#REF!</definedName>
    <definedName name="gio_bq">'[17]truc tiep'!#REF!</definedName>
    <definedName name="gio_d1" localSheetId="0">'[17]truc tiep'!#REF!</definedName>
    <definedName name="gio_d1">'[17]truc tiep'!#REF!</definedName>
    <definedName name="gio_d2" localSheetId="0">'[17]truc tiep'!#REF!</definedName>
    <definedName name="gio_d2">'[17]truc tiep'!#REF!</definedName>
    <definedName name="gio_d3" localSheetId="0">'[17]truc tiep'!#REF!</definedName>
    <definedName name="gio_d3">'[17]truc tiep'!#REF!</definedName>
    <definedName name="gio_dl" localSheetId="0">'[17]truc tiep'!#REF!</definedName>
    <definedName name="gio_dl">'[17]truc tiep'!#REF!</definedName>
    <definedName name="gio_kcs" localSheetId="0">'[17]truc tiep'!#REF!</definedName>
    <definedName name="gio_kcs">'[17]truc tiep'!#REF!</definedName>
    <definedName name="gio_ngio" localSheetId="0">'[17]truc tiep'!#REF!</definedName>
    <definedName name="gio_ngio">'[17]truc tiep'!#REF!</definedName>
    <definedName name="gio_t3" localSheetId="0">'[17]truc tiep'!#REF!</definedName>
    <definedName name="gio_t3">'[17]truc tiep'!#REF!</definedName>
    <definedName name="gio_t4" localSheetId="0">'[17]truc tiep'!#REF!</definedName>
    <definedName name="gio_t4">'[17]truc tiep'!#REF!</definedName>
    <definedName name="gio_t5" localSheetId="0">'[17]truc tiep'!#REF!</definedName>
    <definedName name="gio_t5">'[17]truc tiep'!#REF!</definedName>
    <definedName name="gio_t6" localSheetId="0">'[17]truc tiep'!#REF!</definedName>
    <definedName name="gio_t6">'[17]truc tiep'!#REF!</definedName>
    <definedName name="gio_vs" localSheetId="0">'[17]truc tiep'!#REF!</definedName>
    <definedName name="gio_vs">'[17]truc tiep'!#REF!</definedName>
    <definedName name="gio_xh" localSheetId="0">'[17]truc tiep'!#REF!</definedName>
    <definedName name="gio_xh">'[17]truc tiep'!#REF!</definedName>
    <definedName name="gipa5" localSheetId="0">[19]sheet12!#REF!</definedName>
    <definedName name="gipa5">[19]sheet12!#REF!</definedName>
    <definedName name="h" hidden="1">{"'Sheet1'!$L$16"}</definedName>
    <definedName name="h.2" localSheetId="0">[43]Sheet1!#REF!</definedName>
    <definedName name="h.2">[43]Sheet1!#REF!</definedName>
    <definedName name="H_30" localSheetId="0">#REF!</definedName>
    <definedName name="H_30">#REF!</definedName>
    <definedName name="h_d" localSheetId="0">#REF!</definedName>
    <definedName name="h_d">#REF!</definedName>
    <definedName name="H_THUCTT" localSheetId="0">#REF!</definedName>
    <definedName name="H_THUCTT">#REF!</definedName>
    <definedName name="H_THUCHTHH" localSheetId="0">#REF!</definedName>
    <definedName name="H_THUCHTHH">#REF!</definedName>
    <definedName name="h_xoa" hidden="1">{"'Sheet1'!$L$16"}</definedName>
    <definedName name="h_xoa2" hidden="1">{"'Sheet1'!$L$16"}</definedName>
    <definedName name="H0.001" localSheetId="0">[104]Sheet2!#REF!</definedName>
    <definedName name="H0.001">[104]Sheet2!#REF!</definedName>
    <definedName name="H0.011" localSheetId="0">[104]Sheet2!#REF!</definedName>
    <definedName name="H0.011">[104]Sheet2!#REF!</definedName>
    <definedName name="H0.021" localSheetId="0">[104]Sheet2!#REF!</definedName>
    <definedName name="H0.021">[104]Sheet2!#REF!</definedName>
    <definedName name="H0.031" localSheetId="0">[104]Sheet2!#REF!</definedName>
    <definedName name="H0.031">[104]Sheet2!#REF!</definedName>
    <definedName name="h1_" localSheetId="0">'[40]Xuly Data'!#REF!</definedName>
    <definedName name="h1_">'[40]Xuly Data'!#REF!</definedName>
    <definedName name="h18x" localSheetId="0">#REF!</definedName>
    <definedName name="h18x">#REF!</definedName>
    <definedName name="h2_" localSheetId="0">'[40]Xuly Data'!#REF!</definedName>
    <definedName name="h2_">'[40]Xuly Data'!#REF!</definedName>
    <definedName name="H21dai5" localSheetId="0">#REF!</definedName>
    <definedName name="H21dai5">#REF!</definedName>
    <definedName name="H21dai6" localSheetId="0">#REF!</definedName>
    <definedName name="H21dai6">#REF!</definedName>
    <definedName name="H21dai75" localSheetId="0">#REF!</definedName>
    <definedName name="H21dai75">#REF!</definedName>
    <definedName name="H22dai5" localSheetId="0">#REF!</definedName>
    <definedName name="H22dai5">#REF!</definedName>
    <definedName name="H22dai6" localSheetId="0">#REF!</definedName>
    <definedName name="H22dai6">#REF!</definedName>
    <definedName name="H22dai75" localSheetId="0">#REF!</definedName>
    <definedName name="H22dai75">#REF!</definedName>
    <definedName name="h3_" localSheetId="0">'[40]Xuly Data'!#REF!</definedName>
    <definedName name="h3_">'[40]Xuly Data'!#REF!</definedName>
    <definedName name="h30x" localSheetId="0">#REF!</definedName>
    <definedName name="h30x">#REF!</definedName>
    <definedName name="h4_" localSheetId="0">'[40]Xuly Data'!#REF!</definedName>
    <definedName name="h4_">'[40]Xuly Data'!#REF!</definedName>
    <definedName name="H43dai5" localSheetId="0">#REF!</definedName>
    <definedName name="H43dai5">#REF!</definedName>
    <definedName name="H43dai6" localSheetId="0">#REF!</definedName>
    <definedName name="H43dai6">#REF!</definedName>
    <definedName name="H43dai75" localSheetId="0">#REF!</definedName>
    <definedName name="H43dai75">#REF!</definedName>
    <definedName name="H44dai5" localSheetId="0">#REF!</definedName>
    <definedName name="H44dai5">#REF!</definedName>
    <definedName name="H44dai6" localSheetId="0">#REF!</definedName>
    <definedName name="H44dai6">#REF!</definedName>
    <definedName name="H44dai75" localSheetId="0">#REF!</definedName>
    <definedName name="H44dai75">#REF!</definedName>
    <definedName name="h5_" localSheetId="0">'[40]Xuly Data'!#REF!</definedName>
    <definedName name="h5_">'[40]Xuly Data'!#REF!</definedName>
    <definedName name="h6_" localSheetId="0">'[40]Xuly Data'!#REF!</definedName>
    <definedName name="h6_">'[40]Xuly Data'!#REF!</definedName>
    <definedName name="h7.5" localSheetId="0">[19]sheet12!#REF!</definedName>
    <definedName name="h7.5">[19]sheet12!#REF!</definedName>
    <definedName name="h7_" localSheetId="0">'[40]Xuly Data'!#REF!</definedName>
    <definedName name="h7_">'[40]Xuly Data'!#REF!</definedName>
    <definedName name="h8.5" localSheetId="0">[19]sheet12!#REF!</definedName>
    <definedName name="h8.5">[19]sheet12!#REF!</definedName>
    <definedName name="Ha" localSheetId="0">#REF!</definedName>
    <definedName name="Ha">#REF!</definedName>
    <definedName name="HA.pL" localSheetId="0">#REF!</definedName>
    <definedName name="HA.pL">#REF!</definedName>
    <definedName name="HA.pL2" localSheetId="0">#REF!</definedName>
    <definedName name="HA.pL2">#REF!</definedName>
    <definedName name="Hamyen" localSheetId="0">[77]TTVanChuyen!#REF!</definedName>
    <definedName name="Hamyen">[77]TTVanChuyen!#REF!</definedName>
    <definedName name="hang" localSheetId="0">#REF!</definedName>
    <definedName name="hang">#REF!</definedName>
    <definedName name="Hang_muc_khac" localSheetId="0">#REF!</definedName>
    <definedName name="Hang_muc_khac">#REF!</definedName>
    <definedName name="HAØ" localSheetId="0">#REF!</definedName>
    <definedName name="HAØ">#REF!</definedName>
    <definedName name="Hb" localSheetId="0">#REF!</definedName>
    <definedName name="Hb">#REF!</definedName>
    <definedName name="Hbb" localSheetId="0">#REF!</definedName>
    <definedName name="Hbb">#REF!</definedName>
    <definedName name="Hbtt" localSheetId="0">#REF!</definedName>
    <definedName name="Hbtt">#REF!</definedName>
    <definedName name="Hc" localSheetId="0">#REF!</definedName>
    <definedName name="Hc">#REF!</definedName>
    <definedName name="Hcb" localSheetId="0">#REF!</definedName>
    <definedName name="Hcb">#REF!</definedName>
    <definedName name="HCM" localSheetId="0">#REF!</definedName>
    <definedName name="HCM">#REF!</definedName>
    <definedName name="Hctt" localSheetId="0">#REF!</definedName>
    <definedName name="Hctt">#REF!</definedName>
    <definedName name="Hd" localSheetId="0">#REF!</definedName>
    <definedName name="Hd">#REF!</definedName>
    <definedName name="Hdb" localSheetId="0">#REF!</definedName>
    <definedName name="Hdb">#REF!</definedName>
    <definedName name="HDCCT" localSheetId="0">[53]QMCT!#REF!</definedName>
    <definedName name="HDCCT">[53]QMCT!#REF!</definedName>
    <definedName name="HDCD" localSheetId="0">[53]QMCT!#REF!</definedName>
    <definedName name="HDCD">[53]QMCT!#REF!</definedName>
    <definedName name="HDGT">[52]DGiaT!$B$1:$K$1</definedName>
    <definedName name="HDGTN">[52]DGiaTN!$C$1:$H$1</definedName>
    <definedName name="Hdtt" localSheetId="0">#REF!</definedName>
    <definedName name="Hdtt">#REF!</definedName>
    <definedName name="Heä_soá_laép_xaø_H">1.7</definedName>
    <definedName name="heä_soá_sình_laày" localSheetId="0">#REF!</definedName>
    <definedName name="heä_soá_sình_laày">#REF!</definedName>
    <definedName name="hfdsh" localSheetId="0" hidden="1">#REF!</definedName>
    <definedName name="hfdsh" hidden="1">#REF!</definedName>
    <definedName name="hg" hidden="1">{#N/A,#N/A,FALSE,"Chi tiÆt"}</definedName>
    <definedName name="HH" localSheetId="0">#REF!</definedName>
    <definedName name="HH">#REF!</definedName>
    <definedName name="HH15HT" localSheetId="0">'[13]TONGKE-HT'!#REF!</definedName>
    <definedName name="HH15HT">'[13]TONGKE-HT'!#REF!</definedName>
    <definedName name="HH16HT" localSheetId="0">'[13]TONGKE-HT'!#REF!</definedName>
    <definedName name="HH16HT">'[13]TONGKE-HT'!#REF!</definedName>
    <definedName name="HH19HT" localSheetId="0">'[13]TONGKE-HT'!#REF!</definedName>
    <definedName name="HH19HT">'[13]TONGKE-HT'!#REF!</definedName>
    <definedName name="HH20HT" localSheetId="0">'[13]TONGKE-HT'!#REF!</definedName>
    <definedName name="HH20HT">'[13]TONGKE-HT'!#REF!</definedName>
    <definedName name="HHcat" localSheetId="0">#REF!</definedName>
    <definedName name="HHcat">#REF!</definedName>
    <definedName name="HHda" localSheetId="0">#REF!</definedName>
    <definedName name="HHda">#REF!</definedName>
    <definedName name="hhsc" localSheetId="0">[118]TT35!#REF!</definedName>
    <definedName name="hhsc">[118]TT35!#REF!</definedName>
    <definedName name="hhtd" localSheetId="0">[118]TT35!#REF!</definedName>
    <definedName name="hhtd">[118]TT35!#REF!</definedName>
    <definedName name="HHTT" localSheetId="0">#REF!</definedName>
    <definedName name="HHTT">#REF!</definedName>
    <definedName name="HHxm" localSheetId="0">#REF!</definedName>
    <definedName name="HHxm">#REF!</definedName>
    <definedName name="hien" localSheetId="0">#REF!</definedName>
    <definedName name="hien">#REF!</definedName>
    <definedName name="HIEN1" localSheetId="0">#REF!</definedName>
    <definedName name="HIEN1">#REF!</definedName>
    <definedName name="Hiencot" localSheetId="0">#REF!</definedName>
    <definedName name="Hiencot">#REF!</definedName>
    <definedName name="Hiendong" localSheetId="0">#REF!</definedName>
    <definedName name="Hiendong">#REF!</definedName>
    <definedName name="Hinh_thuc" localSheetId="0">#REF!</definedName>
    <definedName name="Hinh_thuc">#REF!</definedName>
    <definedName name="hlc">[119]DTHH!$H$33</definedName>
    <definedName name="HM" localSheetId="0">#REF!</definedName>
    <definedName name="HM">#REF!</definedName>
    <definedName name="HM_1">[120]PA2!$B$6:$B$142</definedName>
    <definedName name="HM_2">[120]PA3!$B$6:$B$560</definedName>
    <definedName name="HOA" localSheetId="0">#REF!</definedName>
    <definedName name="HOA">#REF!</definedName>
    <definedName name="HOAI" localSheetId="0">#REF!</definedName>
    <definedName name="HOAI">#REF!</definedName>
    <definedName name="HOAT" localSheetId="0">#REF!</definedName>
    <definedName name="HOAT">#REF!</definedName>
    <definedName name="HOME_MANP" localSheetId="0">#REF!</definedName>
    <definedName name="HOME_MANP">#REF!</definedName>
    <definedName name="HOMEOFFICE_COST" localSheetId="0">#REF!</definedName>
    <definedName name="HOMEOFFICE_COST">#REF!</definedName>
    <definedName name="hr_" localSheetId="0">'[20]Tinh toan'!#REF!</definedName>
    <definedName name="hr_">'[20]Tinh toan'!#REF!</definedName>
    <definedName name="hs" localSheetId="0">[121]BD!#REF!</definedName>
    <definedName name="hs">[121]BD!#REF!</definedName>
    <definedName name="Hsb" localSheetId="0">#REF!</definedName>
    <definedName name="Hsb">#REF!</definedName>
    <definedName name="hsbn" localSheetId="0">'[20]Tinh toan'!#REF!</definedName>
    <definedName name="hsbn">'[20]Tinh toan'!#REF!</definedName>
    <definedName name="HSCT3">0.1</definedName>
    <definedName name="HSDC">'[58]CHITIET VL-NC-TT1p'!$G$6</definedName>
    <definedName name="hsdc1" localSheetId="0">#REF!</definedName>
    <definedName name="hsdc1">#REF!</definedName>
    <definedName name="HSDD" localSheetId="0">[13]phuluc1!#REF!</definedName>
    <definedName name="HSDD">[13]phuluc1!#REF!</definedName>
    <definedName name="HSDN">2.5</definedName>
    <definedName name="HSDNmay" localSheetId="0">[122]BTH!#REF!</definedName>
    <definedName name="HSDNmay">[122]BTH!#REF!</definedName>
    <definedName name="HSDNnc" localSheetId="0">[122]BTH!#REF!</definedName>
    <definedName name="HSDNnc">[122]BTH!#REF!</definedName>
    <definedName name="HSDNvl" localSheetId="0">[122]BTH!#REF!</definedName>
    <definedName name="HSDNvl">[122]BTH!#REF!</definedName>
    <definedName name="HSHH" localSheetId="0">#REF!</definedName>
    <definedName name="HSHH">#REF!</definedName>
    <definedName name="HSHHUT" localSheetId="0">#REF!</definedName>
    <definedName name="HSHHUT">#REF!</definedName>
    <definedName name="HSKD">'[58]CHITIET VL-NC-TT1p'!$G$7</definedName>
    <definedName name="HSKK">[123]BETON!$D$5</definedName>
    <definedName name="hskk1">[13]chitiet!$D$4</definedName>
    <definedName name="HSKK35" localSheetId="0">#REF!</definedName>
    <definedName name="HSKK35">#REF!</definedName>
    <definedName name="HSlanxe">[106]Solieu!$D$15</definedName>
    <definedName name="hslx" localSheetId="0">#REF!</definedName>
    <definedName name="hslx">#REF!</definedName>
    <definedName name="HSLXH">1.7</definedName>
    <definedName name="HSLXP" localSheetId="0">#REF!</definedName>
    <definedName name="HSLXP">#REF!</definedName>
    <definedName name="HSMay" localSheetId="0">[122]BTH!#REF!</definedName>
    <definedName name="HSMay">[122]BTH!#REF!</definedName>
    <definedName name="HSNC">[61]Du_lieu!$C$6</definedName>
    <definedName name="HSSL" localSheetId="0">#REF!</definedName>
    <definedName name="HSSL">#REF!</definedName>
    <definedName name="hßm4" localSheetId="0">#REF!</definedName>
    <definedName name="hßm4">#REF!</definedName>
    <definedName name="Hstt" localSheetId="0">#REF!</definedName>
    <definedName name="Hstt">#REF!</definedName>
    <definedName name="hsUd" localSheetId="0">#REF!</definedName>
    <definedName name="hsUd">#REF!</definedName>
    <definedName name="HSVC1" localSheetId="0">#REF!</definedName>
    <definedName name="HSVC1">#REF!</definedName>
    <definedName name="HSVC2" localSheetId="0">#REF!</definedName>
    <definedName name="HSVC2">#REF!</definedName>
    <definedName name="HSVC3" localSheetId="0">#REF!</definedName>
    <definedName name="HSVC3">#REF!</definedName>
    <definedName name="HsVCVLTH" localSheetId="0">[124]PhaDoMong!#REF!</definedName>
    <definedName name="HsVCVLTH">[124]PhaDoMong!#REF!</definedName>
    <definedName name="HSvl" localSheetId="0">[122]BTH!#REF!</definedName>
    <definedName name="HSvl">[122]BTH!#REF!</definedName>
    <definedName name="ht25nc" localSheetId="0">'[13]lam-moi'!#REF!</definedName>
    <definedName name="ht25nc">'[13]lam-moi'!#REF!</definedName>
    <definedName name="ht25vl" localSheetId="0">'[13]lam-moi'!#REF!</definedName>
    <definedName name="ht25vl">'[13]lam-moi'!#REF!</definedName>
    <definedName name="ht325nc" localSheetId="0">'[13]lam-moi'!#REF!</definedName>
    <definedName name="ht325nc">'[13]lam-moi'!#REF!</definedName>
    <definedName name="ht325vl" localSheetId="0">'[13]lam-moi'!#REF!</definedName>
    <definedName name="ht325vl">'[13]lam-moi'!#REF!</definedName>
    <definedName name="ht37k" localSheetId="0">'[13]lam-moi'!#REF!</definedName>
    <definedName name="ht37k">'[13]lam-moi'!#REF!</definedName>
    <definedName name="ht37nc" localSheetId="0">'[13]lam-moi'!#REF!</definedName>
    <definedName name="ht37nc">'[13]lam-moi'!#REF!</definedName>
    <definedName name="ht50nc" localSheetId="0">'[13]lam-moi'!#REF!</definedName>
    <definedName name="ht50nc">'[13]lam-moi'!#REF!</definedName>
    <definedName name="ht50vl" localSheetId="0">'[13]lam-moi'!#REF!</definedName>
    <definedName name="ht50vl">'[13]lam-moi'!#REF!</definedName>
    <definedName name="HTML_CodePage" hidden="1">950</definedName>
    <definedName name="HTML_Control"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0">#REF!</definedName>
    <definedName name="HTNC">#REF!</definedName>
    <definedName name="HTVL" localSheetId="0">#REF!</definedName>
    <definedName name="HTVL">#REF!</definedName>
    <definedName name="HTHH" localSheetId="0">#REF!</definedName>
    <definedName name="HTHH">#REF!</definedName>
    <definedName name="HUONG" localSheetId="0">#REF!</definedName>
    <definedName name="HUONG">#REF!</definedName>
    <definedName name="huy" hidden="1">{"'Sheet1'!$L$16"}</definedName>
    <definedName name="huy_xoa" hidden="1">{"'Sheet1'!$L$16"}</definedName>
    <definedName name="huy_xoa2" hidden="1">{"'Sheet1'!$L$16"}</definedName>
    <definedName name="HUYEN" localSheetId="0">#REF!</definedName>
    <definedName name="HUYEN">#REF!</definedName>
    <definedName name="hvt" localSheetId="0">#REF!</definedName>
    <definedName name="hvt">#REF!</definedName>
    <definedName name="hvtb" localSheetId="0">#REF!</definedName>
    <definedName name="hvtb">#REF!</definedName>
    <definedName name="hvttt" localSheetId="0">#REF!</definedName>
    <definedName name="hvttt">#REF!</definedName>
    <definedName name="i">1.11</definedName>
    <definedName name="i_" localSheetId="0">'[20]Tinh toan'!#REF!</definedName>
    <definedName name="i_">'[20]Tinh toan'!#REF!</definedName>
    <definedName name="I_p" localSheetId="0">#REF!</definedName>
    <definedName name="I_p">#REF!</definedName>
    <definedName name="I2É6" localSheetId="0">[9]chitimc!#REF!</definedName>
    <definedName name="I2É6">[9]chitimc!#REF!</definedName>
    <definedName name="Ic" localSheetId="0">'[20]Tinh toan'!#REF!</definedName>
    <definedName name="Ic">'[20]Tinh toan'!#REF!</definedName>
    <definedName name="IDLAB_COST" localSheetId="0">#REF!</definedName>
    <definedName name="IDLAB_COST">#REF!</definedName>
    <definedName name="iftm68" localSheetId="0">#REF!</definedName>
    <definedName name="iftm68">#REF!</definedName>
    <definedName name="ik" localSheetId="0">#REF!</definedName>
    <definedName name="ik">#REF!</definedName>
    <definedName name="im" localSheetId="0">'[20]Tinh toan'!#REF!</definedName>
    <definedName name="im">'[20]Tinh toan'!#REF!</definedName>
    <definedName name="IMPORT" localSheetId="0">#REF!</definedName>
    <definedName name="IMPORT">#REF!</definedName>
    <definedName name="IND_LAB" localSheetId="0">#REF!</definedName>
    <definedName name="IND_LAB">#REF!</definedName>
    <definedName name="INDMANP" localSheetId="0">#REF!</definedName>
    <definedName name="INDMANP">#REF!</definedName>
    <definedName name="INPUT" localSheetId="0">#REF!</definedName>
    <definedName name="INPUT">#REF!</definedName>
    <definedName name="INPUT1" localSheetId="0">#REF!</definedName>
    <definedName name="INPUT1">#REF!</definedName>
    <definedName name="Ing" localSheetId="0">#REF!</definedName>
    <definedName name="Ing">#REF!</definedName>
    <definedName name="IO" localSheetId="0">'[1]COAT&amp;WRAP-QIOT-#3'!#REF!</definedName>
    <definedName name="IO">'[1]COAT&amp;WRAP-QIOT-#3'!#REF!</definedName>
    <definedName name="is" localSheetId="0">'[20]Tinh toan'!#REF!</definedName>
    <definedName name="is">'[20]Tinh toan'!#REF!</definedName>
    <definedName name="itd1.5" localSheetId="0">#REF!</definedName>
    <definedName name="itd1.5">#REF!</definedName>
    <definedName name="itdd1.5" localSheetId="0">#REF!</definedName>
    <definedName name="itdd1.5">#REF!</definedName>
    <definedName name="itddgoi" localSheetId="0">#REF!</definedName>
    <definedName name="itddgoi">#REF!</definedName>
    <definedName name="itdg" localSheetId="0">#REF!</definedName>
    <definedName name="itdg">#REF!</definedName>
    <definedName name="itdgoi" localSheetId="0">#REF!</definedName>
    <definedName name="itdgoi">#REF!</definedName>
    <definedName name="ith1.5" localSheetId="0">#REF!</definedName>
    <definedName name="ith1.5">#REF!</definedName>
    <definedName name="ithg" localSheetId="0">#REF!</definedName>
    <definedName name="ithg">#REF!</definedName>
    <definedName name="ithgoi" localSheetId="0">#REF!</definedName>
    <definedName name="ithgoi">#REF!</definedName>
    <definedName name="iv" localSheetId="0">'[20]Tinh toan'!#REF!</definedName>
    <definedName name="iv">'[20]Tinh toan'!#REF!</definedName>
    <definedName name="j" localSheetId="0">#REF!</definedName>
    <definedName name="j">#REF!</definedName>
    <definedName name="j356C8" localSheetId="0">#REF!</definedName>
    <definedName name="j356C8">#REF!</definedName>
    <definedName name="jdgjkghj" localSheetId="0">#REF!</definedName>
    <definedName name="jdgjkghj">#REF!</definedName>
    <definedName name="jfdgdg" localSheetId="0">[39]vlxmnc!#REF!</definedName>
    <definedName name="jfdgdg">[39]vlxmnc!#REF!</definedName>
    <definedName name="jfhfg" localSheetId="0">#REF!</definedName>
    <definedName name="jfhfg">#REF!</definedName>
    <definedName name="jgf" localSheetId="0">#REF!</definedName>
    <definedName name="jgf">#REF!</definedName>
    <definedName name="jh" localSheetId="0">#REF!</definedName>
    <definedName name="jh">#REF!</definedName>
    <definedName name="jhnjnn" localSheetId="0">#REF!</definedName>
    <definedName name="jhnjnn">#REF!</definedName>
    <definedName name="jjdfjh" localSheetId="0">[39]vlxmnc!#REF!</definedName>
    <definedName name="jjdfjh">[39]vlxmnc!#REF!</definedName>
    <definedName name="k" localSheetId="0">#REF!</definedName>
    <definedName name="k">#REF!</definedName>
    <definedName name="k_" localSheetId="0">'[20]Tinh toan'!#REF!</definedName>
    <definedName name="k_">'[20]Tinh toan'!#REF!</definedName>
    <definedName name="K_1" localSheetId="0">[125]!K_1</definedName>
    <definedName name="K_1">[125]!K_1</definedName>
    <definedName name="K_2" localSheetId="0">[125]!K_2</definedName>
    <definedName name="K_2">[125]!K_2</definedName>
    <definedName name="k_xoa"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0.001" localSheetId="0">[104]Sheet2!#REF!</definedName>
    <definedName name="K0.001">[104]Sheet2!#REF!</definedName>
    <definedName name="K0.011" localSheetId="0">[104]Sheet2!#REF!</definedName>
    <definedName name="K0.011">[104]Sheet2!#REF!</definedName>
    <definedName name="K0.101" localSheetId="0">[104]Sheet2!#REF!</definedName>
    <definedName name="K0.101">[104]Sheet2!#REF!</definedName>
    <definedName name="K0.111" localSheetId="0">[104]Sheet2!#REF!</definedName>
    <definedName name="K0.111">[104]Sheet2!#REF!</definedName>
    <definedName name="K0.201" localSheetId="0">[104]Sheet2!#REF!</definedName>
    <definedName name="K0.201">[104]Sheet2!#REF!</definedName>
    <definedName name="K0.211" localSheetId="0">[104]Sheet2!#REF!</definedName>
    <definedName name="K0.211">[104]Sheet2!#REF!</definedName>
    <definedName name="K0.301" localSheetId="0">[104]Sheet2!#REF!</definedName>
    <definedName name="K0.301">[104]Sheet2!#REF!</definedName>
    <definedName name="K0.311" localSheetId="0">[104]Sheet2!#REF!</definedName>
    <definedName name="K0.311">[104]Sheet2!#REF!</definedName>
    <definedName name="K0.400" localSheetId="0">[104]Sheet2!#REF!</definedName>
    <definedName name="K0.400">[104]Sheet2!#REF!</definedName>
    <definedName name="K0.410" localSheetId="0">[104]Sheet2!#REF!</definedName>
    <definedName name="K0.410">[104]Sheet2!#REF!</definedName>
    <definedName name="K0.501" localSheetId="0">[104]Sheet2!#REF!</definedName>
    <definedName name="K0.501">[104]Sheet2!#REF!</definedName>
    <definedName name="K0.511" localSheetId="0">[104]Sheet2!#REF!</definedName>
    <definedName name="K0.511">[104]Sheet2!#REF!</definedName>
    <definedName name="K0.61" localSheetId="0">[104]Sheet2!#REF!</definedName>
    <definedName name="K0.61">[104]Sheet2!#REF!</definedName>
    <definedName name="K0.71" localSheetId="0">[104]Sheet2!#REF!</definedName>
    <definedName name="K0.71">[104]Sheet2!#REF!</definedName>
    <definedName name="K1.001" localSheetId="0">[104]Sheet2!#REF!</definedName>
    <definedName name="K1.001">[104]Sheet2!#REF!</definedName>
    <definedName name="K1.021" localSheetId="0">[104]Sheet2!#REF!</definedName>
    <definedName name="K1.021">[104]Sheet2!#REF!</definedName>
    <definedName name="K1.041" localSheetId="0">[104]Sheet2!#REF!</definedName>
    <definedName name="K1.041">[104]Sheet2!#REF!</definedName>
    <definedName name="K1.121" localSheetId="0">[104]Sheet2!#REF!</definedName>
    <definedName name="K1.121">[104]Sheet2!#REF!</definedName>
    <definedName name="K1.201" localSheetId="0">[104]Sheet2!#REF!</definedName>
    <definedName name="K1.201">[104]Sheet2!#REF!</definedName>
    <definedName name="K1.211" localSheetId="0">[104]Sheet2!#REF!</definedName>
    <definedName name="K1.211">[104]Sheet2!#REF!</definedName>
    <definedName name="K1.221" localSheetId="0">[104]Sheet2!#REF!</definedName>
    <definedName name="K1.221">[104]Sheet2!#REF!</definedName>
    <definedName name="K1.301" localSheetId="0">[104]Sheet2!#REF!</definedName>
    <definedName name="K1.301">[104]Sheet2!#REF!</definedName>
    <definedName name="K1.321" localSheetId="0">[104]Sheet2!#REF!</definedName>
    <definedName name="K1.321">[104]Sheet2!#REF!</definedName>
    <definedName name="K1.331" localSheetId="0">[104]Sheet2!#REF!</definedName>
    <definedName name="K1.331">[104]Sheet2!#REF!</definedName>
    <definedName name="K1.341" localSheetId="0">[104]Sheet2!#REF!</definedName>
    <definedName name="K1.341">[104]Sheet2!#REF!</definedName>
    <definedName name="K1.401" localSheetId="0">[104]Sheet2!#REF!</definedName>
    <definedName name="K1.401">[104]Sheet2!#REF!</definedName>
    <definedName name="K1.411" localSheetId="0">[104]Sheet2!#REF!</definedName>
    <definedName name="K1.411">[104]Sheet2!#REF!</definedName>
    <definedName name="K1.421" localSheetId="0">[104]Sheet2!#REF!</definedName>
    <definedName name="K1.421">[104]Sheet2!#REF!</definedName>
    <definedName name="K1.431" localSheetId="0">[104]Sheet2!#REF!</definedName>
    <definedName name="K1.431">[104]Sheet2!#REF!</definedName>
    <definedName name="K1.441" localSheetId="0">[104]Sheet2!#REF!</definedName>
    <definedName name="K1.441">[104]Sheet2!#REF!</definedName>
    <definedName name="K2.001" localSheetId="0">[104]Sheet2!#REF!</definedName>
    <definedName name="K2.001">[104]Sheet2!#REF!</definedName>
    <definedName name="K2.011" localSheetId="0">[104]Sheet2!#REF!</definedName>
    <definedName name="K2.011">[104]Sheet2!#REF!</definedName>
    <definedName name="K2.021" localSheetId="0">[104]Sheet2!#REF!</definedName>
    <definedName name="K2.021">[104]Sheet2!#REF!</definedName>
    <definedName name="K2.031" localSheetId="0">[104]Sheet2!#REF!</definedName>
    <definedName name="K2.031">[104]Sheet2!#REF!</definedName>
    <definedName name="K2.041" localSheetId="0">[104]Sheet2!#REF!</definedName>
    <definedName name="K2.041">[104]Sheet2!#REF!</definedName>
    <definedName name="K2.101" localSheetId="0">[104]Sheet2!#REF!</definedName>
    <definedName name="K2.101">[104]Sheet2!#REF!</definedName>
    <definedName name="K2.111" localSheetId="0">[104]Sheet2!#REF!</definedName>
    <definedName name="K2.111">[104]Sheet2!#REF!</definedName>
    <definedName name="K2.121" localSheetId="0">[104]Sheet2!#REF!</definedName>
    <definedName name="K2.121">[104]Sheet2!#REF!</definedName>
    <definedName name="K2.131" localSheetId="0">[104]Sheet2!#REF!</definedName>
    <definedName name="K2.131">[104]Sheet2!#REF!</definedName>
    <definedName name="K2.141" localSheetId="0">[104]Sheet2!#REF!</definedName>
    <definedName name="K2.141">[104]Sheet2!#REF!</definedName>
    <definedName name="K2.201" localSheetId="0">[104]Sheet2!#REF!</definedName>
    <definedName name="K2.201">[104]Sheet2!#REF!</definedName>
    <definedName name="K2.211" localSheetId="0">[104]Sheet2!#REF!</definedName>
    <definedName name="K2.211">[104]Sheet2!#REF!</definedName>
    <definedName name="K2.221" localSheetId="0">[104]Sheet2!#REF!</definedName>
    <definedName name="K2.221">[104]Sheet2!#REF!</definedName>
    <definedName name="K2.231" localSheetId="0">[104]Sheet2!#REF!</definedName>
    <definedName name="K2.231">[104]Sheet2!#REF!</definedName>
    <definedName name="K2.241" localSheetId="0">[104]Sheet2!#REF!</definedName>
    <definedName name="K2.241">[104]Sheet2!#REF!</definedName>
    <definedName name="K2.301" localSheetId="0">[104]Sheet2!#REF!</definedName>
    <definedName name="K2.301">[104]Sheet2!#REF!</definedName>
    <definedName name="K2.321" localSheetId="0">[104]Sheet2!#REF!</definedName>
    <definedName name="K2.321">[104]Sheet2!#REF!</definedName>
    <definedName name="K2.341" localSheetId="0">[104]Sheet2!#REF!</definedName>
    <definedName name="K2.341">[104]Sheet2!#REF!</definedName>
    <definedName name="K2.400" localSheetId="0">[104]Sheet2!#REF!</definedName>
    <definedName name="K2.400">[104]Sheet2!#REF!</definedName>
    <definedName name="K2.420" localSheetId="0">[104]Sheet2!#REF!</definedName>
    <definedName name="K2.420">[104]Sheet2!#REF!</definedName>
    <definedName name="K2.440" localSheetId="0">[104]Sheet2!#REF!</definedName>
    <definedName name="K2.440">[104]Sheet2!#REF!</definedName>
    <definedName name="K2.500" localSheetId="0">[104]Sheet2!#REF!</definedName>
    <definedName name="K2.500">[104]Sheet2!#REF!</definedName>
    <definedName name="K2.520" localSheetId="0">[104]Sheet2!#REF!</definedName>
    <definedName name="K2.520">[104]Sheet2!#REF!</definedName>
    <definedName name="K2.540" localSheetId="0">[104]Sheet2!#REF!</definedName>
    <definedName name="K2.540">[104]Sheet2!#REF!</definedName>
    <definedName name="k2b" localSheetId="0">'[13]THPDMoi  (2)'!#REF!</definedName>
    <definedName name="k2b">'[13]THPDMoi  (2)'!#REF!</definedName>
    <definedName name="K3.210" localSheetId="0">[104]Sheet2!#REF!</definedName>
    <definedName name="K3.210">[104]Sheet2!#REF!</definedName>
    <definedName name="K3.220" localSheetId="0">[104]Sheet2!#REF!</definedName>
    <definedName name="K3.220">[104]Sheet2!#REF!</definedName>
    <definedName name="K3.230" localSheetId="0">[104]Sheet2!#REF!</definedName>
    <definedName name="K3.230">[104]Sheet2!#REF!</definedName>
    <definedName name="K3.310" localSheetId="0">[104]Sheet2!#REF!</definedName>
    <definedName name="K3.310">[104]Sheet2!#REF!</definedName>
    <definedName name="K3.320" localSheetId="0">[104]Sheet2!#REF!</definedName>
    <definedName name="K3.320">[104]Sheet2!#REF!</definedName>
    <definedName name="K3.330" localSheetId="0">[104]Sheet2!#REF!</definedName>
    <definedName name="K3.330">[104]Sheet2!#REF!</definedName>
    <definedName name="K3.410" localSheetId="0">[104]Sheet2!#REF!</definedName>
    <definedName name="K3.410">[104]Sheet2!#REF!</definedName>
    <definedName name="K3.430" localSheetId="0">[104]Sheet2!#REF!</definedName>
    <definedName name="K3.430">[104]Sheet2!#REF!</definedName>
    <definedName name="K3.450" localSheetId="0">[104]Sheet2!#REF!</definedName>
    <definedName name="K3.450">[104]Sheet2!#REF!</definedName>
    <definedName name="K4.010" localSheetId="0">[104]Sheet2!#REF!</definedName>
    <definedName name="K4.010">[104]Sheet2!#REF!</definedName>
    <definedName name="K4.020" localSheetId="0">[104]Sheet2!#REF!</definedName>
    <definedName name="K4.020">[104]Sheet2!#REF!</definedName>
    <definedName name="K4.110" localSheetId="0">[104]Sheet2!#REF!</definedName>
    <definedName name="K4.110">[104]Sheet2!#REF!</definedName>
    <definedName name="K4.120" localSheetId="0">[104]Sheet2!#REF!</definedName>
    <definedName name="K4.120">[104]Sheet2!#REF!</definedName>
    <definedName name="K4.210" localSheetId="0">[104]Sheet2!#REF!</definedName>
    <definedName name="K4.210">[104]Sheet2!#REF!</definedName>
    <definedName name="K4.220" localSheetId="0">[104]Sheet2!#REF!</definedName>
    <definedName name="K4.220">[104]Sheet2!#REF!</definedName>
    <definedName name="K4.230" localSheetId="0">[104]Sheet2!#REF!</definedName>
    <definedName name="K4.230">[104]Sheet2!#REF!</definedName>
    <definedName name="K4.240" localSheetId="0">[104]Sheet2!#REF!</definedName>
    <definedName name="K4.240">[104]Sheet2!#REF!</definedName>
    <definedName name="KA" localSheetId="0">#REF!</definedName>
    <definedName name="KA">#REF!</definedName>
    <definedName name="KAE" localSheetId="0">#REF!</definedName>
    <definedName name="KAE">#REF!</definedName>
    <definedName name="KAS" localSheetId="0">#REF!</definedName>
    <definedName name="KAS">#REF!</definedName>
    <definedName name="kcdd" localSheetId="0">#REF!</definedName>
    <definedName name="kcdd">#REF!</definedName>
    <definedName name="kcong" localSheetId="0">#REF!</definedName>
    <definedName name="kcong">#REF!</definedName>
    <definedName name="KIEU" localSheetId="0">#REF!</definedName>
    <definedName name="KIEU">#REF!</definedName>
    <definedName name="kj" localSheetId="0">#REF!</definedName>
    <definedName name="kj">#REF!</definedName>
    <definedName name="kkk" localSheetId="0">#REF!</definedName>
    <definedName name="kkk">#REF!</definedName>
    <definedName name="kl" localSheetId="0">#REF!</definedName>
    <definedName name="kl">#REF!</definedName>
    <definedName name="KL_1">[120]PA2!$D$6:$D$142</definedName>
    <definedName name="KL_2">[120]PA3!$D$6:$D$560</definedName>
    <definedName name="KL_cau">[126]ptvt!$G$2:$G$47</definedName>
    <definedName name="klc" localSheetId="0">#REF!</definedName>
    <definedName name="klc">#REF!</definedName>
    <definedName name="klcau">'[127]ptvt-dg'!$H$14:$H$581</definedName>
    <definedName name="klctbb" localSheetId="0">#REF!</definedName>
    <definedName name="klctbb">#REF!</definedName>
    <definedName name="kld">'[127]ptvt-dg'!$H$585:$H$614</definedName>
    <definedName name="kldd1p" localSheetId="0">'[13]#REF'!#REF!</definedName>
    <definedName name="kldd1p">'[13]#REF'!#REF!</definedName>
    <definedName name="kldd3p" localSheetId="0">'[13]lam-moi'!#REF!</definedName>
    <definedName name="kldd3p">'[13]lam-moi'!#REF!</definedName>
    <definedName name="KLGT1" localSheetId="0">[18]BK04!#REF!</definedName>
    <definedName name="KLGT1">[18]BK04!#REF!</definedName>
    <definedName name="KLGT2" localSheetId="0">[18]BK04!#REF!</definedName>
    <definedName name="KLGT2">[18]BK04!#REF!</definedName>
    <definedName name="KLGT3" localSheetId="0">[18]BK04!#REF!</definedName>
    <definedName name="KLGT3">[18]BK04!#REF!</definedName>
    <definedName name="KLTHDN" localSheetId="0">#REF!</definedName>
    <definedName name="KLTHDN">#REF!</definedName>
    <definedName name="KLVANKHUON" localSheetId="0">#REF!</definedName>
    <definedName name="KLVANKHUON">#REF!</definedName>
    <definedName name="KLVLD">[128]ChiTietDZ!$I$8:$I$1296</definedName>
    <definedName name="KLVLD1">[128]VuaBT!$H$7:$H$63</definedName>
    <definedName name="kmong" localSheetId="0">[13]giathanh1!#REF!</definedName>
    <definedName name="kmong">[13]giathanh1!#REF!</definedName>
    <definedName name="kno">[28]gVL!$Q$48</definedName>
    <definedName name="Kng" localSheetId="0">#REF!</definedName>
    <definedName name="Kng">#REF!</definedName>
    <definedName name="ko" localSheetId="0">'[20]Tinh toan'!#REF!</definedName>
    <definedName name="ko">'[20]Tinh toan'!#REF!</definedName>
    <definedName name="kp1ph" localSheetId="0">#REF!</definedName>
    <definedName name="kp1ph">#REF!</definedName>
    <definedName name="ks2nn">[129]Moi!$L$8</definedName>
    <definedName name="ks3nn">[129]Moi!$L$9</definedName>
    <definedName name="KSTK" localSheetId="0">#REF!</definedName>
    <definedName name="KSTK">#REF!</definedName>
    <definedName name="ktc" localSheetId="0">#REF!</definedName>
    <definedName name="ktc">#REF!</definedName>
    <definedName name="ktv10nn">[129]Moi!$L$22</definedName>
    <definedName name="ktv3nn">[129]Moi!$L$15</definedName>
    <definedName name="ktv3no">[129]Moi!$L$52</definedName>
    <definedName name="ktv4nn">[129]Moi!$L$16</definedName>
    <definedName name="ktv5no">[129]Moi!$L$54</definedName>
    <definedName name="ktv6nn">[129]Moi!$L$18</definedName>
    <definedName name="ktv8no">[129]Moi!$L$57</definedName>
    <definedName name="KTHD" localSheetId="0">'[130]khung ten TD'!#REF!</definedName>
    <definedName name="KTHD">'[130]khung ten TD'!#REF!</definedName>
    <definedName name="KVC" localSheetId="0">#REF!</definedName>
    <definedName name="KVC">#REF!</definedName>
    <definedName name="Kxc" localSheetId="0">#REF!</definedName>
    <definedName name="Kxc">#REF!</definedName>
    <definedName name="Kxp" localSheetId="0">#REF!</definedName>
    <definedName name="Kxp">#REF!</definedName>
    <definedName name="KH" localSheetId="0">#REF!</definedName>
    <definedName name="KH">#REF!</definedName>
    <definedName name="KH_Chang" localSheetId="0">#REF!</definedName>
    <definedName name="KH_Chang">#REF!</definedName>
    <definedName name="KH_DThap">#N/A</definedName>
    <definedName name="KH_DThap_10">#N/A</definedName>
    <definedName name="KH_DThap_11">#N/A</definedName>
    <definedName name="KH_DThap_12">#N/A</definedName>
    <definedName name="KH_DThap_13">#N/A</definedName>
    <definedName name="KH_DThap_14">#N/A</definedName>
    <definedName name="KH_DThap_16">#N/A</definedName>
    <definedName name="KH_DThap_17">#N/A</definedName>
    <definedName name="KH_DThap_18">#N/A</definedName>
    <definedName name="KH_DThap_19">#N/A</definedName>
    <definedName name="KH_DThap_2">#N/A</definedName>
    <definedName name="KH_DThap_20">#N/A</definedName>
    <definedName name="KH_DThap_21">#N/A</definedName>
    <definedName name="KH_DThap_22">#N/A</definedName>
    <definedName name="KH_DThap_23">#N/A</definedName>
    <definedName name="KH_DThap_24">#N/A</definedName>
    <definedName name="KH_DThap_25">#N/A</definedName>
    <definedName name="KH_DThap_26">#N/A</definedName>
    <definedName name="KH_DThap_27">#N/A</definedName>
    <definedName name="KH_DThap_3">#N/A</definedName>
    <definedName name="KH_DThap_4">#N/A</definedName>
    <definedName name="KH_DThap_5">#N/A</definedName>
    <definedName name="KH_DThap_6">#N/A</definedName>
    <definedName name="KH_DThap_7">#N/A</definedName>
    <definedName name="KH_DThap_8">#N/A</definedName>
    <definedName name="KH_DThap_9">#N/A</definedName>
    <definedName name="khachhang">[131]dmcn!$A$7:$A$999</definedName>
    <definedName name="KHldatcat" localSheetId="0">#REF!</definedName>
    <definedName name="KHldatcat">#REF!</definedName>
    <definedName name="KHOA">'[100]DS THI SINH'!$H$4</definedName>
    <definedName name="Khocau" localSheetId="0">'[40]Xuly Data'!#REF!</definedName>
    <definedName name="Khocau">'[40]Xuly Data'!#REF!</definedName>
    <definedName name="KHOILUONGTL">[132]TienLuong!$Q$7:$Q$2175</definedName>
    <definedName name="khuvuc">'[74]Quy DPRR cu the11'!$D$15:$D$250</definedName>
    <definedName name="l" localSheetId="0">#REF!</definedName>
    <definedName name="l">#REF!</definedName>
    <definedName name="L_mong" localSheetId="0">#REF!</definedName>
    <definedName name="L_mong">#REF!</definedName>
    <definedName name="l1d" localSheetId="0">#REF!</definedName>
    <definedName name="l1d">#REF!</definedName>
    <definedName name="LABEL" localSheetId="0">#REF!</definedName>
    <definedName name="LABEL">#REF!</definedName>
    <definedName name="lan" localSheetId="0">#REF!</definedName>
    <definedName name="lan">#REF!</definedName>
    <definedName name="lanh_bq" localSheetId="0">'[17]truc tiep'!#REF!</definedName>
    <definedName name="lanh_bq">'[17]truc tiep'!#REF!</definedName>
    <definedName name="lanh_bv" localSheetId="0">'[17]truc tiep'!#REF!</definedName>
    <definedName name="lanh_bv">'[17]truc tiep'!#REF!</definedName>
    <definedName name="lanh_ck" localSheetId="0">'[17]truc tiep'!#REF!</definedName>
    <definedName name="lanh_ck">'[17]truc tiep'!#REF!</definedName>
    <definedName name="lanh_d1" localSheetId="0">'[17]truc tiep'!#REF!</definedName>
    <definedName name="lanh_d1">'[17]truc tiep'!#REF!</definedName>
    <definedName name="lanh_d2" localSheetId="0">'[17]truc tiep'!#REF!</definedName>
    <definedName name="lanh_d2">'[17]truc tiep'!#REF!</definedName>
    <definedName name="lanh_d3" localSheetId="0">'[17]truc tiep'!#REF!</definedName>
    <definedName name="lanh_d3">'[17]truc tiep'!#REF!</definedName>
    <definedName name="lanh_dl" localSheetId="0">'[17]truc tiep'!#REF!</definedName>
    <definedName name="lanh_dl">'[17]truc tiep'!#REF!</definedName>
    <definedName name="lanh_kcs" localSheetId="0">'[17]truc tiep'!#REF!</definedName>
    <definedName name="lanh_kcs">'[17]truc tiep'!#REF!</definedName>
    <definedName name="lanh_nb" localSheetId="0">'[17]truc tiep'!#REF!</definedName>
    <definedName name="lanh_nb">'[17]truc tiep'!#REF!</definedName>
    <definedName name="lanh_nv" localSheetId="0">'[17]truc tiep'!#REF!</definedName>
    <definedName name="lanh_nv">'[17]truc tiep'!#REF!</definedName>
    <definedName name="lanh_ngio" localSheetId="0">'[17]truc tiep'!#REF!</definedName>
    <definedName name="lanh_ngio">'[17]truc tiep'!#REF!</definedName>
    <definedName name="lanh_t3" localSheetId="0">'[17]truc tiep'!#REF!</definedName>
    <definedName name="lanh_t3">'[17]truc tiep'!#REF!</definedName>
    <definedName name="lanh_t4" localSheetId="0">'[17]truc tiep'!#REF!</definedName>
    <definedName name="lanh_t4">'[17]truc tiep'!#REF!</definedName>
    <definedName name="lanh_t5" localSheetId="0">'[17]truc tiep'!#REF!</definedName>
    <definedName name="lanh_t5">'[17]truc tiep'!#REF!</definedName>
    <definedName name="lanh_t6" localSheetId="0">'[17]truc tiep'!#REF!</definedName>
    <definedName name="lanh_t6">'[17]truc tiep'!#REF!</definedName>
    <definedName name="lanh_tc" localSheetId="0">'[17]truc tiep'!#REF!</definedName>
    <definedName name="lanh_tc">'[17]truc tiep'!#REF!</definedName>
    <definedName name="lanh_tm" localSheetId="0">'[17]truc tiep'!#REF!</definedName>
    <definedName name="lanh_tm">'[17]truc tiep'!#REF!</definedName>
    <definedName name="lanh_vs" localSheetId="0">'[17]truc tiep'!#REF!</definedName>
    <definedName name="lanh_vs">'[17]truc tiep'!#REF!</definedName>
    <definedName name="lanh_xh" localSheetId="0">'[17]truc tiep'!#REF!</definedName>
    <definedName name="lanh_xh">'[17]truc tiep'!#REF!</definedName>
    <definedName name="lanhto" localSheetId="0">#REF!</definedName>
    <definedName name="lanhto">#REF!</definedName>
    <definedName name="lao_keo_dam_cau" localSheetId="0">#REF!</definedName>
    <definedName name="lao_keo_dam_cau">#REF!</definedName>
    <definedName name="lapa">'[14]CT Thang Mo'!$B$350:$H$350</definedName>
    <definedName name="lapb">'[14]CT Thang Mo'!$B$370:$H$370</definedName>
    <definedName name="lapc">'[14]CT Thang Mo'!$B$390:$H$390</definedName>
    <definedName name="Lc" localSheetId="0">'[20]Tinh toan'!#REF!</definedName>
    <definedName name="Lc">'[20]Tinh toan'!#REF!</definedName>
    <definedName name="lcb_bq" localSheetId="0">'[17]truc tiep'!#REF!</definedName>
    <definedName name="lcb_bq">'[17]truc tiep'!#REF!</definedName>
    <definedName name="lcb_bv" localSheetId="0">'[17]truc tiep'!#REF!</definedName>
    <definedName name="lcb_bv">'[17]truc tiep'!#REF!</definedName>
    <definedName name="lcb_ck" localSheetId="0">'[17]truc tiep'!#REF!</definedName>
    <definedName name="lcb_ck">'[17]truc tiep'!#REF!</definedName>
    <definedName name="lcb_d1" localSheetId="0">'[17]truc tiep'!#REF!</definedName>
    <definedName name="lcb_d1">'[17]truc tiep'!#REF!</definedName>
    <definedName name="lcb_d2" localSheetId="0">'[17]truc tiep'!#REF!</definedName>
    <definedName name="lcb_d2">'[17]truc tiep'!#REF!</definedName>
    <definedName name="lcb_d3" localSheetId="0">'[17]truc tiep'!#REF!</definedName>
    <definedName name="lcb_d3">'[17]truc tiep'!#REF!</definedName>
    <definedName name="lcb_dl" localSheetId="0">'[17]truc tiep'!#REF!</definedName>
    <definedName name="lcb_dl">'[17]truc tiep'!#REF!</definedName>
    <definedName name="lcb_kcs" localSheetId="0">'[17]truc tiep'!#REF!</definedName>
    <definedName name="lcb_kcs">'[17]truc tiep'!#REF!</definedName>
    <definedName name="lcb_nb" localSheetId="0">'[17]truc tiep'!#REF!</definedName>
    <definedName name="lcb_nb">'[17]truc tiep'!#REF!</definedName>
    <definedName name="lcb_nv" localSheetId="0">'[17]truc tiep'!#REF!</definedName>
    <definedName name="lcb_nv">'[17]truc tiep'!#REF!</definedName>
    <definedName name="lcb_ngio" localSheetId="0">'[17]truc tiep'!#REF!</definedName>
    <definedName name="lcb_ngio">'[17]truc tiep'!#REF!</definedName>
    <definedName name="lcb_t3" localSheetId="0">'[17]truc tiep'!#REF!</definedName>
    <definedName name="lcb_t3">'[17]truc tiep'!#REF!</definedName>
    <definedName name="lcb_t4" localSheetId="0">'[17]truc tiep'!#REF!</definedName>
    <definedName name="lcb_t4">'[17]truc tiep'!#REF!</definedName>
    <definedName name="lcb_t5" localSheetId="0">'[17]truc tiep'!#REF!</definedName>
    <definedName name="lcb_t5">'[17]truc tiep'!#REF!</definedName>
    <definedName name="lcb_t6" localSheetId="0">'[17]truc tiep'!#REF!</definedName>
    <definedName name="lcb_t6">'[17]truc tiep'!#REF!</definedName>
    <definedName name="lcb_tc" localSheetId="0">'[17]truc tiep'!#REF!</definedName>
    <definedName name="lcb_tc">'[17]truc tiep'!#REF!</definedName>
    <definedName name="lcb_tm" localSheetId="0">'[17]truc tiep'!#REF!</definedName>
    <definedName name="lcb_tm">'[17]truc tiep'!#REF!</definedName>
    <definedName name="lcb_vs" localSheetId="0">'[17]truc tiep'!#REF!</definedName>
    <definedName name="lcb_vs">'[17]truc tiep'!#REF!</definedName>
    <definedName name="lcb_xh" localSheetId="0">'[17]truc tiep'!#REF!</definedName>
    <definedName name="lcb_xh">'[17]truc tiep'!#REF!</definedName>
    <definedName name="Ld" localSheetId="0">#REF!</definedName>
    <definedName name="Ld">#REF!</definedName>
    <definedName name="Ldatcat" localSheetId="0">#REF!</definedName>
    <definedName name="Ldatcat">#REF!</definedName>
    <definedName name="ldn" localSheetId="0">'[20]Tinh toan'!#REF!</definedName>
    <definedName name="ldn">'[20]Tinh toan'!#REF!</definedName>
    <definedName name="le_bq" localSheetId="0">'[17]truc tiep'!#REF!</definedName>
    <definedName name="le_bq">'[17]truc tiep'!#REF!</definedName>
    <definedName name="le_bv" localSheetId="0">'[17]truc tiep'!#REF!</definedName>
    <definedName name="le_bv">'[17]truc tiep'!#REF!</definedName>
    <definedName name="le_ck" localSheetId="0">'[17]truc tiep'!#REF!</definedName>
    <definedName name="le_ck">'[17]truc tiep'!#REF!</definedName>
    <definedName name="le_d1" localSheetId="0">'[17]truc tiep'!#REF!</definedName>
    <definedName name="le_d1">'[17]truc tiep'!#REF!</definedName>
    <definedName name="le_d2" localSheetId="0">'[17]truc tiep'!#REF!</definedName>
    <definedName name="le_d2">'[17]truc tiep'!#REF!</definedName>
    <definedName name="le_d3" localSheetId="0">'[17]truc tiep'!#REF!</definedName>
    <definedName name="le_d3">'[17]truc tiep'!#REF!</definedName>
    <definedName name="le_dl" localSheetId="0">'[17]truc tiep'!#REF!</definedName>
    <definedName name="le_dl">'[17]truc tiep'!#REF!</definedName>
    <definedName name="le_kcs" localSheetId="0">'[17]truc tiep'!#REF!</definedName>
    <definedName name="le_kcs">'[17]truc tiep'!#REF!</definedName>
    <definedName name="le_nb" localSheetId="0">'[17]truc tiep'!#REF!</definedName>
    <definedName name="le_nb">'[17]truc tiep'!#REF!</definedName>
    <definedName name="le_nv" localSheetId="0">'[17]truc tiep'!#REF!</definedName>
    <definedName name="le_nv">'[17]truc tiep'!#REF!</definedName>
    <definedName name="le_ngio" localSheetId="0">'[17]truc tiep'!#REF!</definedName>
    <definedName name="le_ngio">'[17]truc tiep'!#REF!</definedName>
    <definedName name="le_t3" localSheetId="0">'[17]truc tiep'!#REF!</definedName>
    <definedName name="le_t3">'[17]truc tiep'!#REF!</definedName>
    <definedName name="le_t4" localSheetId="0">'[17]truc tiep'!#REF!</definedName>
    <definedName name="le_t4">'[17]truc tiep'!#REF!</definedName>
    <definedName name="le_t5" localSheetId="0">'[17]truc tiep'!#REF!</definedName>
    <definedName name="le_t5">'[17]truc tiep'!#REF!</definedName>
    <definedName name="le_t6" localSheetId="0">'[17]truc tiep'!#REF!</definedName>
    <definedName name="le_t6">'[17]truc tiep'!#REF!</definedName>
    <definedName name="le_tc" localSheetId="0">'[17]truc tiep'!#REF!</definedName>
    <definedName name="le_tc">'[17]truc tiep'!#REF!</definedName>
    <definedName name="le_tm" localSheetId="0">'[17]truc tiep'!#REF!</definedName>
    <definedName name="le_tm">'[17]truc tiep'!#REF!</definedName>
    <definedName name="le_vs" localSheetId="0">'[17]truc tiep'!#REF!</definedName>
    <definedName name="le_vs">'[17]truc tiep'!#REF!</definedName>
    <definedName name="le_xh" localSheetId="0">'[17]truc tiep'!#REF!</definedName>
    <definedName name="le_xh">'[17]truc tiep'!#REF!</definedName>
    <definedName name="Lf" localSheetId="0">'[133]Check C'!#REF!</definedName>
    <definedName name="Lf">'[133]Check C'!#REF!</definedName>
    <definedName name="LK_hathe" localSheetId="0">#REF!</definedName>
    <definedName name="LK_hathe">#REF!</definedName>
    <definedName name="Ll">[134]solieu!$H$66</definedName>
    <definedName name="LM" localSheetId="0">#REF!</definedName>
    <definedName name="LM">#REF!</definedName>
    <definedName name="Lmk" localSheetId="0">#REF!</definedName>
    <definedName name="Lmk">#REF!</definedName>
    <definedName name="LN" localSheetId="0">#REF!</definedName>
    <definedName name="LN">#REF!</definedName>
    <definedName name="Lnsc" localSheetId="0">#REF!</definedName>
    <definedName name="Lnsc">#REF!</definedName>
    <definedName name="Lo" localSheetId="0">#REF!</definedName>
    <definedName name="Lo">#REF!</definedName>
    <definedName name="loai" localSheetId="0">#REF!</definedName>
    <definedName name="loai">#REF!</definedName>
    <definedName name="LOAI_DUONG" localSheetId="0">#REF!</definedName>
    <definedName name="LOAI_DUONG">#REF!</definedName>
    <definedName name="Loai_TD" localSheetId="0">#REF!</definedName>
    <definedName name="Loai_TD">#REF!</definedName>
    <definedName name="LoaiDoiTuongSuDung" localSheetId="0">#REF!</definedName>
    <definedName name="LoaiDoiTuongSuDung">#REF!</definedName>
    <definedName name="LoaiMucDichSuDungDat" localSheetId="0">#REF!</definedName>
    <definedName name="LoaiMucDichSuDungDat">#REF!</definedName>
    <definedName name="LoaiNguonGocSuDung" localSheetId="0">#REF!</definedName>
    <definedName name="LoaiNguonGocSuDung">#REF!</definedName>
    <definedName name="LoaixeH" localSheetId="0">#REF!</definedName>
    <definedName name="LoaixeH">#REF!</definedName>
    <definedName name="LoaixeXB" localSheetId="0">#REF!</definedName>
    <definedName name="LoaixeXB">#REF!</definedName>
    <definedName name="LOAN" localSheetId="0">#REF!</definedName>
    <definedName name="LOAN">#REF!</definedName>
    <definedName name="LOAN.PL1" localSheetId="0">#REF!</definedName>
    <definedName name="LOAN.PL1">#REF!</definedName>
    <definedName name="LOAN.PL2" localSheetId="0">#REF!</definedName>
    <definedName name="LOAN.PL2">#REF!</definedName>
    <definedName name="LOAN1" localSheetId="0">#REF!</definedName>
    <definedName name="LOAN1">#REF!</definedName>
    <definedName name="LOAN2" localSheetId="0">#REF!</definedName>
    <definedName name="LOAN2">#REF!</definedName>
    <definedName name="lón2">[135]Temp!$B$3</definedName>
    <definedName name="lón3">[135]Temp!$B$4</definedName>
    <definedName name="lón5">[135]Temp!$B$6</definedName>
    <definedName name="LOOP" localSheetId="0">#REF!</definedName>
    <definedName name="LOOP">#REF!</definedName>
    <definedName name="Ls">[88]Load!$G$29</definedName>
    <definedName name="lsb" localSheetId="0">'[20]Tinh toan'!#REF!</definedName>
    <definedName name="lsb">'[20]Tinh toan'!#REF!</definedName>
    <definedName name="lsbn" localSheetId="0">'[20]Tinh toan'!#REF!</definedName>
    <definedName name="lsbn">'[20]Tinh toan'!#REF!</definedName>
    <definedName name="lset" localSheetId="0">'[20]Tinh toan'!#REF!</definedName>
    <definedName name="lset">'[20]Tinh toan'!#REF!</definedName>
    <definedName name="LT_TB" localSheetId="0">[136]TBA!#REF!</definedName>
    <definedName name="LT_TB">[136]TBA!#REF!</definedName>
    <definedName name="Ltt" localSheetId="0">#REF!</definedName>
    <definedName name="Ltt">#REF!</definedName>
    <definedName name="luong">{"ÿÿÿÿÿ"}</definedName>
    <definedName name="lVC" localSheetId="0">#REF!</definedName>
    <definedName name="lVC">#REF!</definedName>
    <definedName name="LXK" localSheetId="0">#REF!</definedName>
    <definedName name="LXK">#REF!</definedName>
    <definedName name="m" localSheetId="0">#REF!</definedName>
    <definedName name="m">#REF!</definedName>
    <definedName name="M0.4" localSheetId="0">#REF!</definedName>
    <definedName name="M0.4">#REF!</definedName>
    <definedName name="m1_" localSheetId="0">'[20]Tinh toan'!#REF!</definedName>
    <definedName name="m1_">'[20]Tinh toan'!#REF!</definedName>
    <definedName name="M10.1" localSheetId="0">'[63]Giai trinh'!#REF!</definedName>
    <definedName name="M10.1">'[63]Giai trinh'!#REF!</definedName>
    <definedName name="M10.1a" localSheetId="0">'[63]Giai trinh'!#REF!</definedName>
    <definedName name="M10.1a">'[63]Giai trinh'!#REF!</definedName>
    <definedName name="M10.2" localSheetId="0">'[63]Giai trinh'!#REF!</definedName>
    <definedName name="M10.2">'[63]Giai trinh'!#REF!</definedName>
    <definedName name="M10.2a" localSheetId="0">'[63]Giai trinh'!#REF!</definedName>
    <definedName name="M10.2a">'[63]Giai trinh'!#REF!</definedName>
    <definedName name="m102bnnc" localSheetId="0">'[13]lam-moi'!#REF!</definedName>
    <definedName name="m102bnnc">'[13]lam-moi'!#REF!</definedName>
    <definedName name="m102bnvl" localSheetId="0">'[13]lam-moi'!#REF!</definedName>
    <definedName name="m102bnvl">'[13]lam-moi'!#REF!</definedName>
    <definedName name="m10aamtc" localSheetId="0">'[13]t-h HA THE'!#REF!</definedName>
    <definedName name="m10aamtc">'[13]t-h HA THE'!#REF!</definedName>
    <definedName name="m10aanc" localSheetId="0">'[13]lam-moi'!#REF!</definedName>
    <definedName name="m10aanc">'[13]lam-moi'!#REF!</definedName>
    <definedName name="M10aavc" localSheetId="0">'[137]CHITIET VL-NC-TT -1p'!#REF!</definedName>
    <definedName name="M10aavc">'[137]CHITIET VL-NC-TT -1p'!#REF!</definedName>
    <definedName name="m10aavl" localSheetId="0">'[13]lam-moi'!#REF!</definedName>
    <definedName name="m10aavl">'[13]lam-moi'!#REF!</definedName>
    <definedName name="m10anc" localSheetId="0">'[13]lam-moi'!#REF!</definedName>
    <definedName name="m10anc">'[13]lam-moi'!#REF!</definedName>
    <definedName name="m10avl" localSheetId="0">'[13]lam-moi'!#REF!</definedName>
    <definedName name="m10avl">'[13]lam-moi'!#REF!</definedName>
    <definedName name="m10banc" localSheetId="0">'[13]lam-moi'!#REF!</definedName>
    <definedName name="m10banc">'[13]lam-moi'!#REF!</definedName>
    <definedName name="m10bavl" localSheetId="0">'[13]lam-moi'!#REF!</definedName>
    <definedName name="m10bavl">'[13]lam-moi'!#REF!</definedName>
    <definedName name="m122bnnc" localSheetId="0">'[13]lam-moi'!#REF!</definedName>
    <definedName name="m122bnnc">'[13]lam-moi'!#REF!</definedName>
    <definedName name="m122bnvl" localSheetId="0">'[13]lam-moi'!#REF!</definedName>
    <definedName name="m122bnvl">'[13]lam-moi'!#REF!</definedName>
    <definedName name="m12aanc" localSheetId="0">'[13]lam-moi'!#REF!</definedName>
    <definedName name="m12aanc">'[13]lam-moi'!#REF!</definedName>
    <definedName name="m12aavl" localSheetId="0">'[13]lam-moi'!#REF!</definedName>
    <definedName name="m12aavl">'[13]lam-moi'!#REF!</definedName>
    <definedName name="m12anc" localSheetId="0">'[13]lam-moi'!#REF!</definedName>
    <definedName name="m12anc">'[13]lam-moi'!#REF!</definedName>
    <definedName name="m12avl" localSheetId="0">'[13]lam-moi'!#REF!</definedName>
    <definedName name="m12avl">'[13]lam-moi'!#REF!</definedName>
    <definedName name="M12ba3p" localSheetId="0">#REF!</definedName>
    <definedName name="M12ba3p">#REF!</definedName>
    <definedName name="m12banc" localSheetId="0">'[13]lam-moi'!#REF!</definedName>
    <definedName name="m12banc">'[13]lam-moi'!#REF!</definedName>
    <definedName name="m12bavl" localSheetId="0">'[13]lam-moi'!#REF!</definedName>
    <definedName name="m12bavl">'[13]lam-moi'!#REF!</definedName>
    <definedName name="M12bb1p" localSheetId="0">#REF!</definedName>
    <definedName name="M12bb1p">#REF!</definedName>
    <definedName name="m12bbnc" localSheetId="0">'[13]lam-moi'!#REF!</definedName>
    <definedName name="m12bbnc">'[13]lam-moi'!#REF!</definedName>
    <definedName name="m12bbvl" localSheetId="0">'[13]lam-moi'!#REF!</definedName>
    <definedName name="m12bbvl">'[13]lam-moi'!#REF!</definedName>
    <definedName name="M12bnnc" localSheetId="0">'[13]#REF'!#REF!</definedName>
    <definedName name="M12bnnc">'[13]#REF'!#REF!</definedName>
    <definedName name="M12bnvl" localSheetId="0">'[13]#REF'!#REF!</definedName>
    <definedName name="M12bnvl">'[13]#REF'!#REF!</definedName>
    <definedName name="M12cbnc" localSheetId="0">#REF!</definedName>
    <definedName name="M12cbnc">#REF!</definedName>
    <definedName name="M12cbvl" localSheetId="0">#REF!</definedName>
    <definedName name="M12cbvl">#REF!</definedName>
    <definedName name="m142bnnc" localSheetId="0">'[13]lam-moi'!#REF!</definedName>
    <definedName name="m142bnnc">'[13]lam-moi'!#REF!</definedName>
    <definedName name="m142bnvl" localSheetId="0">'[13]lam-moi'!#REF!</definedName>
    <definedName name="m142bnvl">'[13]lam-moi'!#REF!</definedName>
    <definedName name="M14bb1p" localSheetId="0">#REF!</definedName>
    <definedName name="M14bb1p">#REF!</definedName>
    <definedName name="m14bbnc" localSheetId="0">'[13]lam-moi'!#REF!</definedName>
    <definedName name="m14bbnc">'[13]lam-moi'!#REF!</definedName>
    <definedName name="M14bbvc" localSheetId="0">'[13]CHITIET VL-NC-TT -1p'!#REF!</definedName>
    <definedName name="M14bbvc">'[13]CHITIET VL-NC-TT -1p'!#REF!</definedName>
    <definedName name="m14bbvl" localSheetId="0">'[13]lam-moi'!#REF!</definedName>
    <definedName name="m14bbvl">'[13]lam-moi'!#REF!</definedName>
    <definedName name="M8a" localSheetId="0">'[13]THPDMoi  (2)'!#REF!</definedName>
    <definedName name="M8a">'[13]THPDMoi  (2)'!#REF!</definedName>
    <definedName name="M8aa" localSheetId="0">'[13]THPDMoi  (2)'!#REF!</definedName>
    <definedName name="M8aa">'[13]THPDMoi  (2)'!#REF!</definedName>
    <definedName name="m8aanc" localSheetId="0">#REF!</definedName>
    <definedName name="m8aanc">#REF!</definedName>
    <definedName name="m8aavl" localSheetId="0">#REF!</definedName>
    <definedName name="m8aavl">#REF!</definedName>
    <definedName name="m8amtc" localSheetId="0">'[13]t-h HA THE'!#REF!</definedName>
    <definedName name="m8amtc">'[13]t-h HA THE'!#REF!</definedName>
    <definedName name="m8anc" localSheetId="0">'[13]lam-moi'!#REF!</definedName>
    <definedName name="m8anc">'[13]lam-moi'!#REF!</definedName>
    <definedName name="m8avl" localSheetId="0">'[13]lam-moi'!#REF!</definedName>
    <definedName name="m8avl">'[13]lam-moi'!#REF!</definedName>
    <definedName name="ma_nv">'[138]MA NV'!$B$3:$L$224</definedName>
    <definedName name="Ma3pnc" localSheetId="0">#REF!</definedName>
    <definedName name="Ma3pnc">#REF!</definedName>
    <definedName name="Ma3pvl" localSheetId="0">#REF!</definedName>
    <definedName name="Ma3pvl">#REF!</definedName>
    <definedName name="Maa3pnc" localSheetId="0">#REF!</definedName>
    <definedName name="Maa3pnc">#REF!</definedName>
    <definedName name="Maa3pvl" localSheetId="0">#REF!</definedName>
    <definedName name="Maa3pvl">#REF!</definedName>
    <definedName name="MACAP1" localSheetId="0">#REF!</definedName>
    <definedName name="MACAP1">#REF!</definedName>
    <definedName name="MACAP2" localSheetId="0">#REF!</definedName>
    <definedName name="MACAP2">#REF!</definedName>
    <definedName name="MACAP3" localSheetId="0">#REF!</definedName>
    <definedName name="MACAP3">#REF!</definedName>
    <definedName name="macn">[94]dmcn!$A$7:$A$65536</definedName>
    <definedName name="macn_dd">[139]dmcn!$A$7:$C$999</definedName>
    <definedName name="MACRO" localSheetId="0">#REF!</definedName>
    <definedName name="MACRO">#REF!</definedName>
    <definedName name="Macro3" localSheetId="0">#REF!</definedName>
    <definedName name="Macro3">#REF!</definedName>
    <definedName name="madongcoctiepdiadatcap4" localSheetId="0">#REF!</definedName>
    <definedName name="madongcoctiepdiadatcap4">#REF!</definedName>
    <definedName name="MADONGIA">[132]TienLuong!$F$6:$F$2175</definedName>
    <definedName name="MAJ_CON_EQP" localSheetId="0">#REF!</definedName>
    <definedName name="MAJ_CON_EQP">#REF!</definedName>
    <definedName name="MAKHPTHU" localSheetId="0">#REF!</definedName>
    <definedName name="MAKHPTHU">#REF!</definedName>
    <definedName name="MAKHPTRA" localSheetId="0">#REF!</definedName>
    <definedName name="MAKHPTRA">#REF!</definedName>
    <definedName name="malapxacong140" localSheetId="0">#REF!</definedName>
    <definedName name="malapxacong140">#REF!</definedName>
    <definedName name="MANXXMDEN" localSheetId="0">#REF!</definedName>
    <definedName name="MANXXMDEN">#REF!</definedName>
    <definedName name="MANXXMTRANG" localSheetId="0">#REF!</definedName>
    <definedName name="MANXXMTRANG">#REF!</definedName>
    <definedName name="MANHAPLOAI2" localSheetId="0">#REF!</definedName>
    <definedName name="MANHAPLOAI2">#REF!</definedName>
    <definedName name="MAT" localSheetId="0">'[1]COAT&amp;WRAP-QIOT-#3'!#REF!</definedName>
    <definedName name="MAT">'[1]COAT&amp;WRAP-QIOT-#3'!#REF!</definedName>
    <definedName name="Mat_cau" localSheetId="0">#REF!</definedName>
    <definedName name="Mat_cau">#REF!</definedName>
    <definedName name="matit">[37]gvl!$Q$69</definedName>
    <definedName name="matk">[139]dmtk!$A$4:$A$1009</definedName>
    <definedName name="MATK_CD">[102]CANDOI!$A$7:$H$58</definedName>
    <definedName name="matk_du">[94]dmtk!$A$4:$C$65536</definedName>
    <definedName name="MATK_M">[38]MATK!$A$6:$C$292</definedName>
    <definedName name="MAVANKHUON" localSheetId="0">#REF!</definedName>
    <definedName name="MAVANKHUON">#REF!</definedName>
    <definedName name="MAVL">'[140]Dinh Muc VT'!$F$4:$F$848</definedName>
    <definedName name="MAVLD">[128]ChiTietDZ!$D$8:$D$1296</definedName>
    <definedName name="MAVLD1">[128]VuaBT!$B$7:$B$63</definedName>
    <definedName name="MAVLNCM">[108]mavl!$B$5:$C$300</definedName>
    <definedName name="MAVLTHDN" localSheetId="0">#REF!</definedName>
    <definedName name="MAVLTHDN">#REF!</definedName>
    <definedName name="mazut" localSheetId="0">#REF!</definedName>
    <definedName name="mazut">#REF!</definedName>
    <definedName name="Mba1p" localSheetId="0">#REF!</definedName>
    <definedName name="Mba1p">#REF!</definedName>
    <definedName name="Mba3p" localSheetId="0">#REF!</definedName>
    <definedName name="Mba3p">#REF!</definedName>
    <definedName name="Mbb3p" localSheetId="0">#REF!</definedName>
    <definedName name="Mbb3p">#REF!</definedName>
    <definedName name="MBDBTDS" localSheetId="0">#REF!</definedName>
    <definedName name="MBDBTDS">#REF!</definedName>
    <definedName name="MBDCOT" localSheetId="0">#REF!</definedName>
    <definedName name="MBDCOT">#REF!</definedName>
    <definedName name="MBDCP" localSheetId="0">#REF!</definedName>
    <definedName name="MBDCP">#REF!</definedName>
    <definedName name="MBDCT" localSheetId="0">#REF!</definedName>
    <definedName name="MBDCT">#REF!</definedName>
    <definedName name="MBDCV" localSheetId="0">#REF!</definedName>
    <definedName name="MBDCV">#REF!</definedName>
    <definedName name="mbdd" localSheetId="0">#REF!</definedName>
    <definedName name="mbdd">#REF!</definedName>
    <definedName name="MBDDC1" localSheetId="0">#REF!</definedName>
    <definedName name="MBDDC1">#REF!</definedName>
    <definedName name="MBDDC2" localSheetId="0">#REF!</definedName>
    <definedName name="MBDDC2">#REF!</definedName>
    <definedName name="MBDDC3" localSheetId="0">#REF!</definedName>
    <definedName name="MBDDC3">#REF!</definedName>
    <definedName name="MBDDCTC" localSheetId="0">#REF!</definedName>
    <definedName name="MBDDCTC">#REF!</definedName>
    <definedName name="MBDDD" localSheetId="0">#REF!</definedName>
    <definedName name="MBDDD">#REF!</definedName>
    <definedName name="MBDDH" localSheetId="0">#REF!</definedName>
    <definedName name="MBDDH">#REF!</definedName>
    <definedName name="MBDDN" localSheetId="0">#REF!</definedName>
    <definedName name="MBDDN">#REF!</definedName>
    <definedName name="MBDN" localSheetId="0">#REF!</definedName>
    <definedName name="MBDN">#REF!</definedName>
    <definedName name="MBDPK" localSheetId="0">#REF!</definedName>
    <definedName name="MBDPK">#REF!</definedName>
    <definedName name="MBDSU" localSheetId="0">#REF!</definedName>
    <definedName name="MBDSU">#REF!</definedName>
    <definedName name="MBDTD" localSheetId="0">#REF!</definedName>
    <definedName name="MBDTD">#REF!</definedName>
    <definedName name="MBDTT" localSheetId="0">#REF!</definedName>
    <definedName name="MBDTT">#REF!</definedName>
    <definedName name="MBDXA" localSheetId="0">#REF!</definedName>
    <definedName name="MBDXA">#REF!</definedName>
    <definedName name="MBDXM" localSheetId="0">#REF!</definedName>
    <definedName name="MBDXM">#REF!</definedName>
    <definedName name="mbetonglotm100" localSheetId="0">#REF!</definedName>
    <definedName name="mbetonglotm100">#REF!</definedName>
    <definedName name="mbetonglotm50" localSheetId="0">#REF!</definedName>
    <definedName name="mbetonglotm50">#REF!</definedName>
    <definedName name="mbetongmac150" localSheetId="0">#REF!</definedName>
    <definedName name="mbetongmac150">#REF!</definedName>
    <definedName name="Mbn1p" localSheetId="0">#REF!</definedName>
    <definedName name="Mbn1p">#REF!</definedName>
    <definedName name="mbnc" localSheetId="0">'[13]lam-moi'!#REF!</definedName>
    <definedName name="mbnc">'[13]lam-moi'!#REF!</definedName>
    <definedName name="MBT" localSheetId="0">#REF!</definedName>
    <definedName name="MBT">#REF!</definedName>
    <definedName name="mbvl" localSheetId="0">'[13]lam-moi'!#REF!</definedName>
    <definedName name="mbvl">'[13]lam-moi'!#REF!</definedName>
    <definedName name="mc" localSheetId="0">#REF!</definedName>
    <definedName name="mc">#REF!</definedName>
    <definedName name="mc1.5" localSheetId="0">#REF!</definedName>
    <definedName name="mc1.5">#REF!</definedName>
    <definedName name="mc1.5s7" localSheetId="0">#REF!</definedName>
    <definedName name="mc1.5s7">#REF!</definedName>
    <definedName name="Mcasea" localSheetId="0">'[20]Tinh toan'!#REF!</definedName>
    <definedName name="Mcasea">'[20]Tinh toan'!#REF!</definedName>
    <definedName name="mcgd" localSheetId="0">#REF!</definedName>
    <definedName name="mcgd">#REF!</definedName>
    <definedName name="mcgds7" localSheetId="0">#REF!</definedName>
    <definedName name="mcgds7">#REF!</definedName>
    <definedName name="Mcr" localSheetId="0">'[20]Tinh toan'!#REF!</definedName>
    <definedName name="Mcr">'[20]Tinh toan'!#REF!</definedName>
    <definedName name="MD" localSheetId="0">'[20]Tinh toan'!#REF!</definedName>
    <definedName name="MD">'[20]Tinh toan'!#REF!</definedName>
    <definedName name="mdaodapdatcap1" localSheetId="0">#REF!</definedName>
    <definedName name="mdaodapdatcap1">#REF!</definedName>
    <definedName name="mdaodapdatcap2" localSheetId="0">#REF!</definedName>
    <definedName name="mdaodapdatcap2">#REF!</definedName>
    <definedName name="mdaodapdatcap3" localSheetId="0">#REF!</definedName>
    <definedName name="mdaodapdatcap3">#REF!</definedName>
    <definedName name="mdaodapdatcap4" localSheetId="0">#REF!</definedName>
    <definedName name="mdaodapdatcap4">#REF!</definedName>
    <definedName name="mdaodatcap1dt15sau2m" localSheetId="0">#REF!</definedName>
    <definedName name="mdaodatcap1dt15sau2m">#REF!</definedName>
    <definedName name="mdaodatcap1dt15saum3" localSheetId="0">#REF!</definedName>
    <definedName name="mdaodatcap1dt15saum3">#REF!</definedName>
    <definedName name="mdaodatcap1ranhtiepdia" localSheetId="0">#REF!</definedName>
    <definedName name="mdaodatcap1ranhtiepdia">#REF!</definedName>
    <definedName name="mdaodatcap1sau1m" localSheetId="0">#REF!</definedName>
    <definedName name="mdaodatcap1sau1m">#REF!</definedName>
    <definedName name="mdaodatcap1sauhon1m" localSheetId="0">#REF!</definedName>
    <definedName name="mdaodatcap1sauhon1m">#REF!</definedName>
    <definedName name="mdaodatcap2dt15sau2m" localSheetId="0">#REF!</definedName>
    <definedName name="mdaodatcap2dt15sau2m">#REF!</definedName>
    <definedName name="mdaodatcap2dt15sau3m" localSheetId="0">#REF!</definedName>
    <definedName name="mdaodatcap2dt15sau3m">#REF!</definedName>
    <definedName name="mdaodatcap2ranhtiepdia" localSheetId="0">#REF!</definedName>
    <definedName name="mdaodatcap2ranhtiepdia">#REF!</definedName>
    <definedName name="mdaodatcap2sau1m" localSheetId="0">#REF!</definedName>
    <definedName name="mdaodatcap2sau1m">#REF!</definedName>
    <definedName name="mdaodatcap2sauhon1m" localSheetId="0">#REF!</definedName>
    <definedName name="mdaodatcap2sauhon1m">#REF!</definedName>
    <definedName name="mdaodatcap3dt15sau2m" localSheetId="0">#REF!</definedName>
    <definedName name="mdaodatcap3dt15sau2m">#REF!</definedName>
    <definedName name="mdaodatcap3dt15sau3m" localSheetId="0">#REF!</definedName>
    <definedName name="mdaodatcap3dt15sau3m">#REF!</definedName>
    <definedName name="mdaodatcap3ranhtiepdia" localSheetId="0">#REF!</definedName>
    <definedName name="mdaodatcap3ranhtiepdia">#REF!</definedName>
    <definedName name="mdaodatcap3sau1m" localSheetId="0">#REF!</definedName>
    <definedName name="mdaodatcap3sau1m">#REF!</definedName>
    <definedName name="mdaodatcap3sauhon1m" localSheetId="0">#REF!</definedName>
    <definedName name="mdaodatcap3sauhon1m">#REF!</definedName>
    <definedName name="mdaodatcap4dt15sau2m" localSheetId="0">#REF!</definedName>
    <definedName name="mdaodatcap4dt15sau2m">#REF!</definedName>
    <definedName name="mdaodatcap4dt15sau3m" localSheetId="0">#REF!</definedName>
    <definedName name="mdaodatcap4dt15sau3m">#REF!</definedName>
    <definedName name="mdaodatcap4ranhtiepdia" localSheetId="0">#REF!</definedName>
    <definedName name="mdaodatcap4ranhtiepdia">#REF!</definedName>
    <definedName name="mdaodatcap4sau1m" localSheetId="0">#REF!</definedName>
    <definedName name="mdaodatcap4sau1m">#REF!</definedName>
    <definedName name="mdaodatcap4sauhon1m" localSheetId="0">#REF!</definedName>
    <definedName name="mdaodatcap4sauhon1m">#REF!</definedName>
    <definedName name="mdapdatcap1" localSheetId="0">#REF!</definedName>
    <definedName name="mdapdatcap1">#REF!</definedName>
    <definedName name="mdapdatcap1ranhtiepdia" localSheetId="0">#REF!</definedName>
    <definedName name="mdapdatcap1ranhtiepdia">#REF!</definedName>
    <definedName name="mdapdatcap2" localSheetId="0">#REF!</definedName>
    <definedName name="mdapdatcap2">#REF!</definedName>
    <definedName name="mdapdatcap2ranhtiepdia" localSheetId="0">#REF!</definedName>
    <definedName name="mdapdatcap2ranhtiepdia">#REF!</definedName>
    <definedName name="mdapdatcap3" localSheetId="0">#REF!</definedName>
    <definedName name="mdapdatcap3">#REF!</definedName>
    <definedName name="mdapdatcap3ranhtiepdia" localSheetId="0">#REF!</definedName>
    <definedName name="mdapdatcap3ranhtiepdia">#REF!</definedName>
    <definedName name="mdapdatcap4" localSheetId="0">#REF!</definedName>
    <definedName name="mdapdatcap4">#REF!</definedName>
    <definedName name="mdapdatcap4ranhtiepdia" localSheetId="0">#REF!</definedName>
    <definedName name="mdapdatcap4ranhtiepdia">#REF!</definedName>
    <definedName name="MDBT" localSheetId="0">#REF!</definedName>
    <definedName name="MDBT">#REF!</definedName>
    <definedName name="MDC" localSheetId="0">'[20]Tinh toan'!#REF!</definedName>
    <definedName name="MDC">'[20]Tinh toan'!#REF!</definedName>
    <definedName name="mdc_" localSheetId="0">'[20]Tinh toan'!#REF!</definedName>
    <definedName name="mdc_">'[20]Tinh toan'!#REF!</definedName>
    <definedName name="mdfu6" localSheetId="0">#REF!</definedName>
    <definedName name="mdfu6">#REF!</definedName>
    <definedName name="mdobetongmongneo" localSheetId="0">#REF!</definedName>
    <definedName name="mdobetongmongneo">#REF!</definedName>
    <definedName name="mdobetongmongtrucocaucongtacm100" localSheetId="0">#REF!</definedName>
    <definedName name="mdobetongmongtrucocaucongtacm100">#REF!</definedName>
    <definedName name="mdobetongmongtrucocaucongtacm150" localSheetId="0">#REF!</definedName>
    <definedName name="mdobetongmongtrucocaucongtacm150">#REF!</definedName>
    <definedName name="mdobetongmongtrucocaucongtacm200" localSheetId="0">#REF!</definedName>
    <definedName name="mdobetongmongtrucocaucongtacm200">#REF!</definedName>
    <definedName name="mdobetongmongtrucocaucongtacm250" localSheetId="0">#REF!</definedName>
    <definedName name="mdobetongmongtrucocaucongtacm250">#REF!</definedName>
    <definedName name="mdobetongmongtrukhongcaucongtacm100" localSheetId="0">#REF!</definedName>
    <definedName name="mdobetongmongtrukhongcaucongtacm100">#REF!</definedName>
    <definedName name="mdobetongmongtrukhongcaucongtacm150" localSheetId="0">#REF!</definedName>
    <definedName name="mdobetongmongtrukhongcaucongtacm150">#REF!</definedName>
    <definedName name="mdobetongmongtrukhongcaucongtacm200" localSheetId="0">#REF!</definedName>
    <definedName name="mdobetongmongtrukhongcaucongtacm200">#REF!</definedName>
    <definedName name="mdobetongmongtrukhongcaucongtacm250" localSheetId="0">#REF!</definedName>
    <definedName name="mdobetongmongtrukhongcaucongtacm250">#REF!</definedName>
    <definedName name="mdongcoctiepdiadatcap1" localSheetId="0">#REF!</definedName>
    <definedName name="mdongcoctiepdiadatcap1">#REF!</definedName>
    <definedName name="mdongcoctiepdiadatcap2" localSheetId="0">#REF!</definedName>
    <definedName name="mdongcoctiepdiadatcap2">#REF!</definedName>
    <definedName name="mdongcoctiepdiadatcap3" localSheetId="0">#REF!</definedName>
    <definedName name="mdongcoctiepdiadatcap3">#REF!</definedName>
    <definedName name="MDT" localSheetId="0">#REF!</definedName>
    <definedName name="MDT">#REF!</definedName>
    <definedName name="MDTa" localSheetId="0">'[63]Giai trinh'!#REF!</definedName>
    <definedName name="MDTa">'[63]Giai trinh'!#REF!</definedName>
    <definedName name="mdungcot10" localSheetId="0">#REF!</definedName>
    <definedName name="mdungcot10">#REF!</definedName>
    <definedName name="mdungcot12" localSheetId="0">#REF!</definedName>
    <definedName name="mdungcot12">#REF!</definedName>
    <definedName name="mdungcot14" localSheetId="0">#REF!</definedName>
    <definedName name="mdungcot14">#REF!</definedName>
    <definedName name="mdungcot16" localSheetId="0">#REF!</definedName>
    <definedName name="mdungcot16">#REF!</definedName>
    <definedName name="mdungcot18" localSheetId="0">#REF!</definedName>
    <definedName name="mdungcot18">#REF!</definedName>
    <definedName name="mdungcot20" localSheetId="0">#REF!</definedName>
    <definedName name="mdungcot20">#REF!</definedName>
    <definedName name="mdungcot678" localSheetId="0">#REF!</definedName>
    <definedName name="mdungcot678">#REF!</definedName>
    <definedName name="mdungcot910" localSheetId="0">#REF!</definedName>
    <definedName name="mdungcot910">#REF!</definedName>
    <definedName name="me" localSheetId="0">#REF!</definedName>
    <definedName name="me">#REF!</definedName>
    <definedName name="MENU1" localSheetId="0">#REF!</definedName>
    <definedName name="MENU1">#REF!</definedName>
    <definedName name="MENUVIEW" localSheetId="0">#REF!</definedName>
    <definedName name="MENUVIEW">#REF!</definedName>
    <definedName name="MESSAGE" localSheetId="0">#REF!</definedName>
    <definedName name="MESSAGE">#REF!</definedName>
    <definedName name="MESSAGE1" localSheetId="0">#REF!</definedName>
    <definedName name="MESSAGE1">#REF!</definedName>
    <definedName name="MESSAGE2" localSheetId="0">#REF!</definedName>
    <definedName name="MESSAGE2">#REF!</definedName>
    <definedName name="MF" localSheetId="0">'[1]COAT&amp;WRAP-QIOT-#3'!#REF!</definedName>
    <definedName name="MF">'[1]COAT&amp;WRAP-QIOT-#3'!#REF!</definedName>
    <definedName name="mfto1" localSheetId="0">'[20]Tinh toan'!#REF!</definedName>
    <definedName name="mfto1">'[20]Tinh toan'!#REF!</definedName>
    <definedName name="mfto2" localSheetId="0">'[20]Tinh toan'!#REF!</definedName>
    <definedName name="mfto2">'[20]Tinh toan'!#REF!</definedName>
    <definedName name="mftu6" localSheetId="0">#REF!</definedName>
    <definedName name="mftu6">#REF!</definedName>
    <definedName name="mg" localSheetId="0">'[20]Tinh toan'!#REF!</definedName>
    <definedName name="mg">'[20]Tinh toan'!#REF!</definedName>
    <definedName name="MG_A" localSheetId="0">#REF!</definedName>
    <definedName name="MG_A">#REF!</definedName>
    <definedName name="mg1h" localSheetId="0">'[20]Tinh toan'!#REF!</definedName>
    <definedName name="mg1h">'[20]Tinh toan'!#REF!</definedName>
    <definedName name="mg1l2" localSheetId="0">'[20]Tinh toan'!#REF!</definedName>
    <definedName name="mg1l2">'[20]Tinh toan'!#REF!</definedName>
    <definedName name="mg1x" localSheetId="0">'[20]Tinh toan'!#REF!</definedName>
    <definedName name="mg1x">'[20]Tinh toan'!#REF!</definedName>
    <definedName name="mg2h" localSheetId="0">'[20]Tinh toan'!#REF!</definedName>
    <definedName name="mg2h">'[20]Tinh toan'!#REF!</definedName>
    <definedName name="mg2l2" localSheetId="0">'[20]Tinh toan'!#REF!</definedName>
    <definedName name="mg2l2">'[20]Tinh toan'!#REF!</definedName>
    <definedName name="mg2x" localSheetId="0">'[20]Tinh toan'!#REF!</definedName>
    <definedName name="mg2x">'[20]Tinh toan'!#REF!</definedName>
    <definedName name="mgn" localSheetId="0">'[20]Tinh toan'!#REF!</definedName>
    <definedName name="mgn">'[20]Tinh toan'!#REF!</definedName>
    <definedName name="mgiacongcottheplon" localSheetId="0">#REF!</definedName>
    <definedName name="mgiacongcottheplon">#REF!</definedName>
    <definedName name="mgiacongcotthepmongneolon" localSheetId="0">#REF!</definedName>
    <definedName name="mgiacongcotthepmongneolon">#REF!</definedName>
    <definedName name="mgiacongcotthepmongneonho" localSheetId="0">#REF!</definedName>
    <definedName name="mgiacongcotthepmongneonho">#REF!</definedName>
    <definedName name="mgiacongcotthepmongneotb" localSheetId="0">#REF!</definedName>
    <definedName name="mgiacongcotthepmongneotb">#REF!</definedName>
    <definedName name="mgiacongcotthepnho" localSheetId="0">#REF!</definedName>
    <definedName name="mgiacongcotthepnho">#REF!</definedName>
    <definedName name="mgiacongcottheptb" localSheetId="0">#REF!</definedName>
    <definedName name="mgiacongcottheptb">#REF!</definedName>
    <definedName name="MH">[141]MH!$A$4:$F$459</definedName>
    <definedName name="mi" localSheetId="0">#REF!</definedName>
    <definedName name="mi">#REF!</definedName>
    <definedName name="ML" localSheetId="0">'[20]Tinh toan'!#REF!</definedName>
    <definedName name="ML">'[20]Tinh toan'!#REF!</definedName>
    <definedName name="ml_" localSheetId="0">'[20]Tinh toan'!#REF!</definedName>
    <definedName name="ml_">'[20]Tinh toan'!#REF!</definedName>
    <definedName name="mlapdatmongneo" localSheetId="0">#REF!</definedName>
    <definedName name="mlapdatmongneo">#REF!</definedName>
    <definedName name="mlapdaytiepdia12" localSheetId="0">#REF!</definedName>
    <definedName name="mlapdaytiepdia12">#REF!</definedName>
    <definedName name="mlapdaytiepdia810" localSheetId="0">#REF!</definedName>
    <definedName name="mlapdaytiepdia810">#REF!</definedName>
    <definedName name="mlapxacong230" localSheetId="0">#REF!</definedName>
    <definedName name="mlapxacong230">#REF!</definedName>
    <definedName name="mlapxacong320" localSheetId="0">#REF!</definedName>
    <definedName name="mlapxacong320">#REF!</definedName>
    <definedName name="mlapxacotcong140" localSheetId="0">#REF!</definedName>
    <definedName name="mlapxacotcong140">#REF!</definedName>
    <definedName name="mlapxado100" localSheetId="0">#REF!</definedName>
    <definedName name="mlapxado100">#REF!</definedName>
    <definedName name="mlapxado140" localSheetId="0">#REF!</definedName>
    <definedName name="mlapxado140">#REF!</definedName>
    <definedName name="mlapxado230" localSheetId="0">#REF!</definedName>
    <definedName name="mlapxado230">#REF!</definedName>
    <definedName name="mlapxado25" localSheetId="0">#REF!</definedName>
    <definedName name="mlapxado25">#REF!</definedName>
    <definedName name="mlapxado50" localSheetId="0">#REF!</definedName>
    <definedName name="mlapxado50">#REF!</definedName>
    <definedName name="mlapxaneo100" localSheetId="0">#REF!</definedName>
    <definedName name="mlapxaneo100">#REF!</definedName>
    <definedName name="mlapxaneo140" localSheetId="0">#REF!</definedName>
    <definedName name="mlapxaneo140">#REF!</definedName>
    <definedName name="mlapxaneo230" localSheetId="0">#REF!</definedName>
    <definedName name="mlapxaneo230">#REF!</definedName>
    <definedName name="mlapxaneo25" localSheetId="0">#REF!</definedName>
    <definedName name="mlapxaneo25">#REF!</definedName>
    <definedName name="mlapxaneo50" localSheetId="0">#REF!</definedName>
    <definedName name="mlapxaneo50">#REF!</definedName>
    <definedName name="mmid" localSheetId="0">'[20]Tinh toan'!#REF!</definedName>
    <definedName name="mmid">'[20]Tinh toan'!#REF!</definedName>
    <definedName name="mmm" localSheetId="0">[13]giathanh1!#REF!</definedName>
    <definedName name="mmm">[13]giathanh1!#REF!</definedName>
    <definedName name="MN" localSheetId="0">#REF!</definedName>
    <definedName name="MN">#REF!</definedName>
    <definedName name="mnoicot" localSheetId="0">#REF!</definedName>
    <definedName name="mnoicot">#REF!</definedName>
    <definedName name="MNTN" localSheetId="0">'[40]Xuly Data'!#REF!</definedName>
    <definedName name="MNTN">'[40]Xuly Data'!#REF!</definedName>
    <definedName name="MNTT" localSheetId="0">'[40]Xuly Data'!#REF!</definedName>
    <definedName name="MNTT">'[40]Xuly Data'!#REF!</definedName>
    <definedName name="MNTHTH">[106]Solieu!$E$27</definedName>
    <definedName name="MODIFY" localSheetId="0">#REF!</definedName>
    <definedName name="MODIFY">#REF!</definedName>
    <definedName name="mongbang" localSheetId="0">#REF!</definedName>
    <definedName name="mongbang">#REF!</definedName>
    <definedName name="mongdon" localSheetId="0">#REF!</definedName>
    <definedName name="mongdon">#REF!</definedName>
    <definedName name="Morong" localSheetId="0">#REF!</definedName>
    <definedName name="Morong">#REF!</definedName>
    <definedName name="Morong4054_85" localSheetId="0">#REF!</definedName>
    <definedName name="Morong4054_85">#REF!</definedName>
    <definedName name="morong4054_98" localSheetId="0">#REF!</definedName>
    <definedName name="morong4054_98">#REF!</definedName>
    <definedName name="Moùng" localSheetId="0">#REF!</definedName>
    <definedName name="Moùng">#REF!</definedName>
    <definedName name="mp1x25" localSheetId="0">'[13]dongia (2)'!#REF!</definedName>
    <definedName name="mp1x25">'[13]dongia (2)'!#REF!</definedName>
    <definedName name="mR" localSheetId="0">#REF!</definedName>
    <definedName name="mR">#REF!</definedName>
    <definedName name="ms">'[142]btraR,f'!$B$25:$J$38</definedName>
    <definedName name="MSCT" localSheetId="0">#REF!</definedName>
    <definedName name="MSCT">#REF!</definedName>
    <definedName name="mst" localSheetId="0">[143]dmcn!#REF!</definedName>
    <definedName name="mst">[143]dmcn!#REF!</definedName>
    <definedName name="MSTK" localSheetId="0">#REF!</definedName>
    <definedName name="MSTK">#REF!</definedName>
    <definedName name="MTC" localSheetId="0">#REF!</definedName>
    <definedName name="MTC">#REF!</definedName>
    <definedName name="MTC1P" localSheetId="0">'[13]TONG HOP VL-NC TT'!#REF!</definedName>
    <definedName name="MTC1P">'[13]TONG HOP VL-NC TT'!#REF!</definedName>
    <definedName name="MTC3P" localSheetId="0">'[13]TONG HOP VL-NC TT'!#REF!</definedName>
    <definedName name="MTC3P">'[13]TONG HOP VL-NC TT'!#REF!</definedName>
    <definedName name="Mtccau">[91]ptm!$B:$J</definedName>
    <definedName name="mtcdongcoctiepdia" localSheetId="0">#REF!</definedName>
    <definedName name="mtcdongcoctiepdia">#REF!</definedName>
    <definedName name="mtcdongcoctiepdiadatcap1" localSheetId="0">#REF!</definedName>
    <definedName name="mtcdongcoctiepdiadatcap1">#REF!</definedName>
    <definedName name="mtcdongcoctiepdiadatcap2" localSheetId="0">#REF!</definedName>
    <definedName name="mtcdongcoctiepdiadatcap2">#REF!</definedName>
    <definedName name="mtcdongcoctiepdiadatcap3" localSheetId="0">#REF!</definedName>
    <definedName name="mtcdongcoctiepdiadatcap3">#REF!</definedName>
    <definedName name="mtcgiacongcottheplon" localSheetId="0">#REF!</definedName>
    <definedName name="mtcgiacongcottheplon">#REF!</definedName>
    <definedName name="mtcgiacongcotthepmongneonho" localSheetId="0">#REF!</definedName>
    <definedName name="mtcgiacongcotthepmongneonho">#REF!</definedName>
    <definedName name="mtcgiacongcotthepmongneotb" localSheetId="0">#REF!</definedName>
    <definedName name="mtcgiacongcotthepmongneotb">#REF!</definedName>
    <definedName name="mtcgiacongcotthepnho" localSheetId="0">#REF!</definedName>
    <definedName name="mtcgiacongcotthepnho">#REF!</definedName>
    <definedName name="mtcgiacongcottheptb" localSheetId="0">#REF!</definedName>
    <definedName name="mtcgiacongcottheptb">#REF!</definedName>
    <definedName name="mtcgicongcotthepmongneolon" localSheetId="0">#REF!</definedName>
    <definedName name="mtcgicongcotthepmongneolon">#REF!</definedName>
    <definedName name="MTCMB" localSheetId="0">'[13]#REF'!#REF!</definedName>
    <definedName name="MTCMB">'[13]#REF'!#REF!</definedName>
    <definedName name="MTCHC">[13]TNHCHINH!$K$38</definedName>
    <definedName name="MTMAC12" localSheetId="0">#REF!</definedName>
    <definedName name="MTMAC12">#REF!</definedName>
    <definedName name="MTN" localSheetId="0">#REF!</definedName>
    <definedName name="MTN">#REF!</definedName>
    <definedName name="mtr" localSheetId="0">'[13]TH XL'!#REF!</definedName>
    <definedName name="mtr">'[13]TH XL'!#REF!</definedName>
    <definedName name="mtram" localSheetId="0">#REF!</definedName>
    <definedName name="mtram">#REF!</definedName>
    <definedName name="Mtran" localSheetId="0">'[20]Tinh toan'!#REF!</definedName>
    <definedName name="Mtran">'[20]Tinh toan'!#REF!</definedName>
    <definedName name="MUA" localSheetId="0">#REF!</definedName>
    <definedName name="MUA">#REF!</definedName>
    <definedName name="MUI" localSheetId="0">#REF!</definedName>
    <definedName name="MUI">#REF!</definedName>
    <definedName name="muty" localSheetId="0">#REF!</definedName>
    <definedName name="muty">#REF!</definedName>
    <definedName name="mvanchuyen500" localSheetId="0">#REF!</definedName>
    <definedName name="mvanchuyen500">#REF!</definedName>
    <definedName name="mvanchuyenbetongducsan100" localSheetId="0">#REF!</definedName>
    <definedName name="mvanchuyenbetongducsan100">#REF!</definedName>
    <definedName name="mvanchuyenbetongducsan300" localSheetId="0">#REF!</definedName>
    <definedName name="mvanchuyenbetongducsan300">#REF!</definedName>
    <definedName name="mvanchuyenbetongducsan500" localSheetId="0">#REF!</definedName>
    <definedName name="mvanchuyenbetongducsan500">#REF!</definedName>
    <definedName name="mvanchuyencatvang100" localSheetId="0">#REF!</definedName>
    <definedName name="mvanchuyencatvang100">#REF!</definedName>
    <definedName name="mvanchuyencatvang300" localSheetId="0">#REF!</definedName>
    <definedName name="mvanchuyencatvang300">#REF!</definedName>
    <definedName name="mvanchuyencatvang500" localSheetId="0">#REF!</definedName>
    <definedName name="mvanchuyencatvang500">#REF!</definedName>
    <definedName name="mvanchuyencoppha100" localSheetId="0">#REF!</definedName>
    <definedName name="mvanchuyencoppha100">#REF!</definedName>
    <definedName name="mvanchuyencoppha300" localSheetId="0">#REF!</definedName>
    <definedName name="mvanchuyencoppha300">#REF!</definedName>
    <definedName name="mvanchuyencoppha500" localSheetId="0">#REF!</definedName>
    <definedName name="mvanchuyencoppha500">#REF!</definedName>
    <definedName name="mvanchuyencot100" localSheetId="0">#REF!</definedName>
    <definedName name="mvanchuyencot100">#REF!</definedName>
    <definedName name="mvanchuyencot300" localSheetId="0">#REF!</definedName>
    <definedName name="mvanchuyencot300">#REF!</definedName>
    <definedName name="mvanchuyencot300m">[144]DGXDCB!$B$149</definedName>
    <definedName name="mvanchuyencot500" localSheetId="0">#REF!</definedName>
    <definedName name="mvanchuyencot500">#REF!</definedName>
    <definedName name="mvanchuyencotthep100" localSheetId="0">#REF!</definedName>
    <definedName name="mvanchuyencotthep100">#REF!</definedName>
    <definedName name="mvanchuyencotthep300" localSheetId="0">#REF!</definedName>
    <definedName name="mvanchuyencotthep300">#REF!</definedName>
    <definedName name="mvanchuyencotthep500" localSheetId="0">#REF!</definedName>
    <definedName name="mvanchuyencotthep500">#REF!</definedName>
    <definedName name="mvanchuyendadam100" localSheetId="0">#REF!</definedName>
    <definedName name="mvanchuyendadam100">#REF!</definedName>
    <definedName name="mvanchuyendadam300" localSheetId="0">#REF!</definedName>
    <definedName name="mvanchuyendadam300">#REF!</definedName>
    <definedName name="mvanchuyendadam500" localSheetId="0">#REF!</definedName>
    <definedName name="mvanchuyendadam500">#REF!</definedName>
    <definedName name="mvanchuyenday100" localSheetId="0">#REF!</definedName>
    <definedName name="mvanchuyenday100">#REF!</definedName>
    <definedName name="mvanchuyenday300" localSheetId="0">#REF!</definedName>
    <definedName name="mvanchuyenday300">#REF!</definedName>
    <definedName name="mvanchuyenday500" localSheetId="0">#REF!</definedName>
    <definedName name="mvanchuyenday500">#REF!</definedName>
    <definedName name="mvanchuyendayneo100" localSheetId="0">#REF!</definedName>
    <definedName name="mvanchuyendayneo100">#REF!</definedName>
    <definedName name="mvanchuyendayneo300" localSheetId="0">#REF!</definedName>
    <definedName name="mvanchuyendayneo300">#REF!</definedName>
    <definedName name="mvanchuyendayneo500" localSheetId="0">#REF!</definedName>
    <definedName name="mvanchuyendayneo500">#REF!</definedName>
    <definedName name="mvanchuyendungcu100" localSheetId="0">#REF!</definedName>
    <definedName name="mvanchuyendungcu100">#REF!</definedName>
    <definedName name="mvanchuyendungcu300" localSheetId="0">#REF!</definedName>
    <definedName name="mvanchuyendungcu300">#REF!</definedName>
    <definedName name="mvanchuyendungcu500" localSheetId="0">#REF!</definedName>
    <definedName name="mvanchuyendungcu500">#REF!</definedName>
    <definedName name="mvanchuyennuoc100" localSheetId="0">#REF!</definedName>
    <definedName name="mvanchuyennuoc100">#REF!</definedName>
    <definedName name="mvanchuyennuoc300" localSheetId="0">#REF!</definedName>
    <definedName name="mvanchuyennuoc300">#REF!</definedName>
    <definedName name="mvanchuyennuoc500" localSheetId="0">#REF!</definedName>
    <definedName name="mvanchuyennuoc500">#REF!</definedName>
    <definedName name="mvanchuyenphukien100" localSheetId="0">#REF!</definedName>
    <definedName name="mvanchuyenphukien100">#REF!</definedName>
    <definedName name="mvanchuyenphukien300" localSheetId="0">#REF!</definedName>
    <definedName name="mvanchuyenphukien300">#REF!</definedName>
    <definedName name="mvanchuyenphukien500" localSheetId="0">#REF!</definedName>
    <definedName name="mvanchuyenphukien500">#REF!</definedName>
    <definedName name="mvanchuyensu100" localSheetId="0">#REF!</definedName>
    <definedName name="mvanchuyensu100">#REF!</definedName>
    <definedName name="mvanchuyensu300" localSheetId="0">#REF!</definedName>
    <definedName name="mvanchuyensu300">#REF!</definedName>
    <definedName name="mvanchuyensu500" localSheetId="0">#REF!</definedName>
    <definedName name="mvanchuyensu500">#REF!</definedName>
    <definedName name="mvanchuyentiepdia100" localSheetId="0">#REF!</definedName>
    <definedName name="mvanchuyentiepdia100">#REF!</definedName>
    <definedName name="mvanchuyentiepdia300" localSheetId="0">#REF!</definedName>
    <definedName name="mvanchuyentiepdia300">#REF!</definedName>
    <definedName name="mvanchuyentiepdia500" localSheetId="0">#REF!</definedName>
    <definedName name="mvanchuyentiepdia500">#REF!</definedName>
    <definedName name="mvanchuyenxa100" localSheetId="0">#REF!</definedName>
    <definedName name="mvanchuyenxa100">#REF!</definedName>
    <definedName name="mvanchuyenxa300" localSheetId="0">#REF!</definedName>
    <definedName name="mvanchuyenxa300">#REF!</definedName>
    <definedName name="mvanchuyenximang100" localSheetId="0">#REF!</definedName>
    <definedName name="mvanchuyenximang100">#REF!</definedName>
    <definedName name="mvanchuyenximang300" localSheetId="0">#REF!</definedName>
    <definedName name="mvanchuyenximang300">#REF!</definedName>
    <definedName name="mvanchuyenximang500" localSheetId="0">#REF!</definedName>
    <definedName name="mvanchuyenximang500">#REF!</definedName>
    <definedName name="mvanchuyexa500" localSheetId="0">#REF!</definedName>
    <definedName name="mvanchuyexa500">#REF!</definedName>
    <definedName name="mvankhuon" localSheetId="0">#REF!</definedName>
    <definedName name="mvankhuon">#REF!</definedName>
    <definedName name="MVC" localSheetId="0">#REF!</definedName>
    <definedName name="MVC">#REF!</definedName>
    <definedName name="mw_" localSheetId="0">'[20]Tinh toan'!#REF!</definedName>
    <definedName name="mw_">'[20]Tinh toan'!#REF!</definedName>
    <definedName name="mw1_" localSheetId="0">'[20]Tinh toan'!#REF!</definedName>
    <definedName name="mw1_">'[20]Tinh toan'!#REF!</definedName>
    <definedName name="mx" localSheetId="0">'[20]Tinh toan'!#REF!</definedName>
    <definedName name="mx">'[20]Tinh toan'!#REF!</definedName>
    <definedName name="my">[145]XL4Poppy!$A$15</definedName>
    <definedName name="myle" localSheetId="0">#REF!</definedName>
    <definedName name="myle">#REF!</definedName>
    <definedName name="n" localSheetId="0">#REF!</definedName>
    <definedName name="n">#REF!</definedName>
    <definedName name="N.XK1" localSheetId="0">#REF!</definedName>
    <definedName name="N.XK1">#REF!</definedName>
    <definedName name="n_1" localSheetId="0">#REF!</definedName>
    <definedName name="n_1">#REF!</definedName>
    <definedName name="n_2" localSheetId="0">#REF!</definedName>
    <definedName name="n_2">#REF!</definedName>
    <definedName name="n_3" localSheetId="0">#REF!</definedName>
    <definedName name="n_3">#REF!</definedName>
    <definedName name="N1.XK1" localSheetId="0">#REF!</definedName>
    <definedName name="N1.XK1">#REF!</definedName>
    <definedName name="N1IN">'[13]TONGKE3p '!$U$295</definedName>
    <definedName name="n1pig" localSheetId="0">#REF!</definedName>
    <definedName name="n1pig">#REF!</definedName>
    <definedName name="n1pignc" localSheetId="0">'[13]lam-moi'!#REF!</definedName>
    <definedName name="n1pignc">'[13]lam-moi'!#REF!</definedName>
    <definedName name="N1pIGvc" localSheetId="0">#REF!</definedName>
    <definedName name="N1pIGvc">#REF!</definedName>
    <definedName name="n1pigvl" localSheetId="0">'[13]lam-moi'!#REF!</definedName>
    <definedName name="n1pigvl">'[13]lam-moi'!#REF!</definedName>
    <definedName name="n1pind" localSheetId="0">#REF!</definedName>
    <definedName name="n1pind">#REF!</definedName>
    <definedName name="n1pindnc" localSheetId="0">'[13]lam-moi'!#REF!</definedName>
    <definedName name="n1pindnc">'[13]lam-moi'!#REF!</definedName>
    <definedName name="N1pINDvc" localSheetId="0">#REF!</definedName>
    <definedName name="N1pINDvc">#REF!</definedName>
    <definedName name="n1pindvl" localSheetId="0">'[13]lam-moi'!#REF!</definedName>
    <definedName name="n1pindvl">'[13]lam-moi'!#REF!</definedName>
    <definedName name="n1pint" localSheetId="0">#REF!</definedName>
    <definedName name="n1pint">#REF!</definedName>
    <definedName name="n1pintnc" localSheetId="0">'[13]lam-moi'!#REF!</definedName>
    <definedName name="n1pintnc">'[13]lam-moi'!#REF!</definedName>
    <definedName name="N1pINTvc" localSheetId="0">'[99]CHITIET VL-NC-TT -1p'!#REF!</definedName>
    <definedName name="N1pINTvc">'[99]CHITIET VL-NC-TT -1p'!#REF!</definedName>
    <definedName name="n1pintvl" localSheetId="0">'[13]lam-moi'!#REF!</definedName>
    <definedName name="n1pintvl">'[13]lam-moi'!#REF!</definedName>
    <definedName name="n1ping" localSheetId="0">#REF!</definedName>
    <definedName name="n1ping">#REF!</definedName>
    <definedName name="n1pingnc" localSheetId="0">'[13]lam-moi'!#REF!</definedName>
    <definedName name="n1pingnc">'[13]lam-moi'!#REF!</definedName>
    <definedName name="N1pINGvc" localSheetId="0">#REF!</definedName>
    <definedName name="N1pINGvc">#REF!</definedName>
    <definedName name="n1pingvl" localSheetId="0">'[13]lam-moi'!#REF!</definedName>
    <definedName name="n1pingvl">'[13]lam-moi'!#REF!</definedName>
    <definedName name="N1pNLnc" localSheetId="0">'[99]CHITIET VL-NC-TT -1p'!#REF!</definedName>
    <definedName name="N1pNLnc">'[99]CHITIET VL-NC-TT -1p'!#REF!</definedName>
    <definedName name="N1pNLvc" localSheetId="0">'[99]CHITIET VL-NC-TT -1p'!#REF!</definedName>
    <definedName name="N1pNLvc">'[99]CHITIET VL-NC-TT -1p'!#REF!</definedName>
    <definedName name="N1pNLvl" localSheetId="0">'[99]CHITIET VL-NC-TT -1p'!#REF!</definedName>
    <definedName name="N1pNLvl">'[99]CHITIET VL-NC-TT -1p'!#REF!</definedName>
    <definedName name="n24nc" localSheetId="0">'[13]lam-moi'!#REF!</definedName>
    <definedName name="n24nc">'[13]lam-moi'!#REF!</definedName>
    <definedName name="n24vl" localSheetId="0">'[13]lam-moi'!#REF!</definedName>
    <definedName name="n24vl">'[13]lam-moi'!#REF!</definedName>
    <definedName name="n2mignc" localSheetId="0">'[13]lam-moi'!#REF!</definedName>
    <definedName name="n2mignc">'[13]lam-moi'!#REF!</definedName>
    <definedName name="n2migvl" localSheetId="0">'[13]lam-moi'!#REF!</definedName>
    <definedName name="n2migvl">'[13]lam-moi'!#REF!</definedName>
    <definedName name="n2min1nc" localSheetId="0">'[13]lam-moi'!#REF!</definedName>
    <definedName name="n2min1nc">'[13]lam-moi'!#REF!</definedName>
    <definedName name="n2min1vl" localSheetId="0">'[13]lam-moi'!#REF!</definedName>
    <definedName name="n2min1vl">'[13]lam-moi'!#REF!</definedName>
    <definedName name="nc" localSheetId="0">#REF!</definedName>
    <definedName name="nc">#REF!</definedName>
    <definedName name="NC.M10.1" localSheetId="0">'[63]Giai trinh'!#REF!</definedName>
    <definedName name="NC.M10.1">'[63]Giai trinh'!#REF!</definedName>
    <definedName name="NC.M10.2" localSheetId="0">'[63]Giai trinh'!#REF!</definedName>
    <definedName name="NC.M10.2">'[63]Giai trinh'!#REF!</definedName>
    <definedName name="NC.MDT" localSheetId="0">'[63]Giai trinh'!#REF!</definedName>
    <definedName name="NC.MDT">'[63]Giai trinh'!#REF!</definedName>
    <definedName name="nc_betong200" localSheetId="0">'[44]TT-35KV+TBA'!#REF!</definedName>
    <definedName name="nc_betong200">'[44]TT-35KV+TBA'!#REF!</definedName>
    <definedName name="nc_btm10" localSheetId="0">#REF!</definedName>
    <definedName name="nc_btm10">#REF!</definedName>
    <definedName name="nc_cotpha">[62]TT_10KV!$H$329</definedName>
    <definedName name="nc1nc" localSheetId="0">'[13]lam-moi'!#REF!</definedName>
    <definedName name="nc1nc">'[13]lam-moi'!#REF!</definedName>
    <definedName name="nc1p" localSheetId="0">#REF!</definedName>
    <definedName name="nc1p">#REF!</definedName>
    <definedName name="nc1vl" localSheetId="0">'[13]lam-moi'!#REF!</definedName>
    <definedName name="nc1vl">'[13]lam-moi'!#REF!</definedName>
    <definedName name="nc24nc" localSheetId="0">'[13]lam-moi'!#REF!</definedName>
    <definedName name="nc24nc">'[13]lam-moi'!#REF!</definedName>
    <definedName name="nc24vl" localSheetId="0">'[13]lam-moi'!#REF!</definedName>
    <definedName name="nc24vl">'[13]lam-moi'!#REF!</definedName>
    <definedName name="nc3p" localSheetId="0">#REF!</definedName>
    <definedName name="nc3p">#REF!</definedName>
    <definedName name="NCBD" localSheetId="0">'[32]DZ 22KV'!#REF!</definedName>
    <definedName name="NCBD">'[32]DZ 22KV'!#REF!</definedName>
    <definedName name="NCBD100" localSheetId="0">#REF!</definedName>
    <definedName name="NCBD100">#REF!</definedName>
    <definedName name="NCBD200" localSheetId="0">#REF!</definedName>
    <definedName name="NCBD200">#REF!</definedName>
    <definedName name="NCBD250" localSheetId="0">#REF!</definedName>
    <definedName name="NCBD250">#REF!</definedName>
    <definedName name="ncBDBTDS" localSheetId="0">#REF!</definedName>
    <definedName name="ncBDBTDS">#REF!</definedName>
    <definedName name="NCBDCOT" localSheetId="0">#REF!</definedName>
    <definedName name="NCBDCOT">#REF!</definedName>
    <definedName name="NCBDCP" localSheetId="0">#REF!</definedName>
    <definedName name="NCBDCP">#REF!</definedName>
    <definedName name="NCBDCT" localSheetId="0">#REF!</definedName>
    <definedName name="NCBDCT">#REF!</definedName>
    <definedName name="NCBDCV" localSheetId="0">#REF!</definedName>
    <definedName name="NCBDCV">#REF!</definedName>
    <definedName name="ncbdd" localSheetId="0">#REF!</definedName>
    <definedName name="ncbdd">#REF!</definedName>
    <definedName name="NCBDDC1" localSheetId="0">#REF!</definedName>
    <definedName name="NCBDDC1">#REF!</definedName>
    <definedName name="NCBDDC2" localSheetId="0">#REF!</definedName>
    <definedName name="NCBDDC2">#REF!</definedName>
    <definedName name="NCBDDC3" localSheetId="0">#REF!</definedName>
    <definedName name="NCBDDC3">#REF!</definedName>
    <definedName name="NCBDDCTC" localSheetId="0">#REF!</definedName>
    <definedName name="NCBDDCTC">#REF!</definedName>
    <definedName name="NCBDDD" localSheetId="0">#REF!</definedName>
    <definedName name="NCBDDD">#REF!</definedName>
    <definedName name="NCBDDH" localSheetId="0">#REF!</definedName>
    <definedName name="NCBDDH">#REF!</definedName>
    <definedName name="NCBDDN" localSheetId="0">#REF!</definedName>
    <definedName name="NCBDDN">#REF!</definedName>
    <definedName name="NCBDN" localSheetId="0">#REF!</definedName>
    <definedName name="NCBDN">#REF!</definedName>
    <definedName name="NCBDPK" localSheetId="0">#REF!</definedName>
    <definedName name="NCBDPK">#REF!</definedName>
    <definedName name="NCBDSU" localSheetId="0">#REF!</definedName>
    <definedName name="NCBDSU">#REF!</definedName>
    <definedName name="NCBDTD" localSheetId="0">#REF!</definedName>
    <definedName name="NCBDTD">#REF!</definedName>
    <definedName name="NCBDTT" localSheetId="0">#REF!</definedName>
    <definedName name="NCBDTT">#REF!</definedName>
    <definedName name="NCBDXA" localSheetId="0">#REF!</definedName>
    <definedName name="NCBDXA">#REF!</definedName>
    <definedName name="NCBDXM" localSheetId="0">#REF!</definedName>
    <definedName name="NCBDXM">#REF!</definedName>
    <definedName name="ncbetongcocaucongtac" localSheetId="0">#REF!</definedName>
    <definedName name="ncbetongcocaucongtac">#REF!</definedName>
    <definedName name="ncbetonglot" localSheetId="0">#REF!</definedName>
    <definedName name="ncbetonglot">#REF!</definedName>
    <definedName name="NCcap0.7" localSheetId="0">#REF!</definedName>
    <definedName name="NCcap0.7">#REF!</definedName>
    <definedName name="NCcap1" localSheetId="0">#REF!</definedName>
    <definedName name="NCcap1">#REF!</definedName>
    <definedName name="NCCT3p" localSheetId="0">#REF!</definedName>
    <definedName name="NCCT3p">#REF!</definedName>
    <definedName name="ncdaodapdatcap1" localSheetId="0">#REF!</definedName>
    <definedName name="ncdaodapdatcap1">#REF!</definedName>
    <definedName name="ncdaodapdatcap2" localSheetId="0">#REF!</definedName>
    <definedName name="ncdaodapdatcap2">#REF!</definedName>
    <definedName name="ncdaodapdatcap3" localSheetId="0">#REF!</definedName>
    <definedName name="ncdaodapdatcap3">#REF!</definedName>
    <definedName name="ncdaodapdatcap4" localSheetId="0">#REF!</definedName>
    <definedName name="ncdaodapdatcap4">#REF!</definedName>
    <definedName name="ncdaodatcap1dt15sau2m" localSheetId="0">#REF!</definedName>
    <definedName name="ncdaodatcap1dt15sau2m">#REF!</definedName>
    <definedName name="ncdaodatcap1dt15sau3m" localSheetId="0">#REF!</definedName>
    <definedName name="ncdaodatcap1dt15sau3m">#REF!</definedName>
    <definedName name="ncdaodatcap1ranhtiepdia" localSheetId="0">#REF!</definedName>
    <definedName name="ncdaodatcap1ranhtiepdia">#REF!</definedName>
    <definedName name="ncdaodatcap1sau1m" localSheetId="0">#REF!</definedName>
    <definedName name="ncdaodatcap1sau1m">#REF!</definedName>
    <definedName name="ncdaodatcap1sauhon1m" localSheetId="0">#REF!</definedName>
    <definedName name="ncdaodatcap1sauhon1m">#REF!</definedName>
    <definedName name="ncdaodatcap2dt15sau2" localSheetId="0">#REF!</definedName>
    <definedName name="ncdaodatcap2dt15sau2">#REF!</definedName>
    <definedName name="ncdaodatcap2dt15sau3m" localSheetId="0">#REF!</definedName>
    <definedName name="ncdaodatcap2dt15sau3m">#REF!</definedName>
    <definedName name="ncdaodatcap2ranhtiepdia" localSheetId="0">#REF!</definedName>
    <definedName name="ncdaodatcap2ranhtiepdia">#REF!</definedName>
    <definedName name="ncdaodatcap2sau1m" localSheetId="0">#REF!</definedName>
    <definedName name="ncdaodatcap2sau1m">#REF!</definedName>
    <definedName name="ncdaodatcap2sauhon1m" localSheetId="0">#REF!</definedName>
    <definedName name="ncdaodatcap2sauhon1m">#REF!</definedName>
    <definedName name="ncdaodatcap3dt15sau2m" localSheetId="0">#REF!</definedName>
    <definedName name="ncdaodatcap3dt15sau2m">#REF!</definedName>
    <definedName name="ncdaodatcap3dt15sau3m" localSheetId="0">#REF!</definedName>
    <definedName name="ncdaodatcap3dt15sau3m">#REF!</definedName>
    <definedName name="ncdaodatcap3ranhtiepdia" localSheetId="0">#REF!</definedName>
    <definedName name="ncdaodatcap3ranhtiepdia">#REF!</definedName>
    <definedName name="ncdaodatcap3sau1m" localSheetId="0">#REF!</definedName>
    <definedName name="ncdaodatcap3sau1m">#REF!</definedName>
    <definedName name="ncdaodatcap3sauhon1m" localSheetId="0">#REF!</definedName>
    <definedName name="ncdaodatcap3sauhon1m">#REF!</definedName>
    <definedName name="ncdaodatcap4dt15sau2m" localSheetId="0">#REF!</definedName>
    <definedName name="ncdaodatcap4dt15sau2m">#REF!</definedName>
    <definedName name="ncdaodatcap4dt15sau3m" localSheetId="0">#REF!</definedName>
    <definedName name="ncdaodatcap4dt15sau3m">#REF!</definedName>
    <definedName name="ncdaodatcap4ranhtiepdia" localSheetId="0">#REF!</definedName>
    <definedName name="ncdaodatcap4ranhtiepdia">#REF!</definedName>
    <definedName name="ncdaodatcap4sau1m" localSheetId="0">#REF!</definedName>
    <definedName name="ncdaodatcap4sau1m">#REF!</definedName>
    <definedName name="ncdaodatcap4sauhon1m" localSheetId="0">#REF!</definedName>
    <definedName name="ncdaodatcap4sauhon1m">#REF!</definedName>
    <definedName name="ncdapdatcap1" localSheetId="0">#REF!</definedName>
    <definedName name="ncdapdatcap1">#REF!</definedName>
    <definedName name="ncdapdatcap1ranhtiepdia" localSheetId="0">#REF!</definedName>
    <definedName name="ncdapdatcap1ranhtiepdia">#REF!</definedName>
    <definedName name="ncdapdatcap2" localSheetId="0">#REF!</definedName>
    <definedName name="ncdapdatcap2">#REF!</definedName>
    <definedName name="ncdapdatcap2ranhtiepdia" localSheetId="0">#REF!</definedName>
    <definedName name="ncdapdatcap2ranhtiepdia">#REF!</definedName>
    <definedName name="ncdapdatcap3" localSheetId="0">#REF!</definedName>
    <definedName name="ncdapdatcap3">#REF!</definedName>
    <definedName name="ncdapdatcap3ranhtiepdia" localSheetId="0">#REF!</definedName>
    <definedName name="ncdapdatcap3ranhtiepdia">#REF!</definedName>
    <definedName name="ncdapdatcap4" localSheetId="0">#REF!</definedName>
    <definedName name="ncdapdatcap4">#REF!</definedName>
    <definedName name="ncdapdatcap4ranhtiepdia" localSheetId="0">#REF!</definedName>
    <definedName name="ncdapdatcap4ranhtiepdia">#REF!</definedName>
    <definedName name="ncdd" localSheetId="0">'[13]TH XL'!#REF!</definedName>
    <definedName name="ncdd">'[13]TH XL'!#REF!</definedName>
    <definedName name="NCDD2" localSheetId="0">'[13]TH XL'!#REF!</definedName>
    <definedName name="NCDD2">'[13]TH XL'!#REF!</definedName>
    <definedName name="ncdobetongmongneo" localSheetId="0">#REF!</definedName>
    <definedName name="ncdobetongmongneo">#REF!</definedName>
    <definedName name="ncdobetongmongtrucocaucongtac" localSheetId="0">#REF!</definedName>
    <definedName name="ncdobetongmongtrucocaucongtac">#REF!</definedName>
    <definedName name="ncdobetongmongtrukhongcaucongtac" localSheetId="0">#REF!</definedName>
    <definedName name="ncdobetongmongtrukhongcaucongtac">#REF!</definedName>
    <definedName name="ncdongcoctiepdiadatcap1" localSheetId="0">#REF!</definedName>
    <definedName name="ncdongcoctiepdiadatcap1">#REF!</definedName>
    <definedName name="ncdongcoctiepdiadatcap2" localSheetId="0">#REF!</definedName>
    <definedName name="ncdongcoctiepdiadatcap2">#REF!</definedName>
    <definedName name="ncdongcoctiepdiadatcap3" localSheetId="0">#REF!</definedName>
    <definedName name="ncdongcoctiepdiadatcap3">#REF!</definedName>
    <definedName name="ncdongcoctiepdiadatcap4" localSheetId="0">#REF!</definedName>
    <definedName name="ncdongcoctiepdiadatcap4">#REF!</definedName>
    <definedName name="ncdungcot10" localSheetId="0">#REF!</definedName>
    <definedName name="ncdungcot10">#REF!</definedName>
    <definedName name="ncdungcot12" localSheetId="0">#REF!</definedName>
    <definedName name="ncdungcot12">#REF!</definedName>
    <definedName name="ncdungcot14" localSheetId="0">#REF!</definedName>
    <definedName name="ncdungcot14">#REF!</definedName>
    <definedName name="ncdungcot16" localSheetId="0">#REF!</definedName>
    <definedName name="ncdungcot16">#REF!</definedName>
    <definedName name="ncdungcot18" localSheetId="0">#REF!</definedName>
    <definedName name="ncdungcot18">#REF!</definedName>
    <definedName name="ncdungcot20" localSheetId="0">#REF!</definedName>
    <definedName name="ncdungcot20">#REF!</definedName>
    <definedName name="ncdungcot678" localSheetId="0">#REF!</definedName>
    <definedName name="ncdungcot678">#REF!</definedName>
    <definedName name="ncgiacongcottheplon" localSheetId="0">#REF!</definedName>
    <definedName name="ncgiacongcottheplon">#REF!</definedName>
    <definedName name="ncgiacongcotthepmongneolon" localSheetId="0">#REF!</definedName>
    <definedName name="ncgiacongcotthepmongneolon">#REF!</definedName>
    <definedName name="ncgiacongcotthepmongneonho" localSheetId="0">#REF!</definedName>
    <definedName name="ncgiacongcotthepmongneonho">#REF!</definedName>
    <definedName name="ncgiacongcotthepmongneotb" localSheetId="0">#REF!</definedName>
    <definedName name="ncgiacongcotthepmongneotb">#REF!</definedName>
    <definedName name="ncgiacongcotthepnho" localSheetId="0">#REF!</definedName>
    <definedName name="ncgiacongcotthepnho">#REF!</definedName>
    <definedName name="ncgiacongcottheptb" localSheetId="0">#REF!</definedName>
    <definedName name="ncgiacongcottheptb">#REF!</definedName>
    <definedName name="NCKT" localSheetId="0">#REF!</definedName>
    <definedName name="NCKT">#REF!</definedName>
    <definedName name="nclapdatmongneo" localSheetId="0">#REF!</definedName>
    <definedName name="nclapdatmongneo">#REF!</definedName>
    <definedName name="nclapdaytiepdia12" localSheetId="0">#REF!</definedName>
    <definedName name="nclapdaytiepdia12">#REF!</definedName>
    <definedName name="nclapdaytiepdia810" localSheetId="0">#REF!</definedName>
    <definedName name="nclapdaytiepdia810">#REF!</definedName>
    <definedName name="nclapxacong140" localSheetId="0">#REF!</definedName>
    <definedName name="nclapxacong140">#REF!</definedName>
    <definedName name="nclapxacong230" localSheetId="0">#REF!</definedName>
    <definedName name="nclapxacong230">#REF!</definedName>
    <definedName name="nclapxacong320" localSheetId="0">#REF!</definedName>
    <definedName name="nclapxacong320">#REF!</definedName>
    <definedName name="nclapxado100" localSheetId="0">#REF!</definedName>
    <definedName name="nclapxado100">#REF!</definedName>
    <definedName name="nclapxado140" localSheetId="0">#REF!</definedName>
    <definedName name="nclapxado140">#REF!</definedName>
    <definedName name="nclapxado25" localSheetId="0">#REF!</definedName>
    <definedName name="nclapxado25">#REF!</definedName>
    <definedName name="nclapxado50" localSheetId="0">#REF!</definedName>
    <definedName name="nclapxado50">#REF!</definedName>
    <definedName name="nclapxaneo100" localSheetId="0">#REF!</definedName>
    <definedName name="nclapxaneo100">#REF!</definedName>
    <definedName name="nclapxaneo140" localSheetId="0">#REF!</definedName>
    <definedName name="nclapxaneo140">#REF!</definedName>
    <definedName name="nclapxaneo230" localSheetId="0">#REF!</definedName>
    <definedName name="nclapxaneo230">#REF!</definedName>
    <definedName name="nclapxaneo25" localSheetId="0">#REF!</definedName>
    <definedName name="nclapxaneo25">#REF!</definedName>
    <definedName name="nclapxaneo50" localSheetId="0">#REF!</definedName>
    <definedName name="nclapxaneo50">#REF!</definedName>
    <definedName name="ncnoicot" localSheetId="0">#REF!</definedName>
    <definedName name="ncnoicot">#REF!</definedName>
    <definedName name="nctr" localSheetId="0">'[13]TH XL'!#REF!</definedName>
    <definedName name="nctr">'[13]TH XL'!#REF!</definedName>
    <definedName name="nctram" localSheetId="0">#REF!</definedName>
    <definedName name="nctram">#REF!</definedName>
    <definedName name="ncvanchuyen500" localSheetId="0">#REF!</definedName>
    <definedName name="ncvanchuyen500">#REF!</definedName>
    <definedName name="ncvanchuyenbetongducsan100" localSheetId="0">#REF!</definedName>
    <definedName name="ncvanchuyenbetongducsan100">#REF!</definedName>
    <definedName name="ncvanchuyenbetongducsan300" localSheetId="0">#REF!</definedName>
    <definedName name="ncvanchuyenbetongducsan300">#REF!</definedName>
    <definedName name="ncvanchuyenbetongducsan500" localSheetId="0">#REF!</definedName>
    <definedName name="ncvanchuyenbetongducsan500">#REF!</definedName>
    <definedName name="ncvanchuyencatvang100" localSheetId="0">#REF!</definedName>
    <definedName name="ncvanchuyencatvang100">#REF!</definedName>
    <definedName name="ncvanchuyencatvang300" localSheetId="0">#REF!</definedName>
    <definedName name="ncvanchuyencatvang300">#REF!</definedName>
    <definedName name="ncvanchuyencatvang500" localSheetId="0">#REF!</definedName>
    <definedName name="ncvanchuyencatvang500">#REF!</definedName>
    <definedName name="ncvanchuyencoppha100" localSheetId="0">#REF!</definedName>
    <definedName name="ncvanchuyencoppha100">#REF!</definedName>
    <definedName name="ncvanchuyencoppha300" localSheetId="0">#REF!</definedName>
    <definedName name="ncvanchuyencoppha300">#REF!</definedName>
    <definedName name="ncvanchuyencoppha500" localSheetId="0">#REF!</definedName>
    <definedName name="ncvanchuyencoppha500">#REF!</definedName>
    <definedName name="ncvanchuyencot100" localSheetId="0">#REF!</definedName>
    <definedName name="ncvanchuyencot100">#REF!</definedName>
    <definedName name="ncvanchuyencot300" localSheetId="0">#REF!</definedName>
    <definedName name="ncvanchuyencot300">#REF!</definedName>
    <definedName name="ncvanchuyencot300m">[144]DGXDCB!$E$149</definedName>
    <definedName name="ncvanchuyencot500" localSheetId="0">#REF!</definedName>
    <definedName name="ncvanchuyencot500">#REF!</definedName>
    <definedName name="ncvanchuyencotthep100" localSheetId="0">#REF!</definedName>
    <definedName name="ncvanchuyencotthep100">#REF!</definedName>
    <definedName name="ncvanchuyencotthep300" localSheetId="0">#REF!</definedName>
    <definedName name="ncvanchuyencotthep300">#REF!</definedName>
    <definedName name="ncvanchuyencotthep500" localSheetId="0">#REF!</definedName>
    <definedName name="ncvanchuyencotthep500">#REF!</definedName>
    <definedName name="ncvanchuyendadam100" localSheetId="0">#REF!</definedName>
    <definedName name="ncvanchuyendadam100">#REF!</definedName>
    <definedName name="ncvanchuyendadam300" localSheetId="0">#REF!</definedName>
    <definedName name="ncvanchuyendadam300">#REF!</definedName>
    <definedName name="ncvanchuyendadam500" localSheetId="0">#REF!</definedName>
    <definedName name="ncvanchuyendadam500">#REF!</definedName>
    <definedName name="ncvanchuyenday100" localSheetId="0">#REF!</definedName>
    <definedName name="ncvanchuyenday100">#REF!</definedName>
    <definedName name="ncvanchuyenday300" localSheetId="0">#REF!</definedName>
    <definedName name="ncvanchuyenday300">#REF!</definedName>
    <definedName name="ncvanchuyendayneo100" localSheetId="0">#REF!</definedName>
    <definedName name="ncvanchuyendayneo100">#REF!</definedName>
    <definedName name="ncvanchuyendayneo300" localSheetId="0">#REF!</definedName>
    <definedName name="ncvanchuyendayneo300">#REF!</definedName>
    <definedName name="ncvanchuyendayneo500" localSheetId="0">#REF!</definedName>
    <definedName name="ncvanchuyendayneo500">#REF!</definedName>
    <definedName name="ncvanchuyendungcu100" localSheetId="0">#REF!</definedName>
    <definedName name="ncvanchuyendungcu100">#REF!</definedName>
    <definedName name="ncvanchuyendungcu300" localSheetId="0">#REF!</definedName>
    <definedName name="ncvanchuyendungcu300">#REF!</definedName>
    <definedName name="ncvanchuyendungcu500" localSheetId="0">#REF!</definedName>
    <definedName name="ncvanchuyendungcu500">#REF!</definedName>
    <definedName name="ncvanchuyennuoc100" localSheetId="0">#REF!</definedName>
    <definedName name="ncvanchuyennuoc100">#REF!</definedName>
    <definedName name="ncvanchuyennuoc300" localSheetId="0">#REF!</definedName>
    <definedName name="ncvanchuyennuoc300">#REF!</definedName>
    <definedName name="ncvanchuyennuoc500" localSheetId="0">#REF!</definedName>
    <definedName name="ncvanchuyennuoc500">#REF!</definedName>
    <definedName name="ncvanchuyenphukien100" localSheetId="0">#REF!</definedName>
    <definedName name="ncvanchuyenphukien100">#REF!</definedName>
    <definedName name="ncvanchuyenphukien300" localSheetId="0">#REF!</definedName>
    <definedName name="ncvanchuyenphukien300">#REF!</definedName>
    <definedName name="ncvanchuyenphukien500" localSheetId="0">#REF!</definedName>
    <definedName name="ncvanchuyenphukien500">#REF!</definedName>
    <definedName name="ncvanchuyensu100" localSheetId="0">#REF!</definedName>
    <definedName name="ncvanchuyensu100">#REF!</definedName>
    <definedName name="ncvanchuyensu300" localSheetId="0">#REF!</definedName>
    <definedName name="ncvanchuyensu300">#REF!</definedName>
    <definedName name="ncvanchuyensu500" localSheetId="0">#REF!</definedName>
    <definedName name="ncvanchuyensu500">#REF!</definedName>
    <definedName name="ncvanchuyentiepdia100" localSheetId="0">#REF!</definedName>
    <definedName name="ncvanchuyentiepdia100">#REF!</definedName>
    <definedName name="ncvanchuyentiepdia300" localSheetId="0">#REF!</definedName>
    <definedName name="ncvanchuyentiepdia300">#REF!</definedName>
    <definedName name="ncvanchuyentiepdia500" localSheetId="0">#REF!</definedName>
    <definedName name="ncvanchuyentiepdia500">#REF!</definedName>
    <definedName name="ncvanchuyenxa100" localSheetId="0">#REF!</definedName>
    <definedName name="ncvanchuyenxa100">#REF!</definedName>
    <definedName name="ncvanchuyenxa300" localSheetId="0">#REF!</definedName>
    <definedName name="ncvanchuyenxa300">#REF!</definedName>
    <definedName name="ncvanchuyenxa500" localSheetId="0">#REF!</definedName>
    <definedName name="ncvanchuyenxa500">#REF!</definedName>
    <definedName name="ncvanchuyenximang100" localSheetId="0">#REF!</definedName>
    <definedName name="ncvanchuyenximang100">#REF!</definedName>
    <definedName name="ncvanchuyenximang300" localSheetId="0">#REF!</definedName>
    <definedName name="ncvanchuyenximang300">#REF!</definedName>
    <definedName name="ncvanchuyenximang500" localSheetId="0">#REF!</definedName>
    <definedName name="ncvanchuyenximang500">#REF!</definedName>
    <definedName name="ncvankhuon" localSheetId="0">#REF!</definedName>
    <definedName name="ncvankhuon">#REF!</definedName>
    <definedName name="NCVC" localSheetId="0">#REF!</definedName>
    <definedName name="NCVC">#REF!</definedName>
    <definedName name="NCVC_BD" localSheetId="0">'[32]DZ 22KV'!#REF!</definedName>
    <definedName name="NCVC_BD">'[32]DZ 22KV'!#REF!</definedName>
    <definedName name="NCVC100" localSheetId="0">#REF!</definedName>
    <definedName name="NCVC100">#REF!</definedName>
    <definedName name="NCVC200" localSheetId="0">#REF!</definedName>
    <definedName name="NCVC200">#REF!</definedName>
    <definedName name="NCVC250" localSheetId="0">#REF!</definedName>
    <definedName name="NCVC250">#REF!</definedName>
    <definedName name="NCVC3P" localSheetId="0">#REF!</definedName>
    <definedName name="NCVC3P">#REF!</definedName>
    <definedName name="ncvuotduongotolonhon10mday95">[146]DGXD!$E$579</definedName>
    <definedName name="ncvuotdzttday50">[146]DGXD!$E$550</definedName>
    <definedName name="NCHC">[13]TNHCHINH!$J$38</definedName>
    <definedName name="nd">[28]gVL!$Q$30</definedName>
    <definedName name="ndc" localSheetId="0">#REF!</definedName>
    <definedName name="ndc">#REF!</definedName>
    <definedName name="NET" localSheetId="0">#REF!</definedName>
    <definedName name="NET">#REF!</definedName>
    <definedName name="NET_1" localSheetId="0">#REF!</definedName>
    <definedName name="NET_1">#REF!</definedName>
    <definedName name="NET_ANA" localSheetId="0">#REF!</definedName>
    <definedName name="NET_ANA">#REF!</definedName>
    <definedName name="NET_ANA_1" localSheetId="0">#REF!</definedName>
    <definedName name="NET_ANA_1">#REF!</definedName>
    <definedName name="NET_ANA_2" localSheetId="0">#REF!</definedName>
    <definedName name="NET_ANA_2">#REF!</definedName>
    <definedName name="NEXT" localSheetId="0">#REF!</definedName>
    <definedName name="NEXT">#REF!</definedName>
    <definedName name="nfru6" localSheetId="0">#REF!</definedName>
    <definedName name="nfru6">#REF!</definedName>
    <definedName name="NIEM" localSheetId="0">#REF!</definedName>
    <definedName name="NIEM">#REF!</definedName>
    <definedName name="nig" localSheetId="0">#REF!</definedName>
    <definedName name="nig">#REF!</definedName>
    <definedName name="NIG13p">'[13]TONGKE3p '!$T$295</definedName>
    <definedName name="nig1p" localSheetId="0">#REF!</definedName>
    <definedName name="nig1p">#REF!</definedName>
    <definedName name="nig3p" localSheetId="0">#REF!</definedName>
    <definedName name="nig3p">#REF!</definedName>
    <definedName name="nightnc" localSheetId="0">[13]gtrinh!#REF!</definedName>
    <definedName name="nightnc">[13]gtrinh!#REF!</definedName>
    <definedName name="nightvl" localSheetId="0">[13]gtrinh!#REF!</definedName>
    <definedName name="nightvl">[13]gtrinh!#REF!</definedName>
    <definedName name="NIGnc" localSheetId="0">#REF!</definedName>
    <definedName name="NIGnc">#REF!</definedName>
    <definedName name="nignc1p" localSheetId="0">#REF!</definedName>
    <definedName name="nignc1p">#REF!</definedName>
    <definedName name="nignc3p">'[13]CHITIET VL-NC'!$G$107</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gvl3p">'[13]CHITIET VL-NC'!$G$99</definedName>
    <definedName name="nin" localSheetId="0">#REF!</definedName>
    <definedName name="nin">#REF!</definedName>
    <definedName name="nin14nc3p" localSheetId="0">#REF!</definedName>
    <definedName name="nin14nc3p">#REF!</definedName>
    <definedName name="nin14vl3p" localSheetId="0">#REF!</definedName>
    <definedName name="nin14vl3p">#REF!</definedName>
    <definedName name="nin1903p" localSheetId="0">#REF!</definedName>
    <definedName name="nin1903p">#REF!</definedName>
    <definedName name="nin190nc" localSheetId="0">'[13]lam-moi'!#REF!</definedName>
    <definedName name="nin190nc">'[13]lam-moi'!#REF!</definedName>
    <definedName name="nin190nc3p" localSheetId="0">#REF!</definedName>
    <definedName name="nin190nc3p">#REF!</definedName>
    <definedName name="nin190vl" localSheetId="0">'[13]lam-moi'!#REF!</definedName>
    <definedName name="nin190vl">'[13]lam-moi'!#REF!</definedName>
    <definedName name="nin190vl3p" localSheetId="0">#REF!</definedName>
    <definedName name="nin190vl3p">#REF!</definedName>
    <definedName name="nin1pnc" localSheetId="0">'[13]lam-moi'!#REF!</definedName>
    <definedName name="nin1pnc">'[13]lam-moi'!#REF!</definedName>
    <definedName name="nin1pvl" localSheetId="0">'[13]lam-moi'!#REF!</definedName>
    <definedName name="nin1pvl">'[13]lam-moi'!#REF!</definedName>
    <definedName name="nin2903p" localSheetId="0">#REF!</definedName>
    <definedName name="nin2903p">#REF!</definedName>
    <definedName name="nin290nc3p" localSheetId="0">#REF!</definedName>
    <definedName name="nin290nc3p">#REF!</definedName>
    <definedName name="nin290vl3p" localSheetId="0">#REF!</definedName>
    <definedName name="nin290vl3p">#REF!</definedName>
    <definedName name="nin3p" localSheetId="0">#REF!</definedName>
    <definedName name="nin3p">#REF!</definedName>
    <definedName name="nind" localSheetId="0">#REF!</definedName>
    <definedName name="nind">#REF!</definedName>
    <definedName name="nind1p" localSheetId="0">#REF!</definedName>
    <definedName name="nind1p">#REF!</definedName>
    <definedName name="nind3p" localSheetId="0">#REF!</definedName>
    <definedName name="nind3p">#REF!</definedName>
    <definedName name="nindnc" localSheetId="0">'[13]lam-moi'!#REF!</definedName>
    <definedName name="nindnc">'[13]lam-moi'!#REF!</definedName>
    <definedName name="nindnc1p" localSheetId="0">#REF!</definedName>
    <definedName name="nindnc1p">#REF!</definedName>
    <definedName name="nindnc3p" localSheetId="0">#REF!</definedName>
    <definedName name="nindnc3p">#REF!</definedName>
    <definedName name="NINDvc" localSheetId="0">#REF!</definedName>
    <definedName name="NINDvc">#REF!</definedName>
    <definedName name="nindvl" localSheetId="0">'[13]lam-moi'!#REF!</definedName>
    <definedName name="nindvl">'[13]lam-moi'!#REF!</definedName>
    <definedName name="nindvl1p" localSheetId="0">#REF!</definedName>
    <definedName name="nindvl1p">#REF!</definedName>
    <definedName name="nindvl3p" localSheetId="0">#REF!</definedName>
    <definedName name="nindvl3p">#REF!</definedName>
    <definedName name="ninnc" localSheetId="0">'[13]lam-moi'!#REF!</definedName>
    <definedName name="ninnc">'[13]lam-moi'!#REF!</definedName>
    <definedName name="ninnc3p" localSheetId="0">#REF!</definedName>
    <definedName name="ninnc3p">#REF!</definedName>
    <definedName name="nint1p" localSheetId="0">#REF!</definedName>
    <definedName name="nint1p">#REF!</definedName>
    <definedName name="nintnc1p" localSheetId="0">#REF!</definedName>
    <definedName name="nintnc1p">#REF!</definedName>
    <definedName name="nintvl1p" localSheetId="0">#REF!</definedName>
    <definedName name="nintvl1p">#REF!</definedName>
    <definedName name="NINvc" localSheetId="0">#REF!</definedName>
    <definedName name="NINvc">#REF!</definedName>
    <definedName name="ninvl" localSheetId="0">'[13]lam-moi'!#REF!</definedName>
    <definedName name="ninvl">'[13]lam-moi'!#REF!</definedName>
    <definedName name="ninvl3p" localSheetId="0">#REF!</definedName>
    <definedName name="ninvl3p">#REF!</definedName>
    <definedName name="ning1p" localSheetId="0">#REF!</definedName>
    <definedName name="ning1p">#REF!</definedName>
    <definedName name="ningnc1p" localSheetId="0">#REF!</definedName>
    <definedName name="ningnc1p">#REF!</definedName>
    <definedName name="ningvl1p" localSheetId="0">#REF!</definedName>
    <definedName name="ningvl1p">#REF!</definedName>
    <definedName name="njïyu" localSheetId="0">#REF!</definedName>
    <definedName name="njïyu">#REF!</definedName>
    <definedName name="nl" localSheetId="0">#REF!</definedName>
    <definedName name="nl">#REF!</definedName>
    <definedName name="NL12nc" localSheetId="0">'[13]#REF'!#REF!</definedName>
    <definedName name="NL12nc">'[13]#REF'!#REF!</definedName>
    <definedName name="NL12vl" localSheetId="0">'[13]#REF'!#REF!</definedName>
    <definedName name="NL12vl">'[13]#REF'!#REF!</definedName>
    <definedName name="nl1p" localSheetId="0">#REF!</definedName>
    <definedName name="nl1p">#REF!</definedName>
    <definedName name="nl3p" localSheetId="0">#REF!</definedName>
    <definedName name="nl3p">#REF!</definedName>
    <definedName name="nlht" localSheetId="0">'[13]THPDMoi  (2)'!#REF!</definedName>
    <definedName name="nlht">'[13]THPDMoi  (2)'!#REF!</definedName>
    <definedName name="nlmtc" localSheetId="0">'[13]t-h HA THE'!#REF!</definedName>
    <definedName name="nlmtc">'[13]t-h HA THE'!#REF!</definedName>
    <definedName name="nlnc" localSheetId="0">'[13]lam-moi'!#REF!</definedName>
    <definedName name="nlnc">'[13]lam-moi'!#REF!</definedName>
    <definedName name="nlnc3p" localSheetId="0">#REF!</definedName>
    <definedName name="nlnc3p">#REF!</definedName>
    <definedName name="nlnc3pha" localSheetId="0">#REF!</definedName>
    <definedName name="nlnc3pha">#REF!</definedName>
    <definedName name="NLOAI2" localSheetId="0">#REF!</definedName>
    <definedName name="NLOAI2">#REF!</definedName>
    <definedName name="NLTK1p" localSheetId="0">#REF!</definedName>
    <definedName name="NLTK1p">#REF!</definedName>
    <definedName name="nlvl" localSheetId="0">'[13]lam-moi'!#REF!</definedName>
    <definedName name="nlvl">'[13]lam-moi'!#REF!</definedName>
    <definedName name="nlvl1">[13]chitiet!$G$302</definedName>
    <definedName name="nlvl3p" localSheetId="0">#REF!</definedName>
    <definedName name="nlvl3p">#REF!</definedName>
    <definedName name="nn" localSheetId="0">#REF!</definedName>
    <definedName name="nn">#REF!</definedName>
    <definedName name="nn1p" localSheetId="0">#REF!</definedName>
    <definedName name="nn1p">#REF!</definedName>
    <definedName name="nn3p" localSheetId="0">#REF!</definedName>
    <definedName name="nn3p">#REF!</definedName>
    <definedName name="nnnc" localSheetId="0">'[13]lam-moi'!#REF!</definedName>
    <definedName name="nnnc">'[13]lam-moi'!#REF!</definedName>
    <definedName name="nnnc3p" localSheetId="0">#REF!</definedName>
    <definedName name="nnnc3p">#REF!</definedName>
    <definedName name="nnvl" localSheetId="0">'[13]lam-moi'!#REF!</definedName>
    <definedName name="nnvl">'[13]lam-moi'!#REF!</definedName>
    <definedName name="nnvl3p" localSheetId="0">#REF!</definedName>
    <definedName name="nnvl3p">#REF!</definedName>
    <definedName name="No" localSheetId="0">#REF!</definedName>
    <definedName name="No">#REF!</definedName>
    <definedName name="NOBSDC" localSheetId="0">#REF!</definedName>
    <definedName name="NOBSDC">#REF!</definedName>
    <definedName name="NOPLDC" localSheetId="0">#REF!</definedName>
    <definedName name="NOPLDC">#REF!</definedName>
    <definedName name="Nps" localSheetId="0">'[20]Tinh toan'!#REF!</definedName>
    <definedName name="Nps">'[20]Tinh toan'!#REF!</definedName>
    <definedName name="Nq" localSheetId="0">#REF!</definedName>
    <definedName name="Nq">#REF!</definedName>
    <definedName name="nqd" localSheetId="0">#REF!</definedName>
    <definedName name="nqd">#REF!</definedName>
    <definedName name="nr" localSheetId="0">'[20]Tinh toan'!#REF!</definedName>
    <definedName name="nr">'[20]Tinh toan'!#REF!</definedName>
    <definedName name="ns" localSheetId="0">'[20]Tinh toan'!#REF!</definedName>
    <definedName name="ns">'[20]Tinh toan'!#REF!</definedName>
    <definedName name="NToS" localSheetId="0">[147]!NToS</definedName>
    <definedName name="NToS">[147]!NToS</definedName>
    <definedName name="nu6mu" localSheetId="0">#REF!</definedName>
    <definedName name="nu6mu">#REF!</definedName>
    <definedName name="nuoc">[75]gvl!$N$38</definedName>
    <definedName name="nv_0110">{"Tinh hinh thuc hien ong BTLT.xls","Sheet1"}</definedName>
    <definedName name="NVTCT62011">{"Tinh hinh thuc hien ong BTLT.xls","Sheet1"}</definedName>
    <definedName name="nx" localSheetId="0">'[13]THPDMoi  (2)'!#REF!</definedName>
    <definedName name="nx">'[13]THPDMoi  (2)'!#REF!</definedName>
    <definedName name="nxc" localSheetId="0">#REF!</definedName>
    <definedName name="nxc">#REF!</definedName>
    <definedName name="NXMDEN" localSheetId="0">#REF!</definedName>
    <definedName name="NXMDEN">#REF!</definedName>
    <definedName name="nxmtc" localSheetId="0">'[13]t-h HA THE'!#REF!</definedName>
    <definedName name="nxmtc">'[13]t-h HA THE'!#REF!</definedName>
    <definedName name="NXMTRA" localSheetId="0">#REF!</definedName>
    <definedName name="NXMTRA">#REF!</definedName>
    <definedName name="NXT.NVL" localSheetId="0">#REF!</definedName>
    <definedName name="NXT.NVL">#REF!</definedName>
    <definedName name="nxt_tg" localSheetId="0">#REF!</definedName>
    <definedName name="nxt_tg">#REF!</definedName>
    <definedName name="NXTHH" localSheetId="0">#REF!</definedName>
    <definedName name="NXTHH">#REF!</definedName>
    <definedName name="ny5e" localSheetId="0">#REF!</definedName>
    <definedName name="ny5e">#REF!</definedName>
    <definedName name="NGA" localSheetId="0">#REF!</definedName>
    <definedName name="NGA">#REF!</definedName>
    <definedName name="NGA.pl" localSheetId="0">#REF!</definedName>
    <definedName name="NGA.pl">#REF!</definedName>
    <definedName name="NGAYGHISO" localSheetId="0">#REF!</definedName>
    <definedName name="NGAYGHISO">#REF!</definedName>
    <definedName name="NGGIA" localSheetId="0">#REF!</definedName>
    <definedName name="NGGIA">#REF!</definedName>
    <definedName name="nghi_bq" localSheetId="0">'[17]truc tiep'!#REF!</definedName>
    <definedName name="nghi_bq">'[17]truc tiep'!#REF!</definedName>
    <definedName name="nghi_bv" localSheetId="0">'[17]truc tiep'!#REF!</definedName>
    <definedName name="nghi_bv">'[17]truc tiep'!#REF!</definedName>
    <definedName name="nghi_ck" localSheetId="0">'[17]truc tiep'!#REF!</definedName>
    <definedName name="nghi_ck">'[17]truc tiep'!#REF!</definedName>
    <definedName name="nghi_d1" localSheetId="0">'[17]truc tiep'!#REF!</definedName>
    <definedName name="nghi_d1">'[17]truc tiep'!#REF!</definedName>
    <definedName name="nghi_d2" localSheetId="0">'[17]truc tiep'!#REF!</definedName>
    <definedName name="nghi_d2">'[17]truc tiep'!#REF!</definedName>
    <definedName name="nghi_d3" localSheetId="0">'[17]truc tiep'!#REF!</definedName>
    <definedName name="nghi_d3">'[17]truc tiep'!#REF!</definedName>
    <definedName name="nghi_dl" localSheetId="0">'[17]truc tiep'!#REF!</definedName>
    <definedName name="nghi_dl">'[17]truc tiep'!#REF!</definedName>
    <definedName name="nghi_kcs" localSheetId="0">'[17]truc tiep'!#REF!</definedName>
    <definedName name="nghi_kcs">'[17]truc tiep'!#REF!</definedName>
    <definedName name="nghi_nb" localSheetId="0">'[17]truc tiep'!#REF!</definedName>
    <definedName name="nghi_nb">'[17]truc tiep'!#REF!</definedName>
    <definedName name="nghi_nv" localSheetId="0">'[17]truc tiep'!#REF!</definedName>
    <definedName name="nghi_nv">'[17]truc tiep'!#REF!</definedName>
    <definedName name="nghi_ngio" localSheetId="0">'[17]truc tiep'!#REF!</definedName>
    <definedName name="nghi_ngio">'[17]truc tiep'!#REF!</definedName>
    <definedName name="nghi_t3" localSheetId="0">'[17]truc tiep'!#REF!</definedName>
    <definedName name="nghi_t3">'[17]truc tiep'!#REF!</definedName>
    <definedName name="nghi_t4" localSheetId="0">'[17]truc tiep'!#REF!</definedName>
    <definedName name="nghi_t4">'[17]truc tiep'!#REF!</definedName>
    <definedName name="nghi_t5" localSheetId="0">'[17]truc tiep'!#REF!</definedName>
    <definedName name="nghi_t5">'[17]truc tiep'!#REF!</definedName>
    <definedName name="nghi_t6" localSheetId="0">'[17]truc tiep'!#REF!</definedName>
    <definedName name="nghi_t6">'[17]truc tiep'!#REF!</definedName>
    <definedName name="nghi_tc" localSheetId="0">'[17]truc tiep'!#REF!</definedName>
    <definedName name="nghi_tc">'[17]truc tiep'!#REF!</definedName>
    <definedName name="nghi_tm" localSheetId="0">'[17]truc tiep'!#REF!</definedName>
    <definedName name="nghi_tm">'[17]truc tiep'!#REF!</definedName>
    <definedName name="nghi_vs" localSheetId="0">'[17]truc tiep'!#REF!</definedName>
    <definedName name="nghi_vs">'[17]truc tiep'!#REF!</definedName>
    <definedName name="nghi_xh" localSheetId="0">'[17]truc tiep'!#REF!</definedName>
    <definedName name="nghi_xh">'[17]truc tiep'!#REF!</definedName>
    <definedName name="NGHIA" localSheetId="0">#REF!</definedName>
    <definedName name="NGHIA">#REF!</definedName>
    <definedName name="NGOC.DUNG" localSheetId="0">#REF!</definedName>
    <definedName name="NGOC.DUNG">#REF!</definedName>
    <definedName name="NGUYEN" localSheetId="0">#REF!</definedName>
    <definedName name="NGUYEN">#REF!</definedName>
    <definedName name="NH" localSheetId="0">#REF!</definedName>
    <definedName name="NH">#REF!</definedName>
    <definedName name="NHAM" localSheetId="0">#REF!</definedName>
    <definedName name="NHAM">#REF!</definedName>
    <definedName name="nhan" localSheetId="0">#REF!</definedName>
    <definedName name="nhan">#REF!</definedName>
    <definedName name="NHAP_KL_TIEN_DO_THUC_HIEN" localSheetId="0">#REF!</definedName>
    <definedName name="NHAP_KL_TIEN_DO_THUC_HIEN">#REF!</definedName>
    <definedName name="nhap2" hidden="1">{"'Sheet1'!$L$16"}</definedName>
    <definedName name="nhapnvl">'[148]Chi tiet'!$G$6:$G$210</definedName>
    <definedName name="NHAPXMTRANG" localSheetId="0">#REF!</definedName>
    <definedName name="NHAPXMTRANG">#REF!</definedName>
    <definedName name="NHI" localSheetId="0">#REF!</definedName>
    <definedName name="NHI">#REF!</definedName>
    <definedName name="NhienlieuNL" localSheetId="0">#REF!</definedName>
    <definedName name="NhienlieuNL">#REF!</definedName>
    <definedName name="nhn" localSheetId="0">#REF!</definedName>
    <definedName name="nhn">#REF!</definedName>
    <definedName name="nhnnc" localSheetId="0">'[13]lam-moi'!#REF!</definedName>
    <definedName name="nhnnc">'[13]lam-moi'!#REF!</definedName>
    <definedName name="nhnvl" localSheetId="0">'[13]lam-moi'!#REF!</definedName>
    <definedName name="nhnvl">'[13]lam-moi'!#REF!</definedName>
    <definedName name="NHOM.I.XK" localSheetId="0">#REF!</definedName>
    <definedName name="NHOM.I.XK">#REF!</definedName>
    <definedName name="NHOM.II.XK" localSheetId="0">#REF!</definedName>
    <definedName name="NHOM.II.XK">#REF!</definedName>
    <definedName name="NHot" localSheetId="0">#REF!</definedName>
    <definedName name="NHot">#REF!</definedName>
    <definedName name="NHUNG" localSheetId="0">#REF!</definedName>
    <definedName name="NHUNG">#REF!</definedName>
    <definedName name="o" localSheetId="0">#REF!</definedName>
    <definedName name="o">#REF!</definedName>
    <definedName name="Ö135" localSheetId="0">#REF!</definedName>
    <definedName name="Ö135">#REF!</definedName>
    <definedName name="ong" localSheetId="0">[43]Sheet1!#REF!</definedName>
    <definedName name="ong">[43]Sheet1!#REF!</definedName>
    <definedName name="ong_cong_duc_san" localSheetId="0">#REF!</definedName>
    <definedName name="ong_cong_duc_san">#REF!</definedName>
    <definedName name="Ong_cong_hinh_hop_do_tai_cho" localSheetId="0">#REF!</definedName>
    <definedName name="Ong_cong_hinh_hop_do_tai_cho">#REF!</definedName>
    <definedName name="ophom" localSheetId="0">#REF!</definedName>
    <definedName name="ophom">#REF!</definedName>
    <definedName name="osc" localSheetId="0">'[13]THPDMoi  (2)'!#REF!</definedName>
    <definedName name="osc">'[13]THPDMoi  (2)'!#REF!</definedName>
    <definedName name="OTHER_PANEL" localSheetId="0">'[114]NEW-PANEL'!#REF!</definedName>
    <definedName name="OTHER_PANEL">'[114]NEW-PANEL'!#REF!</definedName>
    <definedName name="Óu75" localSheetId="0">[35]chitiet!#REF!</definedName>
    <definedName name="Óu75">[35]chitiet!#REF!</definedName>
    <definedName name="P" localSheetId="0">'[1]PNT-QUOT-#3'!#REF!</definedName>
    <definedName name="P">'[1]PNT-QUOT-#3'!#REF!</definedName>
    <definedName name="P.LOAI1" localSheetId="0">#REF!</definedName>
    <definedName name="P.LOAI1">#REF!</definedName>
    <definedName name="P.LOAI2" localSheetId="0">#REF!</definedName>
    <definedName name="P.LOAI2">#REF!</definedName>
    <definedName name="p_" localSheetId="0">'[20]Tinh toan'!#REF!</definedName>
    <definedName name="p_">'[20]Tinh toan'!#REF!</definedName>
    <definedName name="p1_" localSheetId="0">'[20]Tinh toan'!#REF!</definedName>
    <definedName name="p1_">'[20]Tinh toan'!#REF!</definedName>
    <definedName name="p2_" localSheetId="0">'[20]Tinh toan'!#REF!</definedName>
    <definedName name="p2_">'[20]Tinh toan'!#REF!</definedName>
    <definedName name="p3_" localSheetId="0">'[20]Tinh toan'!#REF!</definedName>
    <definedName name="p3_">'[20]Tinh toan'!#REF!</definedName>
    <definedName name="PA" localSheetId="0">#REF!</definedName>
    <definedName name="PA">#REF!</definedName>
    <definedName name="panen" localSheetId="0">#REF!</definedName>
    <definedName name="panen">#REF!</definedName>
    <definedName name="PChe" localSheetId="0">#REF!</definedName>
    <definedName name="PChe">#REF!</definedName>
    <definedName name="Pd" localSheetId="0">#REF!</definedName>
    <definedName name="Pd">#REF!</definedName>
    <definedName name="PEJM" localSheetId="0">'[1]COAT&amp;WRAP-QIOT-#3'!#REF!</definedName>
    <definedName name="PEJM">'[1]COAT&amp;WRAP-QIOT-#3'!#REF!</definedName>
    <definedName name="PERCENT" localSheetId="0">#REF!</definedName>
    <definedName name="PERCENT">#REF!</definedName>
    <definedName name="PERCENT_1" localSheetId="0">#REF!</definedName>
    <definedName name="PERCENT_1">#REF!</definedName>
    <definedName name="PERCENT_3" localSheetId="0">#REF!</definedName>
    <definedName name="PERCENT_3">#REF!</definedName>
    <definedName name="PF" localSheetId="0">'[1]PNT-QUOT-#3'!#REF!</definedName>
    <definedName name="PF">'[1]PNT-QUOT-#3'!#REF!</definedName>
    <definedName name="PileSize" localSheetId="0">#REF!</definedName>
    <definedName name="PileSize">#REF!</definedName>
    <definedName name="PileType" localSheetId="0">#REF!</definedName>
    <definedName name="PileType">#REF!</definedName>
    <definedName name="PK" localSheetId="0">#REF!</definedName>
    <definedName name="PK">#REF!</definedName>
    <definedName name="PL_???___P.B.___REST_P.B._????" localSheetId="0">'[149]NEW-PANEL'!#REF!</definedName>
    <definedName name="PL_???___P.B.___REST_P.B._????">'[149]NEW-PANEL'!#REF!</definedName>
    <definedName name="PL_指示燈___P.B.___REST_P.B._壓扣開關" localSheetId="0">'[114]NEW-PANEL'!#REF!</definedName>
    <definedName name="PL_指示燈___P.B.___REST_P.B._壓扣開關">'[114]NEW-PANEL'!#REF!</definedName>
    <definedName name="plm" localSheetId="0">'[20]Tinh toan'!#REF!</definedName>
    <definedName name="plm">'[20]Tinh toan'!#REF!</definedName>
    <definedName name="PLOAI1" localSheetId="0">#REF!</definedName>
    <definedName name="PLOAI1">#REF!</definedName>
    <definedName name="PLOT" localSheetId="0">#REF!</definedName>
    <definedName name="PLOT">#REF!</definedName>
    <definedName name="PLTH" localSheetId="0">#REF!</definedName>
    <definedName name="PLTH">#REF!</definedName>
    <definedName name="plv" localSheetId="0">'[20]Tinh toan'!#REF!</definedName>
    <definedName name="plv">'[20]Tinh toan'!#REF!</definedName>
    <definedName name="PM">[150]IBASE!$AH$16:$AV$110</definedName>
    <definedName name="PRICE" localSheetId="0">#REF!</definedName>
    <definedName name="PRICE">#REF!</definedName>
    <definedName name="PRICE1" localSheetId="0">#REF!</definedName>
    <definedName name="PRICE1">#REF!</definedName>
    <definedName name="_xlnm.Print_Area" localSheetId="0">'Dự thảo PA'!$B$1:$AJ$196</definedName>
    <definedName name="_xlnm.Print_Area">#REF!</definedName>
    <definedName name="Print_Area_MI">[151]ESTI.!$A$1:$U$52</definedName>
    <definedName name="_xlnm.Print_Titles" localSheetId="0">'Dự thảo PA'!$4:$8</definedName>
    <definedName name="_xlnm.Print_Titles">#REF!</definedName>
    <definedName name="Print_Titles_MI" localSheetId="0">#REF!</definedName>
    <definedName name="Print_Titles_MI">#REF!</definedName>
    <definedName name="PRINTA" localSheetId="0">#REF!</definedName>
    <definedName name="PRINTA">#REF!</definedName>
    <definedName name="PRINTB" localSheetId="0">#REF!</definedName>
    <definedName name="PRINTB">#REF!</definedName>
    <definedName name="PRINTC" localSheetId="0">#REF!</definedName>
    <definedName name="PRINTC">#REF!</definedName>
    <definedName name="Pro_Soil" localSheetId="0">#REF!</definedName>
    <definedName name="Pro_Soil">#REF!</definedName>
    <definedName name="PROPOSAL" localSheetId="0">#REF!</definedName>
    <definedName name="PROPOSAL">#REF!</definedName>
    <definedName name="PSCO_CD">[38]CANDOI!$F$7:$F$58</definedName>
    <definedName name="pse" localSheetId="0">'[20]Tinh toan'!#REF!</definedName>
    <definedName name="pse">'[20]Tinh toan'!#REF!</definedName>
    <definedName name="PSNO_CD">[38]CANDOI!$E$7:$E$58</definedName>
    <definedName name="pso" localSheetId="0">'[20]Tinh toan'!#REF!</definedName>
    <definedName name="pso">'[20]Tinh toan'!#REF!</definedName>
    <definedName name="pt" localSheetId="0">#REF!</definedName>
    <definedName name="pt">#REF!</definedName>
    <definedName name="PT_Duong" localSheetId="0">#REF!</definedName>
    <definedName name="PT_Duong">#REF!</definedName>
    <definedName name="ptbc" localSheetId="0">#REF!</definedName>
    <definedName name="ptbc">#REF!</definedName>
    <definedName name="ptc_tg">[94]capnhat!$W$4:$AP$1001</definedName>
    <definedName name="ptdg" localSheetId="0">#REF!</definedName>
    <definedName name="ptdg">#REF!</definedName>
    <definedName name="PTDG_cau" localSheetId="0">#REF!</definedName>
    <definedName name="PTDG_cau">#REF!</definedName>
    <definedName name="ptdg_cong" localSheetId="0">#REF!</definedName>
    <definedName name="ptdg_cong">#REF!</definedName>
    <definedName name="ptdg_duong" localSheetId="0">#REF!</definedName>
    <definedName name="ptdg_duong">#REF!</definedName>
    <definedName name="ptdg_ke" localSheetId="0">#REF!</definedName>
    <definedName name="ptdg_ke">#REF!</definedName>
    <definedName name="PTNC">'[13]DON GIA'!$G$227</definedName>
    <definedName name="PTST">[152]sat!$A$6:$K$38</definedName>
    <definedName name="PTVT">[152]ptvt!$A$6:$X$128</definedName>
    <definedName name="ptran" localSheetId="0">'[20]Tinh toan'!#REF!</definedName>
    <definedName name="ptran">'[20]Tinh toan'!#REF!</definedName>
    <definedName name="PHA" localSheetId="0">#REF!</definedName>
    <definedName name="PHA">#REF!</definedName>
    <definedName name="phu_luc_vua" localSheetId="0">#REF!</definedName>
    <definedName name="phu_luc_vua">#REF!</definedName>
    <definedName name="Phuluc2" localSheetId="0">#REF!</definedName>
    <definedName name="Phuluc2">#REF!</definedName>
    <definedName name="PHUOC" localSheetId="0">#REF!</definedName>
    <definedName name="PHUOC">#REF!</definedName>
    <definedName name="PHUOC.XK" localSheetId="0">#REF!</definedName>
    <definedName name="PHUOC.XK">#REF!</definedName>
    <definedName name="PHUOC1" localSheetId="0">#REF!</definedName>
    <definedName name="PHUOC1">#REF!</definedName>
    <definedName name="Q" localSheetId="0">[49]NSL!#REF!</definedName>
    <definedName name="Q">[49]NSL!#REF!</definedName>
    <definedName name="Q_BCN_BangMa_CPNID" localSheetId="0">#REF!</definedName>
    <definedName name="Q_BCN_BangMa_CPNID">#REF!</definedName>
    <definedName name="Q_BCN_CBTD" localSheetId="0">#REF!</definedName>
    <definedName name="Q_BCN_CBTD">#REF!</definedName>
    <definedName name="Q_BCN_CBTD_Name" localSheetId="0">#REF!</definedName>
    <definedName name="Q_BCN_CBTD_Name">#REF!</definedName>
    <definedName name="Q_BCN_DanhSach_CVQHKH" localSheetId="0">#REF!</definedName>
    <definedName name="Q_BCN_DanhSach_CVQHKH">#REF!</definedName>
    <definedName name="Q_BCN_DanhSach_CVQHKH_1" localSheetId="0">#REF!</definedName>
    <definedName name="Q_BCN_DanhSach_CVQHKH_1">#REF!</definedName>
    <definedName name="Q_BCN_DanhSach_CVTV" localSheetId="0">#REF!</definedName>
    <definedName name="Q_BCN_DanhSach_CVTV">#REF!</definedName>
    <definedName name="Q_BCN_DanhSachKH_GuiRut" localSheetId="0">#REF!</definedName>
    <definedName name="Q_BCN_DanhSachKH_GuiRut">#REF!</definedName>
    <definedName name="Q_BCN_DanhSachKH_VayTra" localSheetId="0">#REF!</definedName>
    <definedName name="Q_BCN_DanhSachKH_VayTra">#REF!</definedName>
    <definedName name="Q_BCN_DP99" localSheetId="0">#REF!</definedName>
    <definedName name="Q_BCN_DP99">#REF!</definedName>
    <definedName name="Q_BCN_DP99_SoNgayPhatSinh" localSheetId="0">#REF!</definedName>
    <definedName name="Q_BCN_DP99_SoNgayPhatSinh">#REF!</definedName>
    <definedName name="Q_BCN_DP99_TongCong_NT" localSheetId="0">#REF!</definedName>
    <definedName name="Q_BCN_DP99_TongCong_NT">#REF!</definedName>
    <definedName name="Q_BCN_DP99_TongCong_QuyVND" localSheetId="0">#REF!</definedName>
    <definedName name="Q_BCN_DP99_TongCong_QuyVND">#REF!</definedName>
    <definedName name="Q_BCN_DuNo_CBTD" localSheetId="0">#REF!</definedName>
    <definedName name="Q_BCN_DuNo_CBTD">#REF!</definedName>
    <definedName name="Q_BCN_GDV" localSheetId="0">#REF!</definedName>
    <definedName name="Q_BCN_GDV">#REF!</definedName>
    <definedName name="Q_BCN_GL13" localSheetId="0">#REF!</definedName>
    <definedName name="Q_BCN_GL13">#REF!</definedName>
    <definedName name="Q_BCN_LN70" localSheetId="0">#REF!</definedName>
    <definedName name="Q_BCN_LN70">#REF!</definedName>
    <definedName name="Q_BCN_NgayBaoCao" localSheetId="0">#REF!</definedName>
    <definedName name="Q_BCN_NgayBaoCao">#REF!</definedName>
    <definedName name="Q_BCN_NgayPhatSinh" localSheetId="0">#REF!</definedName>
    <definedName name="Q_BCN_NgayPhatSinh">#REF!</definedName>
    <definedName name="Q_BCN_SLGiaoDich" localSheetId="0">#REF!</definedName>
    <definedName name="Q_BCN_SLGiaoDich">#REF!</definedName>
    <definedName name="Q_BCN_SoHoSoVay" localSheetId="0">#REF!</definedName>
    <definedName name="Q_BCN_SoHoSoVay">#REF!</definedName>
    <definedName name="Q_BCN_SoLuongKH" localSheetId="0">#REF!</definedName>
    <definedName name="Q_BCN_SoLuongKH">#REF!</definedName>
    <definedName name="Q_BCN_SoLuongKH_CKH_KKH" localSheetId="0">#REF!</definedName>
    <definedName name="Q_BCN_SoLuongKH_CKH_KKH">#REF!</definedName>
    <definedName name="Q_BCN_SoNgayPhatSinh" localSheetId="0">#REF!</definedName>
    <definedName name="Q_BCN_SoNgayPhatSinh">#REF!</definedName>
    <definedName name="Q_BCN_ThanhKhoan" localSheetId="0">#REF!</definedName>
    <definedName name="Q_BCN_ThanhKhoan">#REF!</definedName>
    <definedName name="qa" hidden="1">{"'Sheet1'!$L$16"}</definedName>
    <definedName name="qc" localSheetId="0">#REF!</definedName>
    <definedName name="qc">#REF!</definedName>
    <definedName name="qg1g" localSheetId="0">'[20]Tinh toan'!#REF!</definedName>
    <definedName name="qg1g">'[20]Tinh toan'!#REF!</definedName>
    <definedName name="qg1h" localSheetId="0">'[20]Tinh toan'!#REF!</definedName>
    <definedName name="qg1h">'[20]Tinh toan'!#REF!</definedName>
    <definedName name="qg1x" localSheetId="0">'[20]Tinh toan'!#REF!</definedName>
    <definedName name="qg1x">'[20]Tinh toan'!#REF!</definedName>
    <definedName name="qg2g" localSheetId="0">'[20]Tinh toan'!#REF!</definedName>
    <definedName name="qg2g">'[20]Tinh toan'!#REF!</definedName>
    <definedName name="qg2h" localSheetId="0">'[20]Tinh toan'!#REF!</definedName>
    <definedName name="qg2h">'[20]Tinh toan'!#REF!</definedName>
    <definedName name="qg2x" localSheetId="0">'[20]Tinh toan'!#REF!</definedName>
    <definedName name="qg2x">'[20]Tinh toan'!#REF!</definedName>
    <definedName name="qgl" localSheetId="0">'[20]Tinh toan'!#REF!</definedName>
    <definedName name="qgl">'[20]Tinh toan'!#REF!</definedName>
    <definedName name="qh">[29]gVL!$N$40</definedName>
    <definedName name="ql" localSheetId="0">'[153]De Bai'!#REF!</definedName>
    <definedName name="ql">'[153]De Bai'!#REF!</definedName>
    <definedName name="qlda" localSheetId="0">[65]!qlda</definedName>
    <definedName name="qlda">[65]!qlda</definedName>
    <definedName name="qq" hidden="1">{"'Sheet1'!$L$16"}</definedName>
    <definedName name="qr" localSheetId="0">#REF!</definedName>
    <definedName name="qr">#REF!</definedName>
    <definedName name="qtcgdII" localSheetId="0">#REF!</definedName>
    <definedName name="qtcgdII">#REF!</definedName>
    <definedName name="qtdm" localSheetId="0">#REF!</definedName>
    <definedName name="qtdm">#REF!</definedName>
    <definedName name="qttgdII" localSheetId="0">#REF!</definedName>
    <definedName name="qttgdII">#REF!</definedName>
    <definedName name="qx" localSheetId="0">'[153]De Bai'!#REF!</definedName>
    <definedName name="qx">'[153]De Bai'!#REF!</definedName>
    <definedName name="qu" localSheetId="0">#REF!</definedName>
    <definedName name="qu">#REF!</definedName>
    <definedName name="Quy">'[74]Quy DPRR cu the11'!$C$15:$C$250</definedName>
    <definedName name="QUYLUONG" localSheetId="0">'[17]truc tiep'!#REF!</definedName>
    <definedName name="QUYLUONG">'[17]truc tiep'!#REF!</definedName>
    <definedName name="ra11p" localSheetId="0">#REF!</definedName>
    <definedName name="ra11p">#REF!</definedName>
    <definedName name="ra13p" localSheetId="0">#REF!</definedName>
    <definedName name="ra13p">#REF!</definedName>
    <definedName name="rack1" localSheetId="0">'[13]THPDMoi  (2)'!#REF!</definedName>
    <definedName name="rack1">'[13]THPDMoi  (2)'!#REF!</definedName>
    <definedName name="rack2" localSheetId="0">'[13]THPDMoi  (2)'!#REF!</definedName>
    <definedName name="rack2">'[13]THPDMoi  (2)'!#REF!</definedName>
    <definedName name="rack3" localSheetId="0">'[13]THPDMoi  (2)'!#REF!</definedName>
    <definedName name="rack3">'[13]THPDMoi  (2)'!#REF!</definedName>
    <definedName name="rack4" localSheetId="0">'[13]THPDMoi  (2)'!#REF!</definedName>
    <definedName name="rack4">'[13]THPDMoi  (2)'!#REF!</definedName>
    <definedName name="rate">14000</definedName>
    <definedName name="Raûi_pheân_tre" localSheetId="0">'[140]Tien Luong'!#REF!</definedName>
    <definedName name="Raûi_pheân_tre">'[140]Tien Luong'!#REF!</definedName>
    <definedName name="Rcc" localSheetId="0">#REF!</definedName>
    <definedName name="Rcc">#REF!</definedName>
    <definedName name="Rcsd" localSheetId="0">#REF!</definedName>
    <definedName name="Rcsd">#REF!</definedName>
    <definedName name="Rctc" localSheetId="0">#REF!</definedName>
    <definedName name="Rctc">#REF!</definedName>
    <definedName name="Rctt" localSheetId="0">#REF!</definedName>
    <definedName name="Rctt">#REF!</definedName>
    <definedName name="_xlnm.Recorder" localSheetId="0">#REF!</definedName>
    <definedName name="_xlnm.Recorder">#REF!</definedName>
    <definedName name="RECOUT">#N/A</definedName>
    <definedName name="retÎtettt">'[154]tra-vat-lieu'!$B$4:$E$190</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h" localSheetId="0">'[20]Tinh toan'!#REF!</definedName>
    <definedName name="rh">'[20]Tinh toan'!#REF!</definedName>
    <definedName name="rn" localSheetId="0">#REF!</definedName>
    <definedName name="rn">#REF!</definedName>
    <definedName name="rnp" localSheetId="0">'[20]Tinh toan'!#REF!</definedName>
    <definedName name="rnp">'[20]Tinh toan'!#REF!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ps" localSheetId="0">'[20]Tinh toan'!#REF!</definedName>
    <definedName name="rps">'[20]Tinh toan'!#REF!</definedName>
    <definedName name="RSD" localSheetId="0">#REF!</definedName>
    <definedName name="RSD">#REF!</definedName>
    <definedName name="RT" localSheetId="0">'[1]COAT&amp;WRAP-QIOT-#3'!#REF!</definedName>
    <definedName name="RT">'[1]COAT&amp;WRAP-QIOT-#3'!#REF!</definedName>
    <definedName name="RTC" localSheetId="0">#REF!</definedName>
    <definedName name="RTC">#REF!</definedName>
    <definedName name="RTT" localSheetId="0">#REF!</definedName>
    <definedName name="RTT">#REF!</definedName>
    <definedName name="Ru" localSheetId="0">#REF!</definedName>
    <definedName name="Ru">#REF!</definedName>
    <definedName name="s">[88]Load!$D$31</definedName>
    <definedName name="s_" localSheetId="0">'[20]Tinh toan'!#REF!</definedName>
    <definedName name="s_">'[20]Tinh toan'!#REF!</definedName>
    <definedName name="s3tb" localSheetId="0">#REF!</definedName>
    <definedName name="s3tb">#REF!</definedName>
    <definedName name="s4tb" localSheetId="0">#REF!</definedName>
    <definedName name="s4tb">#REF!</definedName>
    <definedName name="s51.5" localSheetId="0">#REF!</definedName>
    <definedName name="s51.5">#REF!</definedName>
    <definedName name="s5tb" localSheetId="0">#REF!</definedName>
    <definedName name="s5tb">#REF!</definedName>
    <definedName name="s71.5" localSheetId="0">#REF!</definedName>
    <definedName name="s71.5">#REF!</definedName>
    <definedName name="s75F29" localSheetId="0">[35]chitiet!#REF!</definedName>
    <definedName name="s75F29">[35]chitiet!#REF!</definedName>
    <definedName name="s7tb" localSheetId="0">#REF!</definedName>
    <definedName name="s7tb">#REF!</definedName>
    <definedName name="san" localSheetId="0">#REF!</definedName>
    <definedName name="san">#REF!</definedName>
    <definedName name="San_truoc" localSheetId="0">[155]tienluong!#REF!</definedName>
    <definedName name="San_truoc">[155]tienluong!#REF!</definedName>
    <definedName name="satt" localSheetId="0">'[156]Ctinh 10kV'!#REF!</definedName>
    <definedName name="satt">'[156]Ctinh 10kV'!#REF!</definedName>
    <definedName name="satu" localSheetId="0">'[26]Bang chiet tinh TBA'!#REF!</definedName>
    <definedName name="satu">'[26]Bang chiet tinh TBA'!#REF!</definedName>
    <definedName name="sau">'[16]Chiet tinh dz35'!$H$4</definedName>
    <definedName name="SB">[150]IBASE!$AH$7:$AL$14</definedName>
    <definedName name="sbc" localSheetId="0">#REF!</definedName>
    <definedName name="sbc">#REF!</definedName>
    <definedName name="SBD">'[100]DU LIEU'!$B$2:$C$51</definedName>
    <definedName name="sbet" localSheetId="0">'[20]Tinh toan'!#REF!</definedName>
    <definedName name="sbet">'[20]Tinh toan'!#REF!</definedName>
    <definedName name="Sc" localSheetId="0">#REF!</definedName>
    <definedName name="Sc">#REF!</definedName>
    <definedName name="scan" localSheetId="0">'[20]Tinh toan'!#REF!</definedName>
    <definedName name="scan">'[20]Tinh toan'!#REF!</definedName>
    <definedName name="scao98" localSheetId="0">#REF!</definedName>
    <definedName name="scao98">#REF!</definedName>
    <definedName name="SCCR" localSheetId="0">#REF!</definedName>
    <definedName name="SCCR">#REF!</definedName>
    <definedName name="SCDT" localSheetId="0">#REF!</definedName>
    <definedName name="SCDT">#REF!</definedName>
    <definedName name="scl1lo1q1_96" localSheetId="0">#REF!</definedName>
    <definedName name="scl1lo1q1_96">#REF!</definedName>
    <definedName name="scl1mnq1_96" localSheetId="0">#REF!</definedName>
    <definedName name="scl1mnq1_96">#REF!</definedName>
    <definedName name="scl2lo1q1_96" localSheetId="0">#REF!</definedName>
    <definedName name="scl2lo1q1_96">#REF!</definedName>
    <definedName name="scl2lo2q1_96" localSheetId="0">#REF!</definedName>
    <definedName name="scl2lo2q1_96">#REF!</definedName>
    <definedName name="scl2mnq1_96" localSheetId="0">#REF!</definedName>
    <definedName name="scl2mnq1_96">#REF!</definedName>
    <definedName name="scl2mnq1_96_suadoi" localSheetId="0">#REF!</definedName>
    <definedName name="scl2mnq1_96_suadoi">#REF!</definedName>
    <definedName name="scr">[157]gVL!$Q$33</definedName>
    <definedName name="SCH" localSheetId="0">#REF!</definedName>
    <definedName name="SCH">#REF!</definedName>
    <definedName name="sd1p" localSheetId="0">#REF!</definedName>
    <definedName name="sd1p">#REF!</definedName>
    <definedName name="sd3p" localSheetId="0">'[13]lam-moi'!#REF!</definedName>
    <definedName name="sd3p">'[13]lam-moi'!#REF!</definedName>
    <definedName name="SDCKP" localSheetId="0">#REF!</definedName>
    <definedName name="SDCKP">#REF!</definedName>
    <definedName name="SDDIEUCHINH" localSheetId="0">#REF!</definedName>
    <definedName name="SDDIEUCHINH">#REF!</definedName>
    <definedName name="SDDKP" localSheetId="0">#REF!</definedName>
    <definedName name="SDDKP">#REF!</definedName>
    <definedName name="SDDL" localSheetId="0">[53]QMCT!#REF!</definedName>
    <definedName name="SDDL">[53]QMCT!#REF!</definedName>
    <definedName name="sdf" localSheetId="0">[39]vlxmnc!#REF!</definedName>
    <definedName name="sdf">[39]vlxmnc!#REF!</definedName>
    <definedName name="sdfd">[108]mavl!$B$5:$C$300</definedName>
    <definedName name="SDMONG" localSheetId="0">#REF!</definedName>
    <definedName name="SDMONG">#REF!</definedName>
    <definedName name="sdo">[111]gvl!$N$35</definedName>
    <definedName name="sdv" localSheetId="0">[39]vlxmnc!#REF!</definedName>
    <definedName name="sdv">[39]vlxmnc!#REF!</definedName>
    <definedName name="SFFS">{"Tinh hinh thuc hien ong BTLT.xls","Sheet1"}</definedName>
    <definedName name="sgnc" localSheetId="0">[13]gtrinh!#REF!</definedName>
    <definedName name="sgnc">[13]gtrinh!#REF!</definedName>
    <definedName name="sgvl" localSheetId="0">[13]gtrinh!#REF!</definedName>
    <definedName name="sgvl">[13]gtrinh!#REF!</definedName>
    <definedName name="Sheet1" localSheetId="0">#REF!</definedName>
    <definedName name="Sheet1">#REF!</definedName>
    <definedName name="Sheet2" localSheetId="0">#REF!</definedName>
    <definedName name="Sheet2">#REF!</definedName>
    <definedName name="Sheet3" localSheetId="0">#REF!</definedName>
    <definedName name="Sheet3">#REF!</definedName>
    <definedName name="Sheet4" localSheetId="0">#REF!</definedName>
    <definedName name="Sheet4">#REF!</definedName>
    <definedName name="Sheet5" localSheetId="0">#REF!</definedName>
    <definedName name="Sheet5">#REF!</definedName>
    <definedName name="Sheet6" localSheetId="0">#REF!</definedName>
    <definedName name="Sheet6">#REF!</definedName>
    <definedName name="sho" localSheetId="0">#REF!</definedName>
    <definedName name="sho">#REF!</definedName>
    <definedName name="sht" localSheetId="0">'[13]THPDMoi  (2)'!#REF!</definedName>
    <definedName name="sht">'[13]THPDMoi  (2)'!#REF!</definedName>
    <definedName name="sht1p" localSheetId="0">#REF!</definedName>
    <definedName name="sht1p">#REF!</definedName>
    <definedName name="sht3p" localSheetId="0">'[13]lam-moi'!#REF!</definedName>
    <definedName name="sht3p">'[13]lam-moi'!#REF!</definedName>
    <definedName name="shtk">[131]dmtk!$A$4:$A$10</definedName>
    <definedName name="sieucao" localSheetId="0">#REF!</definedName>
    <definedName name="sieucao">#REF!</definedName>
    <definedName name="SIGN" localSheetId="0">#REF!</definedName>
    <definedName name="SIGN">#REF!</definedName>
    <definedName name="SIZE" localSheetId="0">#REF!</definedName>
    <definedName name="SIZE">#REF!</definedName>
    <definedName name="skd">[28]gVL!$Q$37</definedName>
    <definedName name="skt" localSheetId="0">#REF!</definedName>
    <definedName name="skt">#REF!</definedName>
    <definedName name="SL_CRD" localSheetId="0">#REF!</definedName>
    <definedName name="SL_CRD">#REF!</definedName>
    <definedName name="SL_CRS" localSheetId="0">#REF!</definedName>
    <definedName name="SL_CRS">#REF!</definedName>
    <definedName name="SL_CS" localSheetId="0">#REF!</definedName>
    <definedName name="SL_CS">#REF!</definedName>
    <definedName name="SL_DD" localSheetId="0">#REF!</definedName>
    <definedName name="SL_DD">#REF!</definedName>
    <definedName name="slg" localSheetId="0">#REF!</definedName>
    <definedName name="slg">#REF!</definedName>
    <definedName name="SLNGAY" localSheetId="0">#REF!</definedName>
    <definedName name="SLNGAY">#REF!</definedName>
    <definedName name="smin" localSheetId="0">'[20]Tinh toan'!#REF!</definedName>
    <definedName name="smin">'[20]Tinh toan'!#REF!</definedName>
    <definedName name="snld" localSheetId="0">#REF!</definedName>
    <definedName name="snld">#REF!</definedName>
    <definedName name="snld_1" localSheetId="0">#REF!</definedName>
    <definedName name="snld_1">#REF!</definedName>
    <definedName name="snld_3" localSheetId="0">#REF!</definedName>
    <definedName name="snld_3">#REF!</definedName>
    <definedName name="Sng" localSheetId="0">#REF!</definedName>
    <definedName name="Sng">#REF!</definedName>
    <definedName name="soc3p" localSheetId="0">#REF!</definedName>
    <definedName name="soc3p">#REF!</definedName>
    <definedName name="SOCK" localSheetId="0">#REF!</definedName>
    <definedName name="SOCK">#REF!</definedName>
    <definedName name="SOCTGS" localSheetId="0">'[92]CAN DOI - KET QUA'!#REF!</definedName>
    <definedName name="SOCTGS">'[92]CAN DOI - KET QUA'!#REF!</definedName>
    <definedName name="SOD">[158]BDMTK!$F$2:$F$65536</definedName>
    <definedName name="SODCK" localSheetId="0">#REF!</definedName>
    <definedName name="SODCK">#REF!</definedName>
    <definedName name="SODDK" localSheetId="0">#REF!</definedName>
    <definedName name="SODDK">#REF!</definedName>
    <definedName name="SoDuTC" localSheetId="0">#REF!</definedName>
    <definedName name="SoDuTC">#REF!</definedName>
    <definedName name="SOHIEUTK" localSheetId="0">#REF!</definedName>
    <definedName name="SOHIEUTK">#REF!</definedName>
    <definedName name="SOHIEUTK.TEXT" localSheetId="0">#REF!</definedName>
    <definedName name="SOHIEUTK.TEXT">#REF!</definedName>
    <definedName name="soho" localSheetId="0">[19]sheet12!#REF!</definedName>
    <definedName name="soho">[19]sheet12!#REF!</definedName>
    <definedName name="soichon12" localSheetId="0">#REF!</definedName>
    <definedName name="soichon12">#REF!</definedName>
    <definedName name="soichon24" localSheetId="0">#REF!</definedName>
    <definedName name="soichon24">#REF!</definedName>
    <definedName name="soichon46" localSheetId="0">#REF!</definedName>
    <definedName name="soichon46">#REF!</definedName>
    <definedName name="SoilType" localSheetId="0">#REF!</definedName>
    <definedName name="SoilType">#REF!</definedName>
    <definedName name="Solan" localSheetId="0">'[40]Xuly Data'!#REF!</definedName>
    <definedName name="Solan">'[40]Xuly Data'!#REF!</definedName>
    <definedName name="solieu" localSheetId="0">#REF!</definedName>
    <definedName name="solieu">#REF!</definedName>
    <definedName name="SOLUONG" localSheetId="0">#REF!</definedName>
    <definedName name="SOLUONG">#REF!</definedName>
    <definedName name="soluongnhaphh">[159]Chitiet!$H$7:$H$960</definedName>
    <definedName name="soluongxuathh">[159]Chitiet!$K$7:$K$960</definedName>
    <definedName name="sonduong" localSheetId="0">[77]TTVanChuyen!#REF!</definedName>
    <definedName name="sonduong">[77]TTVanChuyen!#REF!</definedName>
    <definedName name="SOPSCO" localSheetId="0">#REF!</definedName>
    <definedName name="SOPSCO">#REF!</definedName>
    <definedName name="SOPSNO" localSheetId="0">#REF!</definedName>
    <definedName name="SOPSNO">#REF!</definedName>
    <definedName name="soptc">[94]capnhat!$O$4:$O$1001</definedName>
    <definedName name="SORT" localSheetId="0">#REF!</definedName>
    <definedName name="SORT">#REF!</definedName>
    <definedName name="SORT_AREA">'[151]DI-ESTI'!$A$8:$R$489</definedName>
    <definedName name="sotien" localSheetId="0">[160]capnhat!#REF!</definedName>
    <definedName name="sotien">[160]capnhat!#REF!</definedName>
    <definedName name="SOTIEN_CO" localSheetId="0">'[92]CAN DOI - KET QUA'!#REF!</definedName>
    <definedName name="SOTIEN_CO">'[92]CAN DOI - KET QUA'!#REF!</definedName>
    <definedName name="SOTIEN_CO_NK">[38]NHATKY!$H$7:$H$125</definedName>
    <definedName name="sotien_dmctgs" localSheetId="0">#REF!</definedName>
    <definedName name="sotien_dmctgs">#REF!</definedName>
    <definedName name="SOTIEN_NO" localSheetId="0">'[92]CAN DOI - KET QUA'!#REF!</definedName>
    <definedName name="SOTIEN_NO">'[92]CAN DOI - KET QUA'!#REF!</definedName>
    <definedName name="SOTIEN_NO_NK">[38]NHATKY!$G$7:$G$125</definedName>
    <definedName name="SOTIENPS" localSheetId="0">#REF!</definedName>
    <definedName name="SOTIENPS">#REF!</definedName>
    <definedName name="SP" localSheetId="0">'[1]PNT-QUOT-#3'!#REF!</definedName>
    <definedName name="SP">'[1]PNT-QUOT-#3'!#REF!</definedName>
    <definedName name="sp_bq" localSheetId="0">'[17]truc tiep'!#REF!</definedName>
    <definedName name="sp_bq">'[17]truc tiep'!#REF!</definedName>
    <definedName name="sp_bv" localSheetId="0">'[17]truc tiep'!#REF!</definedName>
    <definedName name="sp_bv">'[17]truc tiep'!#REF!</definedName>
    <definedName name="sp_ck" localSheetId="0">'[17]truc tiep'!#REF!</definedName>
    <definedName name="sp_ck">'[17]truc tiep'!#REF!</definedName>
    <definedName name="sp_d1" localSheetId="0">'[17]truc tiep'!#REF!</definedName>
    <definedName name="sp_d1">'[17]truc tiep'!#REF!</definedName>
    <definedName name="sp_d2" localSheetId="0">'[17]truc tiep'!#REF!</definedName>
    <definedName name="sp_d2">'[17]truc tiep'!#REF!</definedName>
    <definedName name="sp_d3" localSheetId="0">'[17]truc tiep'!#REF!</definedName>
    <definedName name="sp_d3">'[17]truc tiep'!#REF!</definedName>
    <definedName name="sp_dl" localSheetId="0">'[17]truc tiep'!#REF!</definedName>
    <definedName name="sp_dl">'[17]truc tiep'!#REF!</definedName>
    <definedName name="sp_kcs" localSheetId="0">'[17]truc tiep'!#REF!</definedName>
    <definedName name="sp_kcs">'[17]truc tiep'!#REF!</definedName>
    <definedName name="sp_nb" localSheetId="0">'[17]truc tiep'!#REF!</definedName>
    <definedName name="sp_nb">'[17]truc tiep'!#REF!</definedName>
    <definedName name="sp_nv" localSheetId="0">'[17]truc tiep'!#REF!</definedName>
    <definedName name="sp_nv">'[17]truc tiep'!#REF!</definedName>
    <definedName name="sp_ngio" localSheetId="0">'[17]truc tiep'!#REF!</definedName>
    <definedName name="sp_ngio">'[17]truc tiep'!#REF!</definedName>
    <definedName name="sp_t3" localSheetId="0">'[17]truc tiep'!#REF!</definedName>
    <definedName name="sp_t3">'[17]truc tiep'!#REF!</definedName>
    <definedName name="sp_t4" localSheetId="0">'[17]truc tiep'!#REF!</definedName>
    <definedName name="sp_t4">'[17]truc tiep'!#REF!</definedName>
    <definedName name="sp_t5" localSheetId="0">'[17]truc tiep'!#REF!</definedName>
    <definedName name="sp_t5">'[17]truc tiep'!#REF!</definedName>
    <definedName name="sp_t6" localSheetId="0">'[17]truc tiep'!#REF!</definedName>
    <definedName name="sp_t6">'[17]truc tiep'!#REF!</definedName>
    <definedName name="sp_tc" localSheetId="0">'[17]truc tiep'!#REF!</definedName>
    <definedName name="sp_tc">'[17]truc tiep'!#REF!</definedName>
    <definedName name="sp_tm" localSheetId="0">'[17]truc tiep'!#REF!</definedName>
    <definedName name="sp_tm">'[17]truc tiep'!#REF!</definedName>
    <definedName name="sp_vs" localSheetId="0">'[17]truc tiep'!#REF!</definedName>
    <definedName name="sp_vs">'[17]truc tiep'!#REF!</definedName>
    <definedName name="sp_xh" localSheetId="0">'[17]truc tiep'!#REF!</definedName>
    <definedName name="sp_xh">'[17]truc tiep'!#REF!</definedName>
    <definedName name="Spanner_Auto_File">"C:\My Documents\tinh cdo.x2a"</definedName>
    <definedName name="SPEC" localSheetId="0">#REF!</definedName>
    <definedName name="SPEC">#REF!</definedName>
    <definedName name="SPECSUMMARY" localSheetId="0">#REF!</definedName>
    <definedName name="SPECSUMMARY">#REF!</definedName>
    <definedName name="spk1p" localSheetId="0">'[13]#REF'!#REF!</definedName>
    <definedName name="spk1p">'[13]#REF'!#REF!</definedName>
    <definedName name="spk3p" localSheetId="0">'[13]lam-moi'!#REF!</definedName>
    <definedName name="spk3p">'[13]lam-moi'!#REF!</definedName>
    <definedName name="SPSCOCDTK2004" localSheetId="0">#REF!</definedName>
    <definedName name="SPSCOCDTK2004">#REF!</definedName>
    <definedName name="SPSNOCDTK2004" localSheetId="0">#REF!</definedName>
    <definedName name="SPSNOCDTK2004">#REF!</definedName>
    <definedName name="ss" localSheetId="0" hidden="1">#REF!</definedName>
    <definedName name="ss" hidden="1">#REF!</definedName>
    <definedName name="st1p" localSheetId="0">#REF!</definedName>
    <definedName name="st1p">#REF!</definedName>
    <definedName name="st3p" localSheetId="0">'[13]lam-moi'!#REF!</definedName>
    <definedName name="st3p">'[13]lam-moi'!#REF!</definedName>
    <definedName name="START" localSheetId="0">#REF!</definedName>
    <definedName name="START">#REF!</definedName>
    <definedName name="Start_1" localSheetId="0">#REF!</definedName>
    <definedName name="Start_1">#REF!</definedName>
    <definedName name="Start_10" localSheetId="0">#REF!</definedName>
    <definedName name="Start_10">#REF!</definedName>
    <definedName name="Start_11" localSheetId="0">#REF!</definedName>
    <definedName name="Start_11">#REF!</definedName>
    <definedName name="Start_12" localSheetId="0">#REF!</definedName>
    <definedName name="Start_12">#REF!</definedName>
    <definedName name="Start_13" localSheetId="0">#REF!</definedName>
    <definedName name="Start_13">#REF!</definedName>
    <definedName name="Start_2" localSheetId="0">#REF!</definedName>
    <definedName name="Start_2">#REF!</definedName>
    <definedName name="Start_3" localSheetId="0">#REF!</definedName>
    <definedName name="Start_3">#REF!</definedName>
    <definedName name="Start_4" localSheetId="0">#REF!</definedName>
    <definedName name="Start_4">#REF!</definedName>
    <definedName name="Start_5" localSheetId="0">#REF!</definedName>
    <definedName name="Start_5">#REF!</definedName>
    <definedName name="Start_6" localSheetId="0">#REF!</definedName>
    <definedName name="Start_6">#REF!</definedName>
    <definedName name="Start_7" localSheetId="0">#REF!</definedName>
    <definedName name="Start_7">#REF!</definedName>
    <definedName name="Start_8" localSheetId="0">#REF!</definedName>
    <definedName name="Start_8">#REF!</definedName>
    <definedName name="Start_9" localSheetId="0">#REF!</definedName>
    <definedName name="Start_9">#REF!</definedName>
    <definedName name="Stc" localSheetId="0">'[20]Tinh toan'!#REF!</definedName>
    <definedName name="Stc">'[20]Tinh toan'!#REF!</definedName>
    <definedName name="str">[111]gvl!$N$34</definedName>
    <definedName name="SU" localSheetId="0">#REF!</definedName>
    <definedName name="SU">#REF!</definedName>
    <definedName name="sudung">'[74]Quy DPRR cu the11'!$J$15:$J$250</definedName>
    <definedName name="SUMMARY" localSheetId="0">#REF!</definedName>
    <definedName name="SUMMARY">#REF!</definedName>
    <definedName name="sv" localSheetId="0">[161]Girder!#REF!</definedName>
    <definedName name="sv">[161]Girder!#REF!</definedName>
    <definedName name="SX_Lapthao_khungV_Sdao" localSheetId="0">#REF!</definedName>
    <definedName name="SX_Lapthao_khungV_Sdao">#REF!</definedName>
    <definedName name="T" localSheetId="0">#REF!</definedName>
    <definedName name="T">#REF!</definedName>
    <definedName name="T_BCN_LN70" localSheetId="0">#REF!</definedName>
    <definedName name="T_BCN_LN70">#REF!</definedName>
    <definedName name="T_BCN_SoHoSoVay" localSheetId="0">#REF!</definedName>
    <definedName name="T_BCN_SoHoSoVay">#REF!</definedName>
    <definedName name="T_BCN_SoLuongKH" localSheetId="0">#REF!</definedName>
    <definedName name="T_BCN_SoLuongKH">#REF!</definedName>
    <definedName name="T_BCN_TienVay" localSheetId="0">#REF!</definedName>
    <definedName name="T_BCN_TienVay">#REF!</definedName>
    <definedName name="T_dat">'[76]Dinh nghia'!$A$15:$B$20</definedName>
    <definedName name="t101p" localSheetId="0">#REF!</definedName>
    <definedName name="t101p">#REF!</definedName>
    <definedName name="t103p" localSheetId="0">#REF!</definedName>
    <definedName name="t103p">#REF!</definedName>
    <definedName name="t105mnc" localSheetId="0">'[13]thao-go'!#REF!</definedName>
    <definedName name="t105mnc">'[13]thao-go'!#REF!</definedName>
    <definedName name="t10m" localSheetId="0">'[13]lam-moi'!#REF!</definedName>
    <definedName name="t10m">'[13]lam-moi'!#REF!</definedName>
    <definedName name="t10nc" localSheetId="0">'[13]lam-moi'!#REF!</definedName>
    <definedName name="t10nc">'[13]lam-moi'!#REF!</definedName>
    <definedName name="t10nc1p" localSheetId="0">#REF!</definedName>
    <definedName name="t10nc1p">#REF!</definedName>
    <definedName name="t10ncm" localSheetId="0">'[13]lam-moi'!#REF!</definedName>
    <definedName name="t10ncm">'[13]lam-moi'!#REF!</definedName>
    <definedName name="T10vc" localSheetId="0">'[137]CHITIET VL-NC-TT -1p'!#REF!</definedName>
    <definedName name="T10vc">'[137]CHITIET VL-NC-TT -1p'!#REF!</definedName>
    <definedName name="t10vl" localSheetId="0">'[13]lam-moi'!#REF!</definedName>
    <definedName name="t10vl">'[13]lam-moi'!#REF!</definedName>
    <definedName name="t10vl1p" localSheetId="0">#REF!</definedName>
    <definedName name="t10vl1p">#REF!</definedName>
    <definedName name="t121p" localSheetId="0">#REF!</definedName>
    <definedName name="t121p">#REF!</definedName>
    <definedName name="t123p" localSheetId="0">#REF!</definedName>
    <definedName name="t123p">#REF!</definedName>
    <definedName name="t12m" localSheetId="0">'[13]lam-moi'!#REF!</definedName>
    <definedName name="t12m">'[13]lam-moi'!#REF!</definedName>
    <definedName name="t12mnc" localSheetId="0">'[13]thao-go'!#REF!</definedName>
    <definedName name="t12mnc">'[13]thao-go'!#REF!</definedName>
    <definedName name="t12nc" localSheetId="0">'[13]lam-moi'!#REF!</definedName>
    <definedName name="t12nc">'[13]lam-moi'!#REF!</definedName>
    <definedName name="t12nc3p">'[13]CHITIET VL-NC'!$G$38</definedName>
    <definedName name="t12ncm" localSheetId="0">'[13]lam-moi'!#REF!</definedName>
    <definedName name="t12ncm">'[13]lam-moi'!#REF!</definedName>
    <definedName name="T12vc" localSheetId="0">#REF!</definedName>
    <definedName name="T12vc">#REF!</definedName>
    <definedName name="t12vl" localSheetId="0">'[13]lam-moi'!#REF!</definedName>
    <definedName name="t12vl">'[13]lam-moi'!#REF!</definedName>
    <definedName name="t12vl3p">'[13]CHITIET VL-NC'!$G$34</definedName>
    <definedName name="t141p" localSheetId="0">#REF!</definedName>
    <definedName name="t141p">#REF!</definedName>
    <definedName name="t143p" localSheetId="0">#REF!</definedName>
    <definedName name="t143p">#REF!</definedName>
    <definedName name="t14m" localSheetId="0">'[13]lam-moi'!#REF!</definedName>
    <definedName name="t14m">'[13]lam-moi'!#REF!</definedName>
    <definedName name="t14mnc" localSheetId="0">'[13]thao-go'!#REF!</definedName>
    <definedName name="t14mnc">'[13]thao-go'!#REF!</definedName>
    <definedName name="t14nc" localSheetId="0">'[13]lam-moi'!#REF!</definedName>
    <definedName name="t14nc">'[13]lam-moi'!#REF!</definedName>
    <definedName name="t14nc3p" localSheetId="0">#REF!</definedName>
    <definedName name="t14nc3p">#REF!</definedName>
    <definedName name="t14ncm" localSheetId="0">'[13]lam-moi'!#REF!</definedName>
    <definedName name="t14ncm">'[13]lam-moi'!#REF!</definedName>
    <definedName name="T14vc" localSheetId="0">'[13]CHITIET VL-NC-TT -1p'!#REF!</definedName>
    <definedName name="T14vc">'[13]CHITIET VL-NC-TT -1p'!#REF!</definedName>
    <definedName name="t14vl" localSheetId="0">'[13]lam-moi'!#REF!</definedName>
    <definedName name="t14vl">'[13]lam-moi'!#REF!</definedName>
    <definedName name="t14vl3p" localSheetId="0">#REF!</definedName>
    <definedName name="t14vl3p">#REF!</definedName>
    <definedName name="T203P" localSheetId="0">[13]VC!#REF!</definedName>
    <definedName name="T203P">[13]VC!#REF!</definedName>
    <definedName name="t20m" localSheetId="0">'[13]lam-moi'!#REF!</definedName>
    <definedName name="t20m">'[13]lam-moi'!#REF!</definedName>
    <definedName name="t20ncm" localSheetId="0">'[13]lam-moi'!#REF!</definedName>
    <definedName name="t20ncm">'[13]lam-moi'!#REF!</definedName>
    <definedName name="t7m" localSheetId="0">'[13]THPDMoi  (2)'!#REF!</definedName>
    <definedName name="t7m">'[13]THPDMoi  (2)'!#REF!</definedName>
    <definedName name="t7nc" localSheetId="0">'[13]lam-moi'!#REF!</definedName>
    <definedName name="t7nc">'[13]lam-moi'!#REF!</definedName>
    <definedName name="t7vl" localSheetId="0">'[13]lam-moi'!#REF!</definedName>
    <definedName name="t7vl">'[13]lam-moi'!#REF!</definedName>
    <definedName name="t84mnc" localSheetId="0">'[13]thao-go'!#REF!</definedName>
    <definedName name="t84mnc">'[13]thao-go'!#REF!</definedName>
    <definedName name="t8m" localSheetId="0">'[13]THPDMoi  (2)'!#REF!</definedName>
    <definedName name="t8m">'[13]THPDMoi  (2)'!#REF!</definedName>
    <definedName name="t8nc" localSheetId="0">'[13]lam-moi'!#REF!</definedName>
    <definedName name="t8nc">'[13]lam-moi'!#REF!</definedName>
    <definedName name="t8vl" localSheetId="0">'[13]lam-moi'!#REF!</definedName>
    <definedName name="t8vl">'[13]lam-moi'!#REF!</definedName>
    <definedName name="ta" localSheetId="0">#REF!</definedName>
    <definedName name="ta">#REF!</definedName>
    <definedName name="Taikhoan">'[162]Tai khoan'!$A$3:$C$93</definedName>
    <definedName name="tamdan" localSheetId="0">#REF!</definedName>
    <definedName name="tamdan">#REF!</definedName>
    <definedName name="TAMT">[52]TT!$B$2:$G$134</definedName>
    <definedName name="TAMTINH" localSheetId="0">#REF!</definedName>
    <definedName name="TAMTINH">#REF!</definedName>
    <definedName name="TANG" localSheetId="0">#REF!</definedName>
    <definedName name="TANG">#REF!</definedName>
    <definedName name="TatBo" hidden="1">{"'Sheet1'!$L$16"}</definedName>
    <definedName name="TAX_OUT">'[47]SO CAI'!$J$4</definedName>
    <definedName name="TaxTV">10%</definedName>
    <definedName name="TaxXL">5%</definedName>
    <definedName name="TAY" localSheetId="0">#REF!</definedName>
    <definedName name="TAY">#REF!</definedName>
    <definedName name="tb">[28]gVL!$Q$29</definedName>
    <definedName name="TB_TBA" localSheetId="0">#REF!</definedName>
    <definedName name="TB_TBA">#REF!</definedName>
    <definedName name="TBA" localSheetId="0">#REF!</definedName>
    <definedName name="TBA">#REF!</definedName>
    <definedName name="tbao" hidden="1">{"'Sheet1'!$L$16"}</definedName>
    <definedName name="tbdd1p" localSheetId="0">'[13]lam-moi'!#REF!</definedName>
    <definedName name="tbdd1p">'[13]lam-moi'!#REF!</definedName>
    <definedName name="tbdd3p" localSheetId="0">'[13]lam-moi'!#REF!</definedName>
    <definedName name="tbdd3p">'[13]lam-moi'!#REF!</definedName>
    <definedName name="tbddsdl" localSheetId="0">'[13]lam-moi'!#REF!</definedName>
    <definedName name="tbddsdl">'[13]lam-moi'!#REF!</definedName>
    <definedName name="TBI" localSheetId="0">'[13]TH XL'!#REF!</definedName>
    <definedName name="TBI">'[13]TH XL'!#REF!</definedName>
    <definedName name="tbmc" localSheetId="0">#REF!</definedName>
    <definedName name="tbmc">#REF!</definedName>
    <definedName name="TBSGP" localSheetId="0">[57]TTTr!#REF!</definedName>
    <definedName name="TBSGP">[57]TTTr!#REF!</definedName>
    <definedName name="tbtr" localSheetId="0">'[13]TH XL'!#REF!</definedName>
    <definedName name="tbtr">'[13]TH XL'!#REF!</definedName>
    <definedName name="tbtram" localSheetId="0">#REF!</definedName>
    <definedName name="tbtram">#REF!</definedName>
    <definedName name="TBXD" localSheetId="0">#REF!</definedName>
    <definedName name="TBXD">#REF!</definedName>
    <definedName name="TC" localSheetId="0">#REF!</definedName>
    <definedName name="TC">#REF!</definedName>
    <definedName name="TC_NHANH1" localSheetId="0">#REF!</definedName>
    <definedName name="TC_NHANH1">#REF!</definedName>
    <definedName name="tcxxnc" localSheetId="0">'[13]thao-go'!#REF!</definedName>
    <definedName name="tcxxnc">'[13]thao-go'!#REF!</definedName>
    <definedName name="Tchuan" localSheetId="0">#REF!</definedName>
    <definedName name="Tchuan">#REF!</definedName>
    <definedName name="td" localSheetId="0">'[13]THPDMoi  (2)'!#REF!</definedName>
    <definedName name="td">'[13]THPDMoi  (2)'!#REF!</definedName>
    <definedName name="td10vl" localSheetId="0">'[13]#REF'!#REF!</definedName>
    <definedName name="td10vl">'[13]#REF'!#REF!</definedName>
    <definedName name="td12nc" localSheetId="0">'[13]#REF'!#REF!</definedName>
    <definedName name="td12nc">'[13]#REF'!#REF!</definedName>
    <definedName name="TD12vl" localSheetId="0">#REF!</definedName>
    <definedName name="TD12vl">#REF!</definedName>
    <definedName name="td1cnc" localSheetId="0">'[13]lam-moi'!#REF!</definedName>
    <definedName name="td1cnc">'[13]lam-moi'!#REF!</definedName>
    <definedName name="td1cvl" localSheetId="0">'[13]lam-moi'!#REF!</definedName>
    <definedName name="td1cvl">'[13]lam-moi'!#REF!</definedName>
    <definedName name="td1p" localSheetId="0">#REF!</definedName>
    <definedName name="td1p">#REF!</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1p2nc" localSheetId="0">'[99]CHITIET VL-NC-TT -1p'!#REF!</definedName>
    <definedName name="TD1p2nc">'[99]CHITIET VL-NC-TT -1p'!#REF!</definedName>
    <definedName name="TD1p2vc" localSheetId="0">'[99]CHITIET VL-NC-TT -1p'!#REF!</definedName>
    <definedName name="TD1p2vc">'[99]CHITIET VL-NC-TT -1p'!#REF!</definedName>
    <definedName name="TD1p2vl" localSheetId="0">'[99]CHITIET VL-NC-TT -1p'!#REF!</definedName>
    <definedName name="TD1p2vl">'[99]CHITIET VL-NC-TT -1p'!#REF!</definedName>
    <definedName name="TD1pnc" localSheetId="0">'[13]CHITIET VL-NC-TT -1p'!#REF!</definedName>
    <definedName name="TD1pnc">'[13]CHITIET VL-NC-TT -1p'!#REF!</definedName>
    <definedName name="TD1pvl" localSheetId="0">'[13]CHITIET VL-NC-TT -1p'!#REF!</definedName>
    <definedName name="TD1pvl">'[13]CHITIET VL-NC-TT -1p'!#REF!</definedName>
    <definedName name="td3p" localSheetId="0">#REF!</definedName>
    <definedName name="td3p">#REF!</definedName>
    <definedName name="tdc84nc" localSheetId="0">'[13]thao-go'!#REF!</definedName>
    <definedName name="tdc84nc">'[13]thao-go'!#REF!</definedName>
    <definedName name="tdcnc" localSheetId="0">'[13]thao-go'!#REF!</definedName>
    <definedName name="tdcnc">'[13]thao-go'!#REF!</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DAKT" localSheetId="0">#REF!</definedName>
    <definedName name="TDDAKT">#REF!</definedName>
    <definedName name="tdgnc" localSheetId="0">'[13]lam-moi'!#REF!</definedName>
    <definedName name="tdgnc">'[13]lam-moi'!#REF!</definedName>
    <definedName name="tdgvl" localSheetId="0">'[13]lam-moi'!#REF!</definedName>
    <definedName name="tdgvl">'[13]lam-moi'!#REF!</definedName>
    <definedName name="tdhtnc" localSheetId="0">'[13]lam-moi'!#REF!</definedName>
    <definedName name="tdhtnc">'[13]lam-moi'!#REF!</definedName>
    <definedName name="tdhtvl" localSheetId="0">'[13]lam-moi'!#REF!</definedName>
    <definedName name="tdhtvl">'[13]lam-moi'!#REF!</definedName>
    <definedName name="tdia" localSheetId="0">#REF!</definedName>
    <definedName name="tdia">#REF!</definedName>
    <definedName name="TDmnc" localSheetId="0">'[99]CHITIET VL-NC-TT-3p'!#REF!</definedName>
    <definedName name="TDmnc">'[99]CHITIET VL-NC-TT-3p'!#REF!</definedName>
    <definedName name="TDmvc" localSheetId="0">'[99]CHITIET VL-NC-TT-3p'!#REF!</definedName>
    <definedName name="TDmvc">'[99]CHITIET VL-NC-TT-3p'!#REF!</definedName>
    <definedName name="TDmvl" localSheetId="0">'[99]CHITIET VL-NC-TT-3p'!#REF!</definedName>
    <definedName name="TDmvl">'[99]CHITIET VL-NC-TT-3p'!#REF!</definedName>
    <definedName name="tdnc" localSheetId="0">[13]gtrinh!#REF!</definedName>
    <definedName name="tdnc">[13]gtrinh!#REF!</definedName>
    <definedName name="tdnc1p" localSheetId="0">#REF!</definedName>
    <definedName name="tdnc1p">#REF!</definedName>
    <definedName name="tdnc3p">'[13]CHITIET VL-NC'!$G$28</definedName>
    <definedName name="TDT" localSheetId="0">#REF!</definedName>
    <definedName name="TDT">#REF!</definedName>
    <definedName name="tdt1pnc" localSheetId="0">[13]gtrinh!#REF!</definedName>
    <definedName name="tdt1pnc">[13]gtrinh!#REF!</definedName>
    <definedName name="tdt1pvl" localSheetId="0">[13]gtrinh!#REF!</definedName>
    <definedName name="tdt1pvl">[13]gtrinh!#REF!</definedName>
    <definedName name="tdt2cnc" localSheetId="0">'[13]lam-moi'!#REF!</definedName>
    <definedName name="tdt2cnc">'[13]lam-moi'!#REF!</definedName>
    <definedName name="tdt2cvl" localSheetId="0">[13]chitiet!#REF!</definedName>
    <definedName name="tdt2cvl">[13]chitiet!#REF!</definedName>
    <definedName name="TDTDT" localSheetId="0">#REF!</definedName>
    <definedName name="TDTDT">#REF!</definedName>
    <definedName name="TDTKKT" localSheetId="0">#REF!</definedName>
    <definedName name="TDTKKT">#REF!</definedName>
    <definedName name="tdtr2cnc" localSheetId="0">#REF!</definedName>
    <definedName name="tdtr2cnc">#REF!</definedName>
    <definedName name="tdtr2cvl" localSheetId="0">#REF!</definedName>
    <definedName name="tdtr2cvl">#REF!</definedName>
    <definedName name="tdtrnc" localSheetId="0">[13]gtrinh!#REF!</definedName>
    <definedName name="tdtrnc">[13]gtrinh!#REF!</definedName>
    <definedName name="tdtrvl" localSheetId="0">[13]gtrinh!#REF!</definedName>
    <definedName name="tdtrvl">[13]gtrinh!#REF!</definedName>
    <definedName name="tdvl" localSheetId="0">[13]gtrinh!#REF!</definedName>
    <definedName name="tdvl">[13]gtrinh!#REF!</definedName>
    <definedName name="tdvl1p" localSheetId="0">#REF!</definedName>
    <definedName name="tdvl1p">#REF!</definedName>
    <definedName name="tdvl3p">'[13]CHITIET VL-NC'!$G$23</definedName>
    <definedName name="te" localSheetId="0">#REF!</definedName>
    <definedName name="te">#REF!</definedName>
    <definedName name="TenCap" localSheetId="0">#REF!</definedName>
    <definedName name="TenCap">#REF!</definedName>
    <definedName name="tenck" localSheetId="0">#REF!</definedName>
    <definedName name="tenck">#REF!</definedName>
    <definedName name="tencn">[139]dmcn!$A$7:$A$999</definedName>
    <definedName name="TENKHPTHU" localSheetId="0">#REF!</definedName>
    <definedName name="TENKHPTHU">#REF!</definedName>
    <definedName name="TENKHPTRA" localSheetId="0">#REF!</definedName>
    <definedName name="TENKHPTRA">#REF!</definedName>
    <definedName name="tennvl">'[148]Chi tiet'!$B$6:$C$210</definedName>
    <definedName name="tentk" localSheetId="0">#REF!</definedName>
    <definedName name="tentk">#REF!</definedName>
    <definedName name="TENTKCDTK2004" localSheetId="0">#REF!</definedName>
    <definedName name="TENTKCDTK2004">#REF!</definedName>
    <definedName name="tenvt">[131]dmvt!$A$9:$A$997</definedName>
    <definedName name="tenhh">[159]Chitiet!$E$7:$E$960</definedName>
    <definedName name="tg" localSheetId="0">[10]Thongso!#REF!</definedName>
    <definedName name="tg">[10]Thongso!#REF!</definedName>
    <definedName name="TGCDKT" localSheetId="0">#REF!</definedName>
    <definedName name="TGCDKT">#REF!</definedName>
    <definedName name="TGCDTK" localSheetId="0">#REF!</definedName>
    <definedName name="TGCDTK">#REF!</definedName>
    <definedName name="TGLS" localSheetId="0">[57]TTTr!#REF!</definedName>
    <definedName name="TGLS">[57]TTTr!#REF!</definedName>
    <definedName name="TGTV2" localSheetId="0">#REF!</definedName>
    <definedName name="TGTV2">#REF!</definedName>
    <definedName name="TI" localSheetId="0">#REF!</definedName>
    <definedName name="TI">#REF!</definedName>
    <definedName name="Tien" localSheetId="0">#REF!</definedName>
    <definedName name="Tien">#REF!</definedName>
    <definedName name="TienGui" localSheetId="0">#REF!</definedName>
    <definedName name="TienGui">#REF!</definedName>
    <definedName name="TIENLUONG" localSheetId="0">#REF!</definedName>
    <definedName name="TIENLUONG">#REF!</definedName>
    <definedName name="tiennhapnvl">'[148]Chi tiet'!$H$6:$H$210</definedName>
    <definedName name="TienVay" localSheetId="0">#REF!</definedName>
    <definedName name="TienVay">#REF!</definedName>
    <definedName name="tienxuatnvl">'[148]Chi tiet'!$J$6:$J$210</definedName>
    <definedName name="Tiep_dia" localSheetId="0">[27]Sheet3!#REF!</definedName>
    <definedName name="Tiep_dia">[27]Sheet3!#REF!</definedName>
    <definedName name="Tiepdia">[13]Tiepdia!$1:$1048576</definedName>
    <definedName name="Tim_lan_xuat_hien">[163]PTDG!$E$19:$E$1524</definedName>
    <definedName name="Tim_lan_xuat_hien_cong" localSheetId="0">#REF!</definedName>
    <definedName name="Tim_lan_xuat_hien_cong">#REF!</definedName>
    <definedName name="tim_tam">'[164]ptdg-duong'!$C$1:$C$857</definedName>
    <definedName name="tim_xuat_hien" localSheetId="0">#REF!</definedName>
    <definedName name="tim_xuat_hien">#REF!</definedName>
    <definedName name="tinhqd" localSheetId="0">#REF!</definedName>
    <definedName name="tinhqd">#REF!</definedName>
    <definedName name="tinhqt" localSheetId="0">[65]!tinhqt</definedName>
    <definedName name="tinhqt">[65]!tinhqt</definedName>
    <definedName name="tinhtoan" localSheetId="0">#REF!</definedName>
    <definedName name="tinhtoan">#REF!</definedName>
    <definedName name="TIT" localSheetId="0">#REF!</definedName>
    <definedName name="TIT">#REF!</definedName>
    <definedName name="TITAN" localSheetId="0">#REF!</definedName>
    <definedName name="TITAN">#REF!</definedName>
    <definedName name="TK" localSheetId="0">#REF!</definedName>
    <definedName name="TK">#REF!</definedName>
    <definedName name="TK.153" localSheetId="0">#REF!</definedName>
    <definedName name="TK.153">#REF!</definedName>
    <definedName name="TK331APC" localSheetId="0">#REF!</definedName>
    <definedName name="TK331APC">#REF!</definedName>
    <definedName name="TK331CB" localSheetId="0">#REF!</definedName>
    <definedName name="TK331CB">#REF!</definedName>
    <definedName name="TK331GT" localSheetId="0">#REF!</definedName>
    <definedName name="TK331GT">#REF!</definedName>
    <definedName name="TK331K" localSheetId="0">#REF!</definedName>
    <definedName name="TK331K">#REF!</definedName>
    <definedName name="TK331KH" localSheetId="0">#REF!</definedName>
    <definedName name="TK331KH">#REF!</definedName>
    <definedName name="TK331MT" localSheetId="0">#REF!</definedName>
    <definedName name="TK331MT">#REF!</definedName>
    <definedName name="TK331NT" localSheetId="0">#REF!</definedName>
    <definedName name="TK331NT">#REF!</definedName>
    <definedName name="TK331PA" localSheetId="0">#REF!</definedName>
    <definedName name="TK331PA">#REF!</definedName>
    <definedName name="TK331PACIFIC" localSheetId="0">#REF!</definedName>
    <definedName name="TK331PACIFIC">#REF!</definedName>
    <definedName name="tk331PD" localSheetId="0">#REF!</definedName>
    <definedName name="tk331PD">#REF!</definedName>
    <definedName name="tk331TKN" localSheetId="0">#REF!</definedName>
    <definedName name="tk331TKN">#REF!</definedName>
    <definedName name="TK331THN" localSheetId="0">#REF!</definedName>
    <definedName name="TK331THN">#REF!</definedName>
    <definedName name="TK331VT" localSheetId="0">#REF!</definedName>
    <definedName name="TK331VT">#REF!</definedName>
    <definedName name="tk3338TTNCN" localSheetId="0">#REF!</definedName>
    <definedName name="tk3338TTNCN">#REF!</definedName>
    <definedName name="tk3388K" localSheetId="0">#REF!</definedName>
    <definedName name="tk3388K">#REF!</definedName>
    <definedName name="TKCO" localSheetId="0">#REF!</definedName>
    <definedName name="TKCO">#REF!</definedName>
    <definedName name="TKCO_NK">[38]NHATKY!$F$7:$F$125</definedName>
    <definedName name="TKNO" localSheetId="0">#REF!</definedName>
    <definedName name="TKNO">#REF!</definedName>
    <definedName name="TKNO_NK">[38]NHATKY!$E$7:$E$125</definedName>
    <definedName name="TKP" localSheetId="0">#REF!</definedName>
    <definedName name="TKP">#REF!</definedName>
    <definedName name="tkpdt" localSheetId="0">[65]!tkpdt</definedName>
    <definedName name="tkpdt">[65]!tkpdt</definedName>
    <definedName name="TKTH" localSheetId="0">#REF!</definedName>
    <definedName name="TKTH">#REF!</definedName>
    <definedName name="TL" localSheetId="0">[24]ND!#REF!</definedName>
    <definedName name="TL">[24]ND!#REF!</definedName>
    <definedName name="TLAC120" localSheetId="0">#REF!</definedName>
    <definedName name="TLAC120">#REF!</definedName>
    <definedName name="TLAC35" localSheetId="0">#REF!</definedName>
    <definedName name="TLAC35">#REF!</definedName>
    <definedName name="TLAC50" localSheetId="0">#REF!</definedName>
    <definedName name="TLAC50">#REF!</definedName>
    <definedName name="TLAC70" localSheetId="0">#REF!</definedName>
    <definedName name="TLAC70">#REF!</definedName>
    <definedName name="TLAC95" localSheetId="0">#REF!</definedName>
    <definedName name="TLAC95">#REF!</definedName>
    <definedName name="TLDa" localSheetId="0">[27]Sheet3!#REF!</definedName>
    <definedName name="TLDa">[27]Sheet3!#REF!</definedName>
    <definedName name="TLdat" localSheetId="0">[27]Sheet3!#REF!</definedName>
    <definedName name="TLdat">[27]Sheet3!#REF!</definedName>
    <definedName name="TLDM" localSheetId="0">[27]Sheet3!#REF!</definedName>
    <definedName name="TLDM">[27]Sheet3!#REF!</definedName>
    <definedName name="Tle" localSheetId="0">#REF!</definedName>
    <definedName name="Tle">#REF!</definedName>
    <definedName name="TLR" localSheetId="0">#REF!</definedName>
    <definedName name="TLR">#REF!</definedName>
    <definedName name="tmm1.5" localSheetId="0">#REF!</definedName>
    <definedName name="tmm1.5">#REF!</definedName>
    <definedName name="tmmg" localSheetId="0">#REF!</definedName>
    <definedName name="tmmg">#REF!</definedName>
    <definedName name="tn1pinnc" localSheetId="0">'[13]thao-go'!#REF!</definedName>
    <definedName name="tn1pinnc">'[13]thao-go'!#REF!</definedName>
    <definedName name="tn2mhnnc" localSheetId="0">'[13]thao-go'!#REF!</definedName>
    <definedName name="tn2mhnnc">'[13]thao-go'!#REF!</definedName>
    <definedName name="TNCM" localSheetId="0">'[13]CHITIET VL-NC-TT-3p'!#REF!</definedName>
    <definedName name="TNCM">'[13]CHITIET VL-NC-TT-3p'!#REF!</definedName>
    <definedName name="tnignc" localSheetId="0">'[13]thao-go'!#REF!</definedName>
    <definedName name="tnignc">'[13]thao-go'!#REF!</definedName>
    <definedName name="tnin190nc" localSheetId="0">'[13]thao-go'!#REF!</definedName>
    <definedName name="tnin190nc">'[13]thao-go'!#REF!</definedName>
    <definedName name="tnlnc" localSheetId="0">'[13]thao-go'!#REF!</definedName>
    <definedName name="tnlnc">'[13]thao-go'!#REF!</definedName>
    <definedName name="tnnnc" localSheetId="0">'[13]thao-go'!#REF!</definedName>
    <definedName name="tnnnc">'[13]thao-go'!#REF!</definedName>
    <definedName name="tno">[28]gVL!$Q$47</definedName>
    <definedName name="tnh_bq" localSheetId="0">'[17]truc tiep'!#REF!</definedName>
    <definedName name="tnh_bq">'[17]truc tiep'!#REF!</definedName>
    <definedName name="tnh_bv" localSheetId="0">'[17]truc tiep'!#REF!</definedName>
    <definedName name="tnh_bv">'[17]truc tiep'!#REF!</definedName>
    <definedName name="tnh_ck" localSheetId="0">'[17]truc tiep'!#REF!</definedName>
    <definedName name="tnh_ck">'[17]truc tiep'!#REF!</definedName>
    <definedName name="tnh_d1" localSheetId="0">'[17]truc tiep'!#REF!</definedName>
    <definedName name="tnh_d1">'[17]truc tiep'!#REF!</definedName>
    <definedName name="tnh_d2" localSheetId="0">'[17]truc tiep'!#REF!</definedName>
    <definedName name="tnh_d2">'[17]truc tiep'!#REF!</definedName>
    <definedName name="tnh_d3" localSheetId="0">'[17]truc tiep'!#REF!</definedName>
    <definedName name="tnh_d3">'[17]truc tiep'!#REF!</definedName>
    <definedName name="tnh_dl" localSheetId="0">'[17]truc tiep'!#REF!</definedName>
    <definedName name="tnh_dl">'[17]truc tiep'!#REF!</definedName>
    <definedName name="tnh_kcs" localSheetId="0">'[17]truc tiep'!#REF!</definedName>
    <definedName name="tnh_kcs">'[17]truc tiep'!#REF!</definedName>
    <definedName name="tnh_nb" localSheetId="0">'[17]truc tiep'!#REF!</definedName>
    <definedName name="tnh_nb">'[17]truc tiep'!#REF!</definedName>
    <definedName name="tnh_nv" localSheetId="0">'[17]truc tiep'!#REF!</definedName>
    <definedName name="tnh_nv">'[17]truc tiep'!#REF!</definedName>
    <definedName name="tnh_ngio" localSheetId="0">'[17]truc tiep'!#REF!</definedName>
    <definedName name="tnh_ngio">'[17]truc tiep'!#REF!</definedName>
    <definedName name="tnh_t3" localSheetId="0">'[17]truc tiep'!#REF!</definedName>
    <definedName name="tnh_t3">'[17]truc tiep'!#REF!</definedName>
    <definedName name="tnh_t4" localSheetId="0">'[17]truc tiep'!#REF!</definedName>
    <definedName name="tnh_t4">'[17]truc tiep'!#REF!</definedName>
    <definedName name="tnh_t5" localSheetId="0">'[17]truc tiep'!#REF!</definedName>
    <definedName name="tnh_t5">'[17]truc tiep'!#REF!</definedName>
    <definedName name="tnh_t6" localSheetId="0">'[17]truc tiep'!#REF!</definedName>
    <definedName name="tnh_t6">'[17]truc tiep'!#REF!</definedName>
    <definedName name="tnh_tc" localSheetId="0">'[17]truc tiep'!#REF!</definedName>
    <definedName name="tnh_tc">'[17]truc tiep'!#REF!</definedName>
    <definedName name="tnh_tm" localSheetId="0">'[17]truc tiep'!#REF!</definedName>
    <definedName name="tnh_tm">'[17]truc tiep'!#REF!</definedName>
    <definedName name="tnh_vs" localSheetId="0">'[17]truc tiep'!#REF!</definedName>
    <definedName name="tnh_vs">'[17]truc tiep'!#REF!</definedName>
    <definedName name="tnh_xh" localSheetId="0">'[17]truc tiep'!#REF!</definedName>
    <definedName name="tnh_xh">'[17]truc tiep'!#REF!</definedName>
    <definedName name="tnhnnc" localSheetId="0">'[13]thao-go'!#REF!</definedName>
    <definedName name="tnhnnc">'[13]thao-go'!#REF!</definedName>
    <definedName name="toadocap" localSheetId="0">#REF!</definedName>
    <definedName name="toadocap">#REF!</definedName>
    <definedName name="tongbt" localSheetId="0">#REF!</definedName>
    <definedName name="tongbt">#REF!</definedName>
    <definedName name="tongcong" localSheetId="0">#REF!</definedName>
    <definedName name="tongcong">#REF!</definedName>
    <definedName name="tongdientich" localSheetId="0">#REF!</definedName>
    <definedName name="tongdientich">#REF!</definedName>
    <definedName name="TONGDUTOAN" localSheetId="0">#REF!</definedName>
    <definedName name="TONGDUTOAN">#REF!</definedName>
    <definedName name="tonghop" hidden="1">{"'Sheet1'!$L$16"}</definedName>
    <definedName name="TonghopHtxH" localSheetId="0">#REF!</definedName>
    <definedName name="TonghopHtxH">#REF!</definedName>
    <definedName name="TonghopHtxT" localSheetId="0">#REF!</definedName>
    <definedName name="TonghopHtxT">#REF!</definedName>
    <definedName name="tongthep" localSheetId="0">#REF!</definedName>
    <definedName name="tongthep">#REF!</definedName>
    <definedName name="tongthetich" localSheetId="0">#REF!</definedName>
    <definedName name="tongthetich">#REF!</definedName>
    <definedName name="totb" localSheetId="0">'[165]DO AM DT'!#REF!</definedName>
    <definedName name="totb">'[165]DO AM DT'!#REF!</definedName>
    <definedName name="totb1" localSheetId="0">'[165]DO AM DT'!#REF!</definedName>
    <definedName name="totb1">'[165]DO AM DT'!#REF!</definedName>
    <definedName name="totb2" localSheetId="0">'[165]DO AM DT'!#REF!</definedName>
    <definedName name="totb2">'[165]DO AM DT'!#REF!</definedName>
    <definedName name="totb3" localSheetId="0">'[165]DO AM DT'!#REF!</definedName>
    <definedName name="totb3">'[165]DO AM DT'!#REF!</definedName>
    <definedName name="totb4" localSheetId="0">'[165]DO AM DT'!#REF!</definedName>
    <definedName name="totb4">'[165]DO AM DT'!#REF!</definedName>
    <definedName name="totb5" localSheetId="0">'[165]DO AM DT'!#REF!</definedName>
    <definedName name="totb5">'[165]DO AM DT'!#REF!</definedName>
    <definedName name="totb6" localSheetId="0">'[165]DO AM DT'!#REF!</definedName>
    <definedName name="totb6">'[165]DO AM DT'!#REF!</definedName>
    <definedName name="TPLRP" localSheetId="0">#REF!</definedName>
    <definedName name="TPLRP">#REF!</definedName>
    <definedName name="ts" localSheetId="0">#REF!</definedName>
    <definedName name="ts">#REF!</definedName>
    <definedName name="tsI" localSheetId="0">#REF!</definedName>
    <definedName name="tsI">#REF!</definedName>
    <definedName name="TSVAO0" localSheetId="0">#REF!</definedName>
    <definedName name="TSVAO0">#REF!</definedName>
    <definedName name="tt" localSheetId="0">#REF!</definedName>
    <definedName name="tt">#REF!</definedName>
    <definedName name="TT_1P" localSheetId="0">#REF!</definedName>
    <definedName name="TT_1P">#REF!</definedName>
    <definedName name="TT_3p" localSheetId="0">#REF!</definedName>
    <definedName name="TT_3p">#REF!</definedName>
    <definedName name="TT_cot">'[166]Dinh nghia'!$A$14:$B$23</definedName>
    <definedName name="tt1pnc" localSheetId="0">'[13]lam-moi'!#REF!</definedName>
    <definedName name="tt1pnc">'[13]lam-moi'!#REF!</definedName>
    <definedName name="tt1pvl" localSheetId="0">'[13]lam-moi'!#REF!</definedName>
    <definedName name="tt1pvl">'[13]lam-moi'!#REF!</definedName>
    <definedName name="tt3pnc" localSheetId="0">'[13]lam-moi'!#REF!</definedName>
    <definedName name="tt3pnc">'[13]lam-moi'!#REF!</definedName>
    <definedName name="tt3pvl" localSheetId="0">'[13]lam-moi'!#REF!</definedName>
    <definedName name="tt3pvl">'[13]lam-moi'!#REF!</definedName>
    <definedName name="ttam">[29]gVL!$N$21</definedName>
    <definedName name="ttbt" localSheetId="0">#REF!</definedName>
    <definedName name="ttbt">#REF!</definedName>
    <definedName name="TTDD">[13]TDTKP!$E$44+[13]TDTKP!$F$44+[13]TDTKP!$G$44</definedName>
    <definedName name="TTDD1P">[167]TDTKP!$F$46</definedName>
    <definedName name="TTDD3P" localSheetId="0">[13]TDTKP1!#REF!</definedName>
    <definedName name="TTDD3P">[13]TDTKP1!#REF!</definedName>
    <definedName name="ttdd3pct">[167]TDTKP!$E$46</definedName>
    <definedName name="TTDDCT3p" localSheetId="0">[13]TDTKP1!#REF!</definedName>
    <definedName name="TTDDCT3p">[13]TDTKP1!#REF!</definedName>
    <definedName name="TTDKKH">'[167]DK-KH'!$F$9</definedName>
    <definedName name="TTK3p">'[13]TONGKE3p '!$C$295</definedName>
    <definedName name="ttt">'[14]CT Thang Mo'!$B$309:$M$309</definedName>
    <definedName name="tttb">'[14]CT Thang Mo'!$B$431:$I$431</definedName>
    <definedName name="TTTR">[167]TDTKP!$H$46</definedName>
    <definedName name="TTVAn5" localSheetId="0">#REF!</definedName>
    <definedName name="TTVAn5">#REF!</definedName>
    <definedName name="tthi" localSheetId="0">#REF!</definedName>
    <definedName name="tthi">#REF!</definedName>
    <definedName name="ttronmk" localSheetId="0">#REF!</definedName>
    <definedName name="ttronmk">#REF!</definedName>
    <definedName name="Tuong_chan" localSheetId="0">#REF!</definedName>
    <definedName name="Tuong_chan">#REF!</definedName>
    <definedName name="tv75nc" localSheetId="0">#REF!</definedName>
    <definedName name="tv75nc">#REF!</definedName>
    <definedName name="tv75vl" localSheetId="0">#REF!</definedName>
    <definedName name="tv75vl">#REF!</definedName>
    <definedName name="TVGS" localSheetId="0">#REF!</definedName>
    <definedName name="TVGS">#REF!</definedName>
    <definedName name="tx1pignc" localSheetId="0">'[13]thao-go'!#REF!</definedName>
    <definedName name="tx1pignc">'[13]thao-go'!#REF!</definedName>
    <definedName name="tx1pindnc" localSheetId="0">'[13]thao-go'!#REF!</definedName>
    <definedName name="tx1pindnc">'[13]thao-go'!#REF!</definedName>
    <definedName name="tx1pintnc" localSheetId="0">'[13]thao-go'!#REF!</definedName>
    <definedName name="tx1pintnc">'[13]thao-go'!#REF!</definedName>
    <definedName name="tx1pingnc" localSheetId="0">'[13]thao-go'!#REF!</definedName>
    <definedName name="tx1pingnc">'[13]thao-go'!#REF!</definedName>
    <definedName name="tx1pitnc" localSheetId="0">'[13]thao-go'!#REF!</definedName>
    <definedName name="tx1pitnc">'[13]thao-go'!#REF!</definedName>
    <definedName name="tx2mhnnc" localSheetId="0">'[13]thao-go'!#REF!</definedName>
    <definedName name="tx2mhnnc">'[13]thao-go'!#REF!</definedName>
    <definedName name="tx2mitnc" localSheetId="0">'[13]thao-go'!#REF!</definedName>
    <definedName name="tx2mitnc">'[13]thao-go'!#REF!</definedName>
    <definedName name="txhnnc" localSheetId="0">'[13]thao-go'!#REF!</definedName>
    <definedName name="txhnnc">'[13]thao-go'!#REF!</definedName>
    <definedName name="txig1nc" localSheetId="0">'[13]thao-go'!#REF!</definedName>
    <definedName name="txig1nc">'[13]thao-go'!#REF!</definedName>
    <definedName name="txin190nc" localSheetId="0">'[13]thao-go'!#REF!</definedName>
    <definedName name="txin190nc">'[13]thao-go'!#REF!</definedName>
    <definedName name="txinnc" localSheetId="0">'[13]thao-go'!#REF!</definedName>
    <definedName name="txinnc">'[13]thao-go'!#REF!</definedName>
    <definedName name="txit1nc" localSheetId="0">'[13]thao-go'!#REF!</definedName>
    <definedName name="txit1nc">'[13]thao-go'!#REF!</definedName>
    <definedName name="ty_le" localSheetId="0">#REF!</definedName>
    <definedName name="ty_le">#REF!</definedName>
    <definedName name="Ty_Le_1" localSheetId="0">[168]Tra_bang!#REF!</definedName>
    <definedName name="Ty_Le_1">[168]Tra_bang!#REF!</definedName>
    <definedName name="ty_le_2" localSheetId="0">#REF!</definedName>
    <definedName name="ty_le_2">#REF!</definedName>
    <definedName name="ty_le_3" localSheetId="0">#REF!</definedName>
    <definedName name="ty_le_3">#REF!</definedName>
    <definedName name="ty_le_BTN" localSheetId="0">#REF!</definedName>
    <definedName name="ty_le_BTN">#REF!</definedName>
    <definedName name="Ty_le1" localSheetId="0">#REF!</definedName>
    <definedName name="Ty_le1">#REF!</definedName>
    <definedName name="th" localSheetId="0">#REF!</definedName>
    <definedName name="th">#REF!</definedName>
    <definedName name="th3x15" localSheetId="0">[13]giathanh1!#REF!</definedName>
    <definedName name="th3x15">[13]giathanh1!#REF!</definedName>
    <definedName name="Thang">'[74]Quy DPRR chung11'!$C$13:$C$430</definedName>
    <definedName name="Thanh_LC_tayvin" localSheetId="0">#REF!</definedName>
    <definedName name="Thanh_LC_tayvin">#REF!</definedName>
    <definedName name="thanhtien" localSheetId="0">#REF!</definedName>
    <definedName name="thanhtien">#REF!</definedName>
    <definedName name="thanhtiennhaphh">[159]Chitiet!$J$7:$J$960</definedName>
    <definedName name="thanhtienxuathh">[159]Chitiet!$M$7:$M$960</definedName>
    <definedName name="ThanhXuan110" localSheetId="0">'[169]KH-Q1,Q2,01'!#REF!</definedName>
    <definedName name="ThanhXuan110">'[169]KH-Q1,Q2,01'!#REF!</definedName>
    <definedName name="THDT_CT_XOM_NOI" localSheetId="0">'[170]Du Toan'!#REF!</definedName>
    <definedName name="THDT_CT_XOM_NOI">'[170]Du Toan'!#REF!</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ep" localSheetId="0">#REF!</definedName>
    <definedName name="Thep">#REF!</definedName>
    <definedName name="thepban" localSheetId="0">#REF!</definedName>
    <definedName name="thepban">#REF!</definedName>
    <definedName name="ThepDet32x3" localSheetId="0">[171]TT_35!#REF!</definedName>
    <definedName name="ThepDet32x3">[171]TT_35!#REF!</definedName>
    <definedName name="ThepDet45x4" localSheetId="0">[171]TT_35!#REF!</definedName>
    <definedName name="ThepDet45x4">[171]TT_35!#REF!</definedName>
    <definedName name="ThepDet50x5" localSheetId="0">[171]TT_35!#REF!</definedName>
    <definedName name="ThepDet50x5">[171]TT_35!#REF!</definedName>
    <definedName name="thepgoc25_60" localSheetId="0">#REF!</definedName>
    <definedName name="thepgoc25_60">#REF!</definedName>
    <definedName name="thepgoc63_75" localSheetId="0">#REF!</definedName>
    <definedName name="thepgoc63_75">#REF!</definedName>
    <definedName name="thepgoc80_100" localSheetId="0">#REF!</definedName>
    <definedName name="thepgoc80_100">#REF!</definedName>
    <definedName name="theptron12" localSheetId="0">#REF!</definedName>
    <definedName name="theptron12">#REF!</definedName>
    <definedName name="theptron14_22" localSheetId="0">#REF!</definedName>
    <definedName name="theptron14_22">#REF!</definedName>
    <definedName name="theptron6_8" localSheetId="0">#REF!</definedName>
    <definedName name="theptron6_8">#REF!</definedName>
    <definedName name="theptrond6d8">'[172]TT_0,4KV'!$L$10</definedName>
    <definedName name="thepU" localSheetId="0">[173]TTDZ22!#REF!</definedName>
    <definedName name="thepU">[173]TTDZ22!#REF!</definedName>
    <definedName name="thetichck" localSheetId="0">#REF!</definedName>
    <definedName name="thetichck">#REF!</definedName>
    <definedName name="THGO1pnc" localSheetId="0">#REF!</definedName>
    <definedName name="THGO1pnc">#REF!</definedName>
    <definedName name="thgian_bq" localSheetId="0">'[17]truc tiep'!#REF!</definedName>
    <definedName name="thgian_bq">'[17]truc tiep'!#REF!</definedName>
    <definedName name="thgian_bv" localSheetId="0">'[17]truc tiep'!#REF!</definedName>
    <definedName name="thgian_bv">'[17]truc tiep'!#REF!</definedName>
    <definedName name="thgian_ck" localSheetId="0">'[17]truc tiep'!#REF!</definedName>
    <definedName name="thgian_ck">'[17]truc tiep'!#REF!</definedName>
    <definedName name="thgian_d1" localSheetId="0">'[17]truc tiep'!#REF!</definedName>
    <definedName name="thgian_d1">'[17]truc tiep'!#REF!</definedName>
    <definedName name="thgian_d2" localSheetId="0">'[17]truc tiep'!#REF!</definedName>
    <definedName name="thgian_d2">'[17]truc tiep'!#REF!</definedName>
    <definedName name="thgian_d3" localSheetId="0">'[17]truc tiep'!#REF!</definedName>
    <definedName name="thgian_d3">'[17]truc tiep'!#REF!</definedName>
    <definedName name="thgian_dl" localSheetId="0">'[17]truc tiep'!#REF!</definedName>
    <definedName name="thgian_dl">'[17]truc tiep'!#REF!</definedName>
    <definedName name="thgian_kcs" localSheetId="0">'[17]truc tiep'!#REF!</definedName>
    <definedName name="thgian_kcs">'[17]truc tiep'!#REF!</definedName>
    <definedName name="thgian_nb" localSheetId="0">'[17]truc tiep'!#REF!</definedName>
    <definedName name="thgian_nb">'[17]truc tiep'!#REF!</definedName>
    <definedName name="thgian_nv" localSheetId="0">'[17]truc tiep'!#REF!</definedName>
    <definedName name="thgian_nv">'[17]truc tiep'!#REF!</definedName>
    <definedName name="thgian_ngio" localSheetId="0">'[17]truc tiep'!#REF!</definedName>
    <definedName name="thgian_ngio">'[17]truc tiep'!#REF!</definedName>
    <definedName name="thgian_t3" localSheetId="0">'[17]truc tiep'!#REF!</definedName>
    <definedName name="thgian_t3">'[17]truc tiep'!#REF!</definedName>
    <definedName name="thgian_t4" localSheetId="0">'[17]truc tiep'!#REF!</definedName>
    <definedName name="thgian_t4">'[17]truc tiep'!#REF!</definedName>
    <definedName name="thgian_t5" localSheetId="0">'[17]truc tiep'!#REF!</definedName>
    <definedName name="thgian_t5">'[17]truc tiep'!#REF!</definedName>
    <definedName name="thgian_t6" localSheetId="0">'[17]truc tiep'!#REF!</definedName>
    <definedName name="thgian_t6">'[17]truc tiep'!#REF!</definedName>
    <definedName name="thgian_tc" localSheetId="0">'[17]truc tiep'!#REF!</definedName>
    <definedName name="thgian_tc">'[17]truc tiep'!#REF!</definedName>
    <definedName name="thgian_tm" localSheetId="0">'[17]truc tiep'!#REF!</definedName>
    <definedName name="thgian_tm">'[17]truc tiep'!#REF!</definedName>
    <definedName name="thgian_vs" localSheetId="0">'[17]truc tiep'!#REF!</definedName>
    <definedName name="thgian_vs">'[17]truc tiep'!#REF!</definedName>
    <definedName name="thgian_xh" localSheetId="0">'[17]truc tiep'!#REF!</definedName>
    <definedName name="thgian_xh">'[17]truc tiep'!#REF!</definedName>
    <definedName name="thgio_bq" localSheetId="0">'[17]truc tiep'!#REF!</definedName>
    <definedName name="thgio_bq">'[17]truc tiep'!#REF!</definedName>
    <definedName name="thgio_bv" localSheetId="0">'[17]truc tiep'!#REF!</definedName>
    <definedName name="thgio_bv">'[17]truc tiep'!#REF!</definedName>
    <definedName name="thgio_ck" localSheetId="0">'[17]truc tiep'!#REF!</definedName>
    <definedName name="thgio_ck">'[17]truc tiep'!#REF!</definedName>
    <definedName name="thgio_d1" localSheetId="0">'[17]truc tiep'!#REF!</definedName>
    <definedName name="thgio_d1">'[17]truc tiep'!#REF!</definedName>
    <definedName name="thgio_d2" localSheetId="0">'[17]truc tiep'!#REF!</definedName>
    <definedName name="thgio_d2">'[17]truc tiep'!#REF!</definedName>
    <definedName name="thgio_d3" localSheetId="0">'[17]truc tiep'!#REF!</definedName>
    <definedName name="thgio_d3">'[17]truc tiep'!#REF!</definedName>
    <definedName name="thgio_dl" localSheetId="0">'[17]truc tiep'!#REF!</definedName>
    <definedName name="thgio_dl">'[17]truc tiep'!#REF!</definedName>
    <definedName name="thgio_kcs" localSheetId="0">'[17]truc tiep'!#REF!</definedName>
    <definedName name="thgio_kcs">'[17]truc tiep'!#REF!</definedName>
    <definedName name="thgio_nb" localSheetId="0">'[17]truc tiep'!#REF!</definedName>
    <definedName name="thgio_nb">'[17]truc tiep'!#REF!</definedName>
    <definedName name="thgio_nv" localSheetId="0">'[17]truc tiep'!#REF!</definedName>
    <definedName name="thgio_nv">'[17]truc tiep'!#REF!</definedName>
    <definedName name="thgio_ngio" localSheetId="0">'[17]truc tiep'!#REF!</definedName>
    <definedName name="thgio_ngio">'[17]truc tiep'!#REF!</definedName>
    <definedName name="thgio_t3" localSheetId="0">'[17]truc tiep'!#REF!</definedName>
    <definedName name="thgio_t3">'[17]truc tiep'!#REF!</definedName>
    <definedName name="thgio_t4" localSheetId="0">'[17]truc tiep'!#REF!</definedName>
    <definedName name="thgio_t4">'[17]truc tiep'!#REF!</definedName>
    <definedName name="thgio_t5" localSheetId="0">'[17]truc tiep'!#REF!</definedName>
    <definedName name="thgio_t5">'[17]truc tiep'!#REF!</definedName>
    <definedName name="thgio_t6" localSheetId="0">'[17]truc tiep'!#REF!</definedName>
    <definedName name="thgio_t6">'[17]truc tiep'!#REF!</definedName>
    <definedName name="thgio_tc" localSheetId="0">'[17]truc tiep'!#REF!</definedName>
    <definedName name="thgio_tc">'[17]truc tiep'!#REF!</definedName>
    <definedName name="thgio_tm" localSheetId="0">'[17]truc tiep'!#REF!</definedName>
    <definedName name="thgio_tm">'[17]truc tiep'!#REF!</definedName>
    <definedName name="thgio_vs" localSheetId="0">'[17]truc tiep'!#REF!</definedName>
    <definedName name="thgio_vs">'[17]truc tiep'!#REF!</definedName>
    <definedName name="thgio_xh" localSheetId="0">'[17]truc tiep'!#REF!</definedName>
    <definedName name="thgio_xh">'[17]truc tiep'!#REF!</definedName>
    <definedName name="thht" localSheetId="0">#REF!</definedName>
    <definedName name="thht">#REF!</definedName>
    <definedName name="THI" localSheetId="0">#REF!</definedName>
    <definedName name="THI">#REF!</definedName>
    <definedName name="thinghiem" localSheetId="0">#REF!</definedName>
    <definedName name="thinghiem">#REF!</definedName>
    <definedName name="thinh">[111]gvl!$N$23</definedName>
    <definedName name="THK" localSheetId="0">'[1]COAT&amp;WRAP-QIOT-#3'!#REF!</definedName>
    <definedName name="THK">'[1]COAT&amp;WRAP-QIOT-#3'!#REF!</definedName>
    <definedName name="THKL" hidden="1">{"'Sheet1'!$L$16"}</definedName>
    <definedName name="THKP160" localSheetId="0">'[13]dongia (2)'!#REF!</definedName>
    <definedName name="THKP160">'[13]dongia (2)'!#REF!</definedName>
    <definedName name="thkp3" localSheetId="0">#REF!</definedName>
    <definedName name="thkp3">#REF!</definedName>
    <definedName name="THLCO" localSheetId="0">#REF!</definedName>
    <definedName name="THLCO">#REF!</definedName>
    <definedName name="THLNO" localSheetId="0">#REF!</definedName>
    <definedName name="THLNO">#REF!</definedName>
    <definedName name="THLTK" localSheetId="0">#REF!</definedName>
    <definedName name="THLTK">#REF!</definedName>
    <definedName name="THOM" localSheetId="0">#REF!</definedName>
    <definedName name="THOM">#REF!</definedName>
    <definedName name="THop2">[174]TDT!$D$88</definedName>
    <definedName name="THT" localSheetId="0">#REF!</definedName>
    <definedName name="THT">#REF!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t" localSheetId="0">#REF!</definedName>
    <definedName name="thtt">#REF!</definedName>
    <definedName name="thtr15" localSheetId="0">[13]giathanh1!#REF!</definedName>
    <definedName name="thtr15">[13]giathanh1!#REF!</definedName>
    <definedName name="THU" localSheetId="0">[31]CT35!#REF!</definedName>
    <definedName name="THU">[31]CT35!#REF!</definedName>
    <definedName name="THUa" localSheetId="0">#REF!</definedName>
    <definedName name="THUa">#REF!</definedName>
    <definedName name="THUb" localSheetId="0">#REF!</definedName>
    <definedName name="THUb">#REF!</definedName>
    <definedName name="thucthanh">'[175]Thuc thanh'!$E$29</definedName>
    <definedName name="THUd" localSheetId="0">#REF!</definedName>
    <definedName name="THUd">#REF!</definedName>
    <definedName name="THUe" localSheetId="0">#REF!</definedName>
    <definedName name="THUe">#REF!</definedName>
    <definedName name="thue1" localSheetId="0">'[12]Mau 02'!#REF!</definedName>
    <definedName name="thue1">'[12]Mau 02'!#REF!</definedName>
    <definedName name="thuera" localSheetId="0">'[12]Mau 02'!#REF!</definedName>
    <definedName name="thuera">'[12]Mau 02'!#REF!</definedName>
    <definedName name="THUONG" localSheetId="0">#REF!</definedName>
    <definedName name="THUONG">#REF!</definedName>
    <definedName name="THUY" localSheetId="0">#REF!</definedName>
    <definedName name="THUY">#REF!</definedName>
    <definedName name="THUY.XK" localSheetId="0">#REF!</definedName>
    <definedName name="THUY.XK">#REF!</definedName>
    <definedName name="THUY.XK1" localSheetId="0">#REF!</definedName>
    <definedName name="THUY.XK1">#REF!</definedName>
    <definedName name="THUYETMINH">[176]ptvt!$A$6:$X$128</definedName>
    <definedName name="thuyha">[177]LGSX!$A$10:$A$308</definedName>
    <definedName name="TR15HT" localSheetId="0">'[13]TONGKE-HT'!#REF!</definedName>
    <definedName name="TR15HT">'[13]TONGKE-HT'!#REF!</definedName>
    <definedName name="TR16HT" localSheetId="0">'[13]TONGKE-HT'!#REF!</definedName>
    <definedName name="TR16HT">'[13]TONGKE-HT'!#REF!</definedName>
    <definedName name="TR19HT" localSheetId="0">'[13]TONGKE-HT'!#REF!</definedName>
    <definedName name="TR19HT">'[13]TONGKE-HT'!#REF!</definedName>
    <definedName name="tr1x15" localSheetId="0">[13]giathanh1!#REF!</definedName>
    <definedName name="tr1x15">[13]giathanh1!#REF!</definedName>
    <definedName name="TR20HT" localSheetId="0">'[13]TONGKE-HT'!#REF!</definedName>
    <definedName name="TR20HT">'[13]TONGKE-HT'!#REF!</definedName>
    <definedName name="tr3x100" localSheetId="0">'[13]dongia (2)'!#REF!</definedName>
    <definedName name="tr3x100">'[13]dongia (2)'!#REF!</definedName>
    <definedName name="Tra_Cot" localSheetId="0">#REF!</definedName>
    <definedName name="Tra_Cot">#REF!</definedName>
    <definedName name="Tra_DM_su_dung" localSheetId="0">#REF!</definedName>
    <definedName name="Tra_DM_su_dung">#REF!</definedName>
    <definedName name="tra_don_gia">[178]Tra!$C$12:$I$83</definedName>
    <definedName name="Tra_don_gia_KS" localSheetId="0">#REF!</definedName>
    <definedName name="Tra_don_gia_KS">#REF!</definedName>
    <definedName name="Tra_DTCT" localSheetId="0">#REF!</definedName>
    <definedName name="Tra_DTCT">#REF!</definedName>
    <definedName name="Tra_GTXLST">[179]DTCT!$C$10:$J$438</definedName>
    <definedName name="Tra_gia" localSheetId="0">#REF!</definedName>
    <definedName name="Tra_gia">#REF!</definedName>
    <definedName name="Tra_gia_KS">'[180]Gia KS'!$A$4:$H$56</definedName>
    <definedName name="Tra_gia_VLKS">'[181]VL,NC'!$A$4:$D$487</definedName>
    <definedName name="Tra_phan_tram" localSheetId="0">[182]Tra_bang!#REF!</definedName>
    <definedName name="Tra_phan_tram">[182]Tra_bang!#REF!</definedName>
    <definedName name="Tra_ten_cong" localSheetId="0">#REF!</definedName>
    <definedName name="Tra_ten_cong">#REF!</definedName>
    <definedName name="Tra_tim_hang_mucPT_trung" localSheetId="0">#REF!</definedName>
    <definedName name="Tra_tim_hang_mucPT_trung">#REF!</definedName>
    <definedName name="Tra_TL" localSheetId="0">#REF!</definedName>
    <definedName name="Tra_TL">#REF!</definedName>
    <definedName name="Tra_TT" localSheetId="0">'[168]dtct cau'!#REF!</definedName>
    <definedName name="Tra_TT">'[168]dtct cau'!#REF!</definedName>
    <definedName name="Tra_ty_le" localSheetId="0">#REF!</definedName>
    <definedName name="Tra_ty_le">#REF!</definedName>
    <definedName name="Tra_ty_le2" localSheetId="0">#REF!</definedName>
    <definedName name="Tra_ty_le2">#REF!</definedName>
    <definedName name="Tra_ty_le3" localSheetId="0">#REF!</definedName>
    <definedName name="Tra_ty_le3">#REF!</definedName>
    <definedName name="Tra_ty_le4" localSheetId="0">#REF!</definedName>
    <definedName name="Tra_ty_le4">#REF!</definedName>
    <definedName name="Tra_ty_le5" localSheetId="0">#REF!</definedName>
    <definedName name="Tra_ty_le5">#REF!</definedName>
    <definedName name="tra_vat_lieu1">'[183]tra-vat-lieu'!$G$4:$J$193</definedName>
    <definedName name="TRA_VL">[184]tra_vat_lieu!$A$192:$H$206</definedName>
    <definedName name="tra_VL_1">'[73]tra-vat-lieu'!$A$201:$H$215</definedName>
    <definedName name="trab" localSheetId="0">#REF!</definedName>
    <definedName name="trab">#REF!</definedName>
    <definedName name="TraDAH_H" localSheetId="0">#REF!</definedName>
    <definedName name="TraDAH_H">#REF!</definedName>
    <definedName name="TRADE2" localSheetId="0">#REF!</definedName>
    <definedName name="TRADE2">#REF!</definedName>
    <definedName name="tram" localSheetId="0">[70]THTram!#REF!</definedName>
    <definedName name="tram">[70]THTram!#REF!</definedName>
    <definedName name="tram100" localSheetId="0">'[13]dongia (2)'!#REF!</definedName>
    <definedName name="tram100">'[13]dongia (2)'!#REF!</definedName>
    <definedName name="tram1x25" localSheetId="0">'[13]dongia (2)'!#REF!</definedName>
    <definedName name="tram1x25">'[13]dongia (2)'!#REF!</definedName>
    <definedName name="TRAN" localSheetId="0">#REF!</definedName>
    <definedName name="TRAN">#REF!</definedName>
    <definedName name="TRANSFORMER" localSheetId="0">'[114]NEW-PANEL'!#REF!</definedName>
    <definedName name="TRANSFORMER">'[114]NEW-PANEL'!#REF!</definedName>
    <definedName name="trang" localSheetId="0">#REF!</definedName>
    <definedName name="trang">#REF!</definedName>
    <definedName name="TraQ">[36]BANGTRA!$E$122:$G$128</definedName>
    <definedName name="TraTH">'[185]dtct cong'!$A$9:$A$649</definedName>
    <definedName name="TRAVL" localSheetId="0">#REF!</definedName>
    <definedName name="TRAVL">#REF!</definedName>
    <definedName name="trichgiam">'[74]Quy DPRR cu the11'!$I$15:$I$250</definedName>
    <definedName name="trichtang">'[74]Quy DPRR cu the11'!$H$15:$H$250</definedName>
    <definedName name="trichtang_c">'[74]Quy DPRR chung11'!$H$13:$H$430</definedName>
    <definedName name="TRISO" localSheetId="0">#REF!</definedName>
    <definedName name="TRISO">#REF!</definedName>
    <definedName name="trt" localSheetId="0">#REF!</definedName>
    <definedName name="trt">#REF!</definedName>
    <definedName name="tru_can" localSheetId="0">#REF!</definedName>
    <definedName name="tru_can">#REF!</definedName>
    <definedName name="tru10mtc" localSheetId="0">'[13]t-h HA THE'!#REF!</definedName>
    <definedName name="tru10mtc">'[13]t-h HA THE'!#REF!</definedName>
    <definedName name="tru8mtc" localSheetId="0">'[13]t-h HA THE'!#REF!</definedName>
    <definedName name="tru8mtc">'[13]t-h HA THE'!#REF!</definedName>
    <definedName name="TRUNGGIANSOTIENPS" localSheetId="0">#REF!</definedName>
    <definedName name="TRUNGGIANSOTIENPS">#REF!</definedName>
    <definedName name="TRUNGGIANTKCO" localSheetId="0">#REF!</definedName>
    <definedName name="TRUNGGIANTKCO">#REF!</definedName>
    <definedName name="TRUNGGIANTKNO" localSheetId="0">#REF!</definedName>
    <definedName name="TRUNGGIANTKNO">#REF!</definedName>
    <definedName name="u" localSheetId="0">#REF!</definedName>
    <definedName name="u">#REF!</definedName>
    <definedName name="ufny" localSheetId="0">#REF!</definedName>
    <definedName name="ufny">#REF!</definedName>
    <definedName name="un" localSheetId="0">#REF!</definedName>
    <definedName name="un">#REF!</definedName>
    <definedName name="USCT" localSheetId="0">#REF!</definedName>
    <definedName name="USCT">#REF!</definedName>
    <definedName name="USCTKU" localSheetId="0">#REF!</definedName>
    <definedName name="USCTKU">#REF!</definedName>
    <definedName name="usd" localSheetId="0">#REF!</definedName>
    <definedName name="usd">#REF!</definedName>
    <definedName name="USKC" localSheetId="0">#REF!</definedName>
    <definedName name="USKC">#REF!</definedName>
    <definedName name="USNC" localSheetId="0">#REF!</definedName>
    <definedName name="USNC">#REF!</definedName>
    <definedName name="v" localSheetId="0">#REF!</definedName>
    <definedName name="v">#REF!</definedName>
    <definedName name="V.1" localSheetId="0">#REF!</definedName>
    <definedName name="V.1">#REF!</definedName>
    <definedName name="V.10" localSheetId="0">#REF!</definedName>
    <definedName name="V.10">#REF!</definedName>
    <definedName name="V.11" localSheetId="0">#REF!</definedName>
    <definedName name="V.11">#REF!</definedName>
    <definedName name="V.12" localSheetId="0">#REF!</definedName>
    <definedName name="V.12">#REF!</definedName>
    <definedName name="V.13" localSheetId="0">#REF!</definedName>
    <definedName name="V.13">#REF!</definedName>
    <definedName name="V.14" localSheetId="0">#REF!</definedName>
    <definedName name="V.14">#REF!</definedName>
    <definedName name="V.15" localSheetId="0">#REF!</definedName>
    <definedName name="V.15">#REF!</definedName>
    <definedName name="V.16" localSheetId="0">#REF!</definedName>
    <definedName name="V.16">#REF!</definedName>
    <definedName name="V.17" localSheetId="0">#REF!</definedName>
    <definedName name="V.17">#REF!</definedName>
    <definedName name="V.18" localSheetId="0">#REF!</definedName>
    <definedName name="V.18">#REF!</definedName>
    <definedName name="V.2" localSheetId="0">#REF!</definedName>
    <definedName name="V.2">#REF!</definedName>
    <definedName name="V.3" localSheetId="0">#REF!</definedName>
    <definedName name="V.3">#REF!</definedName>
    <definedName name="V.4" localSheetId="0">#REF!</definedName>
    <definedName name="V.4">#REF!</definedName>
    <definedName name="V.5" localSheetId="0">#REF!</definedName>
    <definedName name="V.5">#REF!</definedName>
    <definedName name="V.6" localSheetId="0">#REF!</definedName>
    <definedName name="V.6">#REF!</definedName>
    <definedName name="V.7" localSheetId="0">#REF!</definedName>
    <definedName name="V.7">#REF!</definedName>
    <definedName name="V.8" localSheetId="0">#REF!</definedName>
    <definedName name="V.8">#REF!</definedName>
    <definedName name="V.9" localSheetId="0">#REF!</definedName>
    <definedName name="V.9">#REF!</definedName>
    <definedName name="V_a_b__t_ng_M200____1x2">#N/A</definedName>
    <definedName name="VA" localSheetId="0">[24]ND!#REF!</definedName>
    <definedName name="VA">[24]ND!#REF!</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N" localSheetId="0">[31]CT35!#REF!</definedName>
    <definedName name="VAN">[31]CT35!#REF!</definedName>
    <definedName name="VANA" localSheetId="0">#REF!</definedName>
    <definedName name="VANA">#REF!</definedName>
    <definedName name="vang" localSheetId="0">[186]USD!#REF!</definedName>
    <definedName name="vang">[186]USD!#REF!</definedName>
    <definedName name="VARIINST" localSheetId="0">#REF!</definedName>
    <definedName name="VARIINST">#REF!</definedName>
    <definedName name="VARIPURC" localSheetId="0">#REF!</definedName>
    <definedName name="VARIPURC">#REF!</definedName>
    <definedName name="VAT_04" localSheetId="0">#REF!</definedName>
    <definedName name="VAT_04">#REF!</definedName>
    <definedName name="VAT_22" localSheetId="0">[136]DZ22!#REF!</definedName>
    <definedName name="VAT_22">[136]DZ22!#REF!</definedName>
    <definedName name="VAT_35" localSheetId="0">#REF!</definedName>
    <definedName name="VAT_35">#REF!</definedName>
    <definedName name="VAT_Cto" localSheetId="0">#REF!</definedName>
    <definedName name="VAT_Cto">#REF!</definedName>
    <definedName name="VAT_TB" localSheetId="0">#REF!</definedName>
    <definedName name="VAT_TB">#REF!</definedName>
    <definedName name="VAT_TBA" localSheetId="0">#REF!</definedName>
    <definedName name="VAT_TBA">#REF!</definedName>
    <definedName name="VAT_XLTBA" localSheetId="0">#REF!</definedName>
    <definedName name="VAT_XLTBA">#REF!</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c" localSheetId="0">'[187]Tinh toan'!#REF!</definedName>
    <definedName name="Vc">'[187]Tinh toan'!#REF!</definedName>
    <definedName name="vc3.">'[14]CT  PL'!$B$125:$H$125</definedName>
    <definedName name="vca">'[14]CT  PL'!$B$25:$H$25</definedName>
    <definedName name="VCC" localSheetId="0">#REF!</definedName>
    <definedName name="VCC">#REF!</definedName>
    <definedName name="vccot" localSheetId="0">#REF!</definedName>
    <definedName name="vccot">#REF!</definedName>
    <definedName name="vccot.">'[14]CT  PL'!$B$8:$H$8</definedName>
    <definedName name="VCD" localSheetId="0">#REF!</definedName>
    <definedName name="VCD">#REF!</definedName>
    <definedName name="vcdbt">'[14]CT Thang Mo'!$B$220:$I$220</definedName>
    <definedName name="vcdc." localSheetId="0">'[188]Chi tiet'!#REF!</definedName>
    <definedName name="vcdc.">'[188]Chi tiet'!#REF!</definedName>
    <definedName name="vcdd">'[14]CT Thang Mo'!$B$182:$H$182</definedName>
    <definedName name="VCDD1P" localSheetId="0">'[99]KPVC-BD '!#REF!</definedName>
    <definedName name="VCDD1P">'[99]KPVC-BD '!#REF!</definedName>
    <definedName name="VCDD3p" localSheetId="0">'[13]KPVC-BD '!#REF!</definedName>
    <definedName name="VCDD3p">'[13]KPVC-BD '!#REF!</definedName>
    <definedName name="VCDDCT3p" localSheetId="0">'[99]KPVC-BD '!#REF!</definedName>
    <definedName name="VCDDCT3p">'[99]KPVC-BD '!#REF!</definedName>
    <definedName name="VCDDMBA" localSheetId="0">'[189]KPVC-BD '!#REF!</definedName>
    <definedName name="VCDDMBA">'[189]KPVC-BD '!#REF!</definedName>
    <definedName name="vcdt">'[14]CT Thang Mo'!$B$406:$I$406</definedName>
    <definedName name="vcdtb">'[14]CT Thang Mo'!$B$432:$I$432</definedName>
    <definedName name="Vci" localSheetId="0">'[187]Tinh toan'!#REF!</definedName>
    <definedName name="Vci">'[187]Tinh toan'!#REF!</definedName>
    <definedName name="VCPK4" localSheetId="0">'[32]DZ 22KV'!#REF!</definedName>
    <definedName name="VCPK4">'[32]DZ 22KV'!#REF!</definedName>
    <definedName name="vctb" localSheetId="0">#REF!</definedName>
    <definedName name="vctb">#REF!</definedName>
    <definedName name="VCTC">[85]VCTC!$C$9:$I$46</definedName>
    <definedName name="VCTT" localSheetId="0">#REF!</definedName>
    <definedName name="VCTT">#REF!</definedName>
    <definedName name="VCVBT1">'[13]VCV-BE-TONG'!$G$11</definedName>
    <definedName name="VCVBT2">'[13]VCV-BE-TONG'!$G$17</definedName>
    <definedName name="Vcw" localSheetId="0">'[187]Tinh toan'!#REF!</definedName>
    <definedName name="Vcw">'[187]Tinh toan'!#REF!</definedName>
    <definedName name="VCHT" localSheetId="0">#REF!</definedName>
    <definedName name="VCHT">#REF!</definedName>
    <definedName name="vd" localSheetId="0">#REF!</definedName>
    <definedName name="vd">#REF!</definedName>
    <definedName name="vd3p" localSheetId="0">#REF!</definedName>
    <definedName name="vd3p">#REF!</definedName>
    <definedName name="VDCLY" localSheetId="0">[53]QMCT!#REF!</definedName>
    <definedName name="VDCLY">[53]QMCT!#REF!</definedName>
    <definedName name="vdkt">[28]gVL!$Q$55</definedName>
    <definedName name="VDNKCHI" localSheetId="0">#REF!</definedName>
    <definedName name="VDNKCHI">#REF!</definedName>
    <definedName name="VDSOCP" localSheetId="0">#REF!</definedName>
    <definedName name="VDSOCP">#REF!</definedName>
    <definedName name="Vf" localSheetId="0">'[187]Tinh toan'!#REF!</definedName>
    <definedName name="Vf">'[187]Tinh toan'!#REF!</definedName>
    <definedName name="Vi" localSheetId="0">'[187]Tinh toan'!#REF!</definedName>
    <definedName name="Vi">'[187]Tinh toan'!#REF!</definedName>
    <definedName name="Vietri" localSheetId="0">[77]TTVanChuyen!#REF!</definedName>
    <definedName name="Vietri">[77]TTVanChuyen!#REF!</definedName>
    <definedName name="VIEW" localSheetId="0">#REF!</definedName>
    <definedName name="VIEW">#REF!</definedName>
    <definedName name="vkcauthang" localSheetId="0">#REF!</definedName>
    <definedName name="vkcauthang">#REF!</definedName>
    <definedName name="vksan" localSheetId="0">#REF!</definedName>
    <definedName name="vksan">#REF!</definedName>
    <definedName name="vl" localSheetId="0">#REF!</definedName>
    <definedName name="vl">#REF!</definedName>
    <definedName name="VL.M10.1" localSheetId="0">'[63]Giai trinh'!#REF!</definedName>
    <definedName name="VL.M10.1">'[63]Giai trinh'!#REF!</definedName>
    <definedName name="VL.M10.2" localSheetId="0">'[63]Giai trinh'!#REF!</definedName>
    <definedName name="VL.M10.2">'[63]Giai trinh'!#REF!</definedName>
    <definedName name="VL.MDT" localSheetId="0">'[63]Giai trinh'!#REF!</definedName>
    <definedName name="VL.MDT">'[63]Giai trinh'!#REF!</definedName>
    <definedName name="VL_cau">[126]ptvt!$C$2:$C$49</definedName>
    <definedName name="vl1p" localSheetId="0">#REF!</definedName>
    <definedName name="vl1p">#REF!</definedName>
    <definedName name="vl3p" localSheetId="0">#REF!</definedName>
    <definedName name="vl3p">#REF!</definedName>
    <definedName name="vlc" localSheetId="0">#REF!</definedName>
    <definedName name="vlc">#REF!</definedName>
    <definedName name="Vlcap0.7" localSheetId="0">#REF!</definedName>
    <definedName name="Vlcap0.7">#REF!</definedName>
    <definedName name="VLcap1" localSheetId="0">#REF!</definedName>
    <definedName name="VLcap1">#REF!</definedName>
    <definedName name="vlcau">'[127]ptvt-dg'!$D$14:$D$581</definedName>
    <definedName name="VLCT3p" localSheetId="0">#REF!</definedName>
    <definedName name="VLCT3p">#REF!</definedName>
    <definedName name="vlctbb" localSheetId="0">#REF!</definedName>
    <definedName name="vlctbb">#REF!</definedName>
    <definedName name="vld">'[127]ptvt-dg'!$D$585:$D$614</definedName>
    <definedName name="vldd" localSheetId="0">'[13]TH XL'!#REF!</definedName>
    <definedName name="vldd">'[13]TH XL'!#REF!</definedName>
    <definedName name="vldn400" localSheetId="0">#REF!</definedName>
    <definedName name="vldn400">#REF!</definedName>
    <definedName name="vldn600" localSheetId="0">#REF!</definedName>
    <definedName name="vldn600">#REF!</definedName>
    <definedName name="vldongcoctiepdia" localSheetId="0">#REF!</definedName>
    <definedName name="vldongcoctiepdia">#REF!</definedName>
    <definedName name="vldongcoctiepdiadatcap1" localSheetId="0">#REF!</definedName>
    <definedName name="vldongcoctiepdiadatcap1">#REF!</definedName>
    <definedName name="vldongcoctiepdiadatcap2" localSheetId="0">#REF!</definedName>
    <definedName name="vldongcoctiepdiadatcap2">#REF!</definedName>
    <definedName name="vldongcoctiepdiadatcap3" localSheetId="0">#REF!</definedName>
    <definedName name="vldongcoctiepdiadatcap3">#REF!</definedName>
    <definedName name="vldongcoctiepdiadatcap4" localSheetId="0">#REF!</definedName>
    <definedName name="vldongcoctiepdiadatcap4">#REF!</definedName>
    <definedName name="vldungcot10" localSheetId="0">#REF!</definedName>
    <definedName name="vldungcot10">#REF!</definedName>
    <definedName name="vldungcot12" localSheetId="0">#REF!</definedName>
    <definedName name="vldungcot12">#REF!</definedName>
    <definedName name="vldungcot14" localSheetId="0">#REF!</definedName>
    <definedName name="vldungcot14">#REF!</definedName>
    <definedName name="vldungcot16" localSheetId="0">#REF!</definedName>
    <definedName name="vldungcot16">#REF!</definedName>
    <definedName name="vldungcot18" localSheetId="0">#REF!</definedName>
    <definedName name="vldungcot18">#REF!</definedName>
    <definedName name="vldungcot20" localSheetId="0">#REF!</definedName>
    <definedName name="vldungcot20">#REF!</definedName>
    <definedName name="vldungcot678" localSheetId="0">#REF!</definedName>
    <definedName name="vldungcot678">#REF!</definedName>
    <definedName name="VLHC">[13]TNHCHINH!$I$38</definedName>
    <definedName name="VLIEU" localSheetId="0">#REF!</definedName>
    <definedName name="VLIEU">#REF!</definedName>
    <definedName name="vlieu2" localSheetId="0">[39]vlxmnc!#REF!</definedName>
    <definedName name="vlieu2">[39]vlxmnc!#REF!</definedName>
    <definedName name="vlieu3" localSheetId="0">[39]vlxmnc!#REF!</definedName>
    <definedName name="vlieu3">[39]vlxmnc!#REF!</definedName>
    <definedName name="vlieu4" localSheetId="0">[39]vlxmnc!#REF!</definedName>
    <definedName name="vlieu4">[39]vlxmnc!#REF!</definedName>
    <definedName name="VLIEU5" localSheetId="0">[39]vlxmnc!#REF!</definedName>
    <definedName name="VLIEU5">[39]vlxmnc!#REF!</definedName>
    <definedName name="vllapdaytiepdia12" localSheetId="0">#REF!</definedName>
    <definedName name="vllapdaytiepdia12">#REF!</definedName>
    <definedName name="vllapdaytiepdia810" localSheetId="0">#REF!</definedName>
    <definedName name="vllapdaytiepdia810">#REF!</definedName>
    <definedName name="vltr" localSheetId="0">'[13]TH XL'!#REF!</definedName>
    <definedName name="vltr">'[13]TH XL'!#REF!</definedName>
    <definedName name="vltram" localSheetId="0">#REF!</definedName>
    <definedName name="vltram">#REF!</definedName>
    <definedName name="vlvankhuon" localSheetId="0">#REF!</definedName>
    <definedName name="vlvankhuon">#REF!</definedName>
    <definedName name="vlvuotduongotolonhon10mday95">[146]DGXD!$D$579</definedName>
    <definedName name="vlvuotDZTTday50">[146]DGXD!$D$550</definedName>
    <definedName name="voi" localSheetId="0">'[190]Gia vat tu'!#REF!</definedName>
    <definedName name="voi">'[190]Gia vat tu'!#REF!</definedName>
    <definedName name="Vp" localSheetId="0">'[187]Tinh toan'!#REF!</definedName>
    <definedName name="Vp">'[187]Tinh toan'!#REF!</definedName>
    <definedName name="VR" localSheetId="0">#REF!</definedName>
    <definedName name="VR">#REF!</definedName>
    <definedName name="vr3p" localSheetId="0">#REF!</definedName>
    <definedName name="vr3p">#REF!</definedName>
    <definedName name="Vs" localSheetId="0">'[187]Tinh toan'!#REF!</definedName>
    <definedName name="Vs">'[187]Tinh toan'!#REF!</definedName>
    <definedName name="VT" localSheetId="0">#REF!</definedName>
    <definedName name="VT">#REF!</definedName>
    <definedName name="VT_1" localSheetId="0">'[191]Vat tu'!#REF!</definedName>
    <definedName name="VT_1">'[191]Vat tu'!#REF!</definedName>
    <definedName name="vt_nxt" localSheetId="0">#REF!</definedName>
    <definedName name="vt_nxt">#REF!</definedName>
    <definedName name="vt1pbs" localSheetId="0">'[13]lam-moi'!#REF!</definedName>
    <definedName name="vt1pbs">'[13]lam-moi'!#REF!</definedName>
    <definedName name="vtbs" localSheetId="0">'[13]lam-moi'!#REF!</definedName>
    <definedName name="vtbs">'[13]lam-moi'!#REF!</definedName>
    <definedName name="Vu" localSheetId="0">#REF!</definedName>
    <definedName name="Vu">#REF!</definedName>
    <definedName name="VUI" localSheetId="0">#REF!</definedName>
    <definedName name="VUI">#REF!</definedName>
    <definedName name="VX" localSheetId="0">[161]Girder!#REF!</definedName>
    <definedName name="VX">[161]Girder!#REF!</definedName>
    <definedName name="W" localSheetId="0">#REF!</definedName>
    <definedName name="W">#REF!</definedName>
    <definedName name="w5yn4" localSheetId="0">#REF!</definedName>
    <definedName name="w5yn4">#REF!</definedName>
    <definedName name="wrn.chi._.tiÆt." hidden="1">{#N/A,#N/A,FALSE,"Chi tiÆt"}</definedName>
    <definedName name="wrn.re_xoa2"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rp1." hidden="1">{#N/A,#N/A,FALSE,"Sheet1"}</definedName>
    <definedName name="wrn_xoa2" hidden="1">{#N/A,#N/A,FALSE,"Chi tiÆt"}</definedName>
    <definedName name="wrnf.report"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X" localSheetId="0">#REF!</definedName>
    <definedName name="X">#REF!</definedName>
    <definedName name="x17dnc" localSheetId="0">[13]chitiet!#REF!</definedName>
    <definedName name="x17dnc">[13]chitiet!#REF!</definedName>
    <definedName name="x17dvl" localSheetId="0">[13]chitiet!#REF!</definedName>
    <definedName name="x17dvl">[13]chitiet!#REF!</definedName>
    <definedName name="x17knc" localSheetId="0">[13]chitiet!#REF!</definedName>
    <definedName name="x17knc">[13]chitiet!#REF!</definedName>
    <definedName name="x17kvl" localSheetId="0">[13]chitiet!#REF!</definedName>
    <definedName name="x17kvl">[13]chitiet!#REF!</definedName>
    <definedName name="X1pFCOnc" localSheetId="0">'[13]CHITIET VL-NC-TT -1p'!#REF!</definedName>
    <definedName name="X1pFCOnc">'[13]CHITIET VL-NC-TT -1p'!#REF!</definedName>
    <definedName name="X1pFCOvc" localSheetId="0">'[13]CHITIET VL-NC-TT -1p'!#REF!</definedName>
    <definedName name="X1pFCOvc">'[13]CHITIET VL-NC-TT -1p'!#REF!</definedName>
    <definedName name="X1pFCOvl" localSheetId="0">'[13]CHITIET VL-NC-TT -1p'!#REF!</definedName>
    <definedName name="X1pFCOvl">'[13]CHITIET VL-NC-TT -1p'!#REF!</definedName>
    <definedName name="x1pignc" localSheetId="0">'[13]lam-moi'!#REF!</definedName>
    <definedName name="x1pignc">'[13]lam-moi'!#REF!</definedName>
    <definedName name="X1pIGvc" localSheetId="0">'[13]CHITIET VL-NC-TT -1p'!#REF!</definedName>
    <definedName name="X1pIGvc">'[13]CHITIET VL-NC-TT -1p'!#REF!</definedName>
    <definedName name="x1pigvl" localSheetId="0">'[13]lam-moi'!#REF!</definedName>
    <definedName name="x1pigvl">'[13]lam-moi'!#REF!</definedName>
    <definedName name="x1pind" localSheetId="0">#REF!</definedName>
    <definedName name="x1pind">#REF!</definedName>
    <definedName name="x1pindnc" localSheetId="0">'[13]lam-moi'!#REF!</definedName>
    <definedName name="x1pindnc">'[13]lam-moi'!#REF!</definedName>
    <definedName name="X1pINDvc" localSheetId="0">#REF!</definedName>
    <definedName name="X1pINDvc">#REF!</definedName>
    <definedName name="x1pindvl" localSheetId="0">'[13]lam-moi'!#REF!</definedName>
    <definedName name="x1pindvl">'[13]lam-moi'!#REF!</definedName>
    <definedName name="x1pint" localSheetId="0">#REF!</definedName>
    <definedName name="x1pint">#REF!</definedName>
    <definedName name="x1pintnc" localSheetId="0">'[13]lam-moi'!#REF!</definedName>
    <definedName name="x1pintnc">'[13]lam-moi'!#REF!</definedName>
    <definedName name="X1pINTvc" localSheetId="0">'[13]CHITIET VL-NC-TT -1p'!#REF!</definedName>
    <definedName name="X1pINTvc">'[13]CHITIET VL-NC-TT -1p'!#REF!</definedName>
    <definedName name="x1pintvl" localSheetId="0">'[13]lam-moi'!#REF!</definedName>
    <definedName name="x1pintvl">'[13]lam-moi'!#REF!</definedName>
    <definedName name="x1ping" localSheetId="0">#REF!</definedName>
    <definedName name="x1ping">#REF!</definedName>
    <definedName name="x1pingnc" localSheetId="0">'[13]lam-moi'!#REF!</definedName>
    <definedName name="x1pingnc">'[13]lam-moi'!#REF!</definedName>
    <definedName name="X1pINGvc" localSheetId="0">#REF!</definedName>
    <definedName name="X1pINGvc">#REF!</definedName>
    <definedName name="x1pingvl" localSheetId="0">'[13]lam-moi'!#REF!</definedName>
    <definedName name="x1pingvl">'[13]lam-moi'!#REF!</definedName>
    <definedName name="x1pitnc" localSheetId="0">'[13]lam-moi'!#REF!</definedName>
    <definedName name="x1pitnc">'[13]lam-moi'!#REF!</definedName>
    <definedName name="X1pITvc" localSheetId="0">'[13]CHITIET VL-NC-TT -1p'!#REF!</definedName>
    <definedName name="X1pITvc">'[13]CHITIET VL-NC-TT -1p'!#REF!</definedName>
    <definedName name="x1pitvl" localSheetId="0">'[13]lam-moi'!#REF!</definedName>
    <definedName name="x1pitvl">'[13]lam-moi'!#REF!</definedName>
    <definedName name="x20knc" localSheetId="0">[13]chitiet!#REF!</definedName>
    <definedName name="x20knc">[13]chitiet!#REF!</definedName>
    <definedName name="x20kvl" localSheetId="0">[13]chitiet!#REF!</definedName>
    <definedName name="x20kvl">[13]chitiet!#REF!</definedName>
    <definedName name="x22knc" localSheetId="0">[13]chitiet!#REF!</definedName>
    <definedName name="x22knc">[13]chitiet!#REF!</definedName>
    <definedName name="x22kvl" localSheetId="0">[13]chitiet!#REF!</definedName>
    <definedName name="x22kvl">[13]chitiet!#REF!</definedName>
    <definedName name="x2mig1nc" localSheetId="0">'[13]lam-moi'!#REF!</definedName>
    <definedName name="x2mig1nc">'[13]lam-moi'!#REF!</definedName>
    <definedName name="x2mig1vl" localSheetId="0">'[13]lam-moi'!#REF!</definedName>
    <definedName name="x2mig1vl">'[13]lam-moi'!#REF!</definedName>
    <definedName name="x2min1nc" localSheetId="0">'[13]lam-moi'!#REF!</definedName>
    <definedName name="x2min1nc">'[13]lam-moi'!#REF!</definedName>
    <definedName name="x2min1vl" localSheetId="0">'[13]lam-moi'!#REF!</definedName>
    <definedName name="x2min1vl">'[13]lam-moi'!#REF!</definedName>
    <definedName name="x2mit1vl" localSheetId="0">'[13]lam-moi'!#REF!</definedName>
    <definedName name="x2mit1vl">'[13]lam-moi'!#REF!</definedName>
    <definedName name="x2mitnc" localSheetId="0">'[13]lam-moi'!#REF!</definedName>
    <definedName name="x2mitnc">'[13]lam-moi'!#REF!</definedName>
    <definedName name="XA" localSheetId="0">#REF!</definedName>
    <definedName name="XA">#REF!</definedName>
    <definedName name="xaday" localSheetId="0">[10]Thongso!#REF!</definedName>
    <definedName name="xaday">[10]Thongso!#REF!</definedName>
    <definedName name="xama">[192]Thongso!$B$3</definedName>
    <definedName name="xang" localSheetId="0">#REF!</definedName>
    <definedName name="xang">#REF!</definedName>
    <definedName name="xat" localSheetId="0">'[187]Tinh toan'!#REF!</definedName>
    <definedName name="xat">'[187]Tinh toan'!#REF!</definedName>
    <definedName name="xatba" localSheetId="0">[10]Thongso!#REF!</definedName>
    <definedName name="xatba">[10]Thongso!#REF!</definedName>
    <definedName name="xau" localSheetId="0">#REF!</definedName>
    <definedName name="xau">#REF!</definedName>
    <definedName name="XB_80" localSheetId="0">#REF!</definedName>
    <definedName name="XB_80">#REF!</definedName>
    <definedName name="xbt" localSheetId="0">'[187]Tinh toan'!#REF!</definedName>
    <definedName name="xbt">'[187]Tinh toan'!#REF!</definedName>
    <definedName name="xc" localSheetId="0">#REF!</definedName>
    <definedName name="xc">#REF!</definedName>
    <definedName name="XCCT">0.5</definedName>
    <definedName name="xct" localSheetId="0">'[187]Tinh toan'!#REF!</definedName>
    <definedName name="xct">'[187]Tinh toan'!#REF!</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dra" localSheetId="0">[19]sheet12!#REF!</definedName>
    <definedName name="xdra">[19]sheet12!#REF!</definedName>
    <definedName name="xdsnc" localSheetId="0">[13]gtrinh!#REF!</definedName>
    <definedName name="xdsnc">[13]gtrinh!#REF!</definedName>
    <definedName name="xdsvl" localSheetId="0">[13]gtrinh!#REF!</definedName>
    <definedName name="xdsvl">[13]gtrinh!#REF!</definedName>
    <definedName name="xfco" localSheetId="0">#REF!</definedName>
    <definedName name="xfco">#REF!</definedName>
    <definedName name="xfco3p" localSheetId="0">#REF!</definedName>
    <definedName name="xfco3p">#REF!</definedName>
    <definedName name="xfconc" localSheetId="0">'[13]lam-moi'!#REF!</definedName>
    <definedName name="xfconc">'[13]lam-moi'!#REF!</definedName>
    <definedName name="xfconc3p">'[13]CHITIET VL-NC'!$G$94</definedName>
    <definedName name="xfcotnc" localSheetId="0">#REF!</definedName>
    <definedName name="xfcotnc">#REF!</definedName>
    <definedName name="xfcotvl" localSheetId="0">#REF!</definedName>
    <definedName name="xfcotvl">#REF!</definedName>
    <definedName name="XFCOvc" localSheetId="0">'[137]CHITIET VL-NC-TT-3p'!#REF!</definedName>
    <definedName name="XFCOvc">'[137]CHITIET VL-NC-TT-3p'!#REF!</definedName>
    <definedName name="xfcovl" localSheetId="0">'[13]lam-moi'!#REF!</definedName>
    <definedName name="xfcovl">'[13]lam-moi'!#REF!</definedName>
    <definedName name="xfcovl3p">'[13]CHITIET VL-NC'!$G$90</definedName>
    <definedName name="xfnc" localSheetId="0">'[13]lam-moi'!#REF!</definedName>
    <definedName name="xfnc">'[13]lam-moi'!#REF!</definedName>
    <definedName name="xfvl" localSheetId="0">'[13]lam-moi'!#REF!</definedName>
    <definedName name="xfvl">'[13]lam-moi'!#REF!</definedName>
    <definedName name="xh" localSheetId="0">#REF!</definedName>
    <definedName name="xh">#REF!</definedName>
    <definedName name="xh_bq" localSheetId="0">'[17]truc tiep'!#REF!</definedName>
    <definedName name="xh_bq">'[17]truc tiep'!#REF!</definedName>
    <definedName name="xh_bv" localSheetId="0">'[17]truc tiep'!#REF!</definedName>
    <definedName name="xh_bv">'[17]truc tiep'!#REF!</definedName>
    <definedName name="xh_ck" localSheetId="0">'[17]truc tiep'!#REF!</definedName>
    <definedName name="xh_ck">'[17]truc tiep'!#REF!</definedName>
    <definedName name="xh_d1" localSheetId="0">'[17]truc tiep'!#REF!</definedName>
    <definedName name="xh_d1">'[17]truc tiep'!#REF!</definedName>
    <definedName name="xh_d2" localSheetId="0">'[17]truc tiep'!#REF!</definedName>
    <definedName name="xh_d2">'[17]truc tiep'!#REF!</definedName>
    <definedName name="xh_d3" localSheetId="0">'[17]truc tiep'!#REF!</definedName>
    <definedName name="xh_d3">'[17]truc tiep'!#REF!</definedName>
    <definedName name="xh_dl" localSheetId="0">'[17]truc tiep'!#REF!</definedName>
    <definedName name="xh_dl">'[17]truc tiep'!#REF!</definedName>
    <definedName name="xh_kcs" localSheetId="0">'[17]truc tiep'!#REF!</definedName>
    <definedName name="xh_kcs">'[17]truc tiep'!#REF!</definedName>
    <definedName name="xh_nb" localSheetId="0">'[17]truc tiep'!#REF!</definedName>
    <definedName name="xh_nb">'[17]truc tiep'!#REF!</definedName>
    <definedName name="xh_nv" localSheetId="0">'[17]truc tiep'!#REF!</definedName>
    <definedName name="xh_nv">'[17]truc tiep'!#REF!</definedName>
    <definedName name="xh_ngio" localSheetId="0">'[17]truc tiep'!#REF!</definedName>
    <definedName name="xh_ngio">'[17]truc tiep'!#REF!</definedName>
    <definedName name="xh_t3" localSheetId="0">'[17]truc tiep'!#REF!</definedName>
    <definedName name="xh_t3">'[17]truc tiep'!#REF!</definedName>
    <definedName name="xh_t4" localSheetId="0">'[17]truc tiep'!#REF!</definedName>
    <definedName name="xh_t4">'[17]truc tiep'!#REF!</definedName>
    <definedName name="xh_t5" localSheetId="0">'[17]truc tiep'!#REF!</definedName>
    <definedName name="xh_t5">'[17]truc tiep'!#REF!</definedName>
    <definedName name="xh_t6" localSheetId="0">'[17]truc tiep'!#REF!</definedName>
    <definedName name="xh_t6">'[17]truc tiep'!#REF!</definedName>
    <definedName name="xh_tc" localSheetId="0">'[17]truc tiep'!#REF!</definedName>
    <definedName name="xh_tc">'[17]truc tiep'!#REF!</definedName>
    <definedName name="xh_tm" localSheetId="0">'[17]truc tiep'!#REF!</definedName>
    <definedName name="xh_tm">'[17]truc tiep'!#REF!</definedName>
    <definedName name="xh_vs" localSheetId="0">'[17]truc tiep'!#REF!</definedName>
    <definedName name="xh_vs">'[17]truc tiep'!#REF!</definedName>
    <definedName name="xh_xh" localSheetId="0">'[17]truc tiep'!#REF!</definedName>
    <definedName name="xh_xh">'[17]truc tiep'!#REF!</definedName>
    <definedName name="xhn" localSheetId="0">#REF!</definedName>
    <definedName name="xhn">#REF!</definedName>
    <definedName name="xhnnc" localSheetId="0">'[13]lam-moi'!#REF!</definedName>
    <definedName name="xhnnc">'[13]lam-moi'!#REF!</definedName>
    <definedName name="xhnvl" localSheetId="0">'[13]lam-moi'!#REF!</definedName>
    <definedName name="xhnvl">'[13]lam-moi'!#REF!</definedName>
    <definedName name="xig" localSheetId="0">#REF!</definedName>
    <definedName name="xig">#REF!</definedName>
    <definedName name="xig1" localSheetId="0">#REF!</definedName>
    <definedName name="xig1">#REF!</definedName>
    <definedName name="xig1nc" localSheetId="0">'[13]lam-moi'!#REF!</definedName>
    <definedName name="xig1nc">'[13]lam-moi'!#REF!</definedName>
    <definedName name="xig1p" localSheetId="0">#REF!</definedName>
    <definedName name="xig1p">#REF!</definedName>
    <definedName name="xig1pnc" localSheetId="0">'[13]lam-moi'!#REF!</definedName>
    <definedName name="xig1pnc">'[13]lam-moi'!#REF!</definedName>
    <definedName name="xig1pvl" localSheetId="0">'[13]lam-moi'!#REF!</definedName>
    <definedName name="xig1pvl">'[13]lam-moi'!#REF!</definedName>
    <definedName name="xig1vl" localSheetId="0">'[13]lam-moi'!#REF!</definedName>
    <definedName name="xig1vl">'[13]lam-moi'!#REF!</definedName>
    <definedName name="xig2nc" localSheetId="0">'[13]lam-moi'!#REF!</definedName>
    <definedName name="xig2nc">'[13]lam-moi'!#REF!</definedName>
    <definedName name="xig2vl" localSheetId="0">'[13]lam-moi'!#REF!</definedName>
    <definedName name="xig2vl">'[13]lam-moi'!#REF!</definedName>
    <definedName name="xig3p" localSheetId="0">#REF!</definedName>
    <definedName name="xig3p">#REF!</definedName>
    <definedName name="xiggnc">'[13]CHITIET VL-NC'!$G$57</definedName>
    <definedName name="xiggvl">'[13]CHITIET VL-NC'!$G$53</definedName>
    <definedName name="xignc" localSheetId="0">'[13]lam-moi'!#REF!</definedName>
    <definedName name="xignc">'[13]lam-moi'!#REF!</definedName>
    <definedName name="xignc3p" localSheetId="0">#REF!</definedName>
    <definedName name="xignc3p">#REF!</definedName>
    <definedName name="XIGvc" localSheetId="0">#REF!</definedName>
    <definedName name="XIGvc">#REF!</definedName>
    <definedName name="xigvl" localSheetId="0">'[13]lam-moi'!#REF!</definedName>
    <definedName name="xigvl">'[13]lam-moi'!#REF!</definedName>
    <definedName name="xigvl3p" localSheetId="0">#REF!</definedName>
    <definedName name="xigvl3p">#REF!</definedName>
    <definedName name="ximang" localSheetId="0">#REF!</definedName>
    <definedName name="ximang">#REF!</definedName>
    <definedName name="xin" localSheetId="0">#REF!</definedName>
    <definedName name="xin">#REF!</definedName>
    <definedName name="xin190" localSheetId="0">#REF!</definedName>
    <definedName name="xin190">#REF!</definedName>
    <definedName name="xin1903p" localSheetId="0">#REF!</definedName>
    <definedName name="xin1903p">#REF!</definedName>
    <definedName name="xin190nc" localSheetId="0">'[13]lam-moi'!#REF!</definedName>
    <definedName name="xin190nc">'[13]lam-moi'!#REF!</definedName>
    <definedName name="xin190nc3p">'[13]CHITIET VL-NC'!$G$76</definedName>
    <definedName name="XIN190vc" localSheetId="0">'[137]CHITIET VL-NC-TT-3p'!#REF!</definedName>
    <definedName name="XIN190vc">'[137]CHITIET VL-NC-TT-3p'!#REF!</definedName>
    <definedName name="xin190vl" localSheetId="0">'[13]lam-moi'!#REF!</definedName>
    <definedName name="xin190vl">'[13]lam-moi'!#REF!</definedName>
    <definedName name="xin190vl3p">'[13]CHITIET VL-NC'!$G$72</definedName>
    <definedName name="xin2903p" localSheetId="0">#REF!</definedName>
    <definedName name="xin2903p">#REF!</definedName>
    <definedName name="xin290nc3p" localSheetId="0">#REF!</definedName>
    <definedName name="xin290nc3p">#REF!</definedName>
    <definedName name="xin290vl3p" localSheetId="0">#REF!</definedName>
    <definedName name="xin290vl3p">#REF!</definedName>
    <definedName name="xin3p" localSheetId="0">#REF!</definedName>
    <definedName name="xin3p">#REF!</definedName>
    <definedName name="xin901nc" localSheetId="0">'[13]lam-moi'!#REF!</definedName>
    <definedName name="xin901nc">'[13]lam-moi'!#REF!</definedName>
    <definedName name="xin901vl" localSheetId="0">'[13]lam-moi'!#REF!</definedName>
    <definedName name="xin901vl">'[13]lam-moi'!#REF!</definedName>
    <definedName name="xind" localSheetId="0">#REF!</definedName>
    <definedName name="xind">#REF!</definedName>
    <definedName name="xind1p" localSheetId="0">#REF!</definedName>
    <definedName name="xind1p">#REF!</definedName>
    <definedName name="xind1pnc" localSheetId="0">'[13]lam-moi'!#REF!</definedName>
    <definedName name="xind1pnc">'[13]lam-moi'!#REF!</definedName>
    <definedName name="xind1pvl" localSheetId="0">'[13]lam-moi'!#REF!</definedName>
    <definedName name="xind1pvl">'[13]lam-moi'!#REF!</definedName>
    <definedName name="xind3p" localSheetId="0">#REF!</definedName>
    <definedName name="xind3p">#REF!</definedName>
    <definedName name="xindnc" localSheetId="0">'[13]lam-moi'!#REF!</definedName>
    <definedName name="xindnc">'[13]lam-moi'!#REF!</definedName>
    <definedName name="xindnc1p" localSheetId="0">#REF!</definedName>
    <definedName name="xindnc1p">#REF!</definedName>
    <definedName name="xindnc3p">'[13]CHITIET VL-NC'!$G$85</definedName>
    <definedName name="XINDvc" localSheetId="0">'[137]CHITIET VL-NC-TT-3p'!#REF!</definedName>
    <definedName name="XINDvc">'[137]CHITIET VL-NC-TT-3p'!#REF!</definedName>
    <definedName name="xindvl" localSheetId="0">'[13]lam-moi'!#REF!</definedName>
    <definedName name="xindvl">'[13]lam-moi'!#REF!</definedName>
    <definedName name="xindvl1p" localSheetId="0">#REF!</definedName>
    <definedName name="xindvl1p">#REF!</definedName>
    <definedName name="xindvl3p">'[13]CHITIET VL-NC'!$G$80</definedName>
    <definedName name="xinnc" localSheetId="0">'[13]lam-moi'!#REF!</definedName>
    <definedName name="xinnc">'[13]lam-moi'!#REF!</definedName>
    <definedName name="xinnc3p" localSheetId="0">#REF!</definedName>
    <definedName name="xinnc3p">#REF!</definedName>
    <definedName name="xint1p" localSheetId="0">#REF!</definedName>
    <definedName name="xint1p">#REF!</definedName>
    <definedName name="XINvc" localSheetId="0">#REF!</definedName>
    <definedName name="XINvc">#REF!</definedName>
    <definedName name="xinvl" localSheetId="0">'[13]lam-moi'!#REF!</definedName>
    <definedName name="xinvl">'[13]lam-moi'!#REF!</definedName>
    <definedName name="xinvl3p" localSheetId="0">#REF!</definedName>
    <definedName name="xinvl3p">#REF!</definedName>
    <definedName name="xing1p" localSheetId="0">#REF!</definedName>
    <definedName name="xing1p">#REF!</definedName>
    <definedName name="xing1pnc" localSheetId="0">'[13]lam-moi'!#REF!</definedName>
    <definedName name="xing1pnc">'[13]lam-moi'!#REF!</definedName>
    <definedName name="xing1pvl" localSheetId="0">'[13]lam-moi'!#REF!</definedName>
    <definedName name="xing1pvl">'[13]lam-moi'!#REF!</definedName>
    <definedName name="xingnc1p" localSheetId="0">#REF!</definedName>
    <definedName name="xingnc1p">#REF!</definedName>
    <definedName name="xingvl1p" localSheetId="0">#REF!</definedName>
    <definedName name="xingvl1p">#REF!</definedName>
    <definedName name="xit" localSheetId="0">#REF!</definedName>
    <definedName name="xit">#REF!</definedName>
    <definedName name="xit1" localSheetId="0">#REF!</definedName>
    <definedName name="xit1">#REF!</definedName>
    <definedName name="xit1nc" localSheetId="0">'[13]lam-moi'!#REF!</definedName>
    <definedName name="xit1nc">'[13]lam-moi'!#REF!</definedName>
    <definedName name="xit1p" localSheetId="0">#REF!</definedName>
    <definedName name="xit1p">#REF!</definedName>
    <definedName name="xit1pnc" localSheetId="0">'[13]lam-moi'!#REF!</definedName>
    <definedName name="xit1pnc">'[13]lam-moi'!#REF!</definedName>
    <definedName name="xit1pvl" localSheetId="0">'[13]lam-moi'!#REF!</definedName>
    <definedName name="xit1pvl">'[13]lam-moi'!#REF!</definedName>
    <definedName name="xit1vl" localSheetId="0">'[13]lam-moi'!#REF!</definedName>
    <definedName name="xit1vl">'[13]lam-moi'!#REF!</definedName>
    <definedName name="xit2nc" localSheetId="0">'[13]lam-moi'!#REF!</definedName>
    <definedName name="xit2nc">'[13]lam-moi'!#REF!</definedName>
    <definedName name="xit2nc3p" localSheetId="0">#REF!</definedName>
    <definedName name="xit2nc3p">#REF!</definedName>
    <definedName name="xit2vl" localSheetId="0">'[13]lam-moi'!#REF!</definedName>
    <definedName name="xit2vl">'[13]lam-moi'!#REF!</definedName>
    <definedName name="xit2vl3p" localSheetId="0">#REF!</definedName>
    <definedName name="xit2vl3p">#REF!</definedName>
    <definedName name="xit3p" localSheetId="0">#REF!</definedName>
    <definedName name="xit3p">#REF!</definedName>
    <definedName name="xitnc" localSheetId="0">'[13]lam-moi'!#REF!</definedName>
    <definedName name="xitnc">'[13]lam-moi'!#REF!</definedName>
    <definedName name="xitnc3p" localSheetId="0">#REF!</definedName>
    <definedName name="xitnc3p">#REF!</definedName>
    <definedName name="xittnc">'[13]CHITIET VL-NC'!$G$48</definedName>
    <definedName name="xittvl">'[13]CHITIET VL-NC'!$G$44</definedName>
    <definedName name="XITvc" localSheetId="0">#REF!</definedName>
    <definedName name="XITvc">#REF!</definedName>
    <definedName name="xitvl" localSheetId="0">'[13]lam-moi'!#REF!</definedName>
    <definedName name="xitvl">'[13]lam-moi'!#REF!</definedName>
    <definedName name="xitvl3p" localSheetId="0">#REF!</definedName>
    <definedName name="xitvl3p">#REF!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L" localSheetId="0">#REF!</definedName>
    <definedName name="XL">#REF!</definedName>
    <definedName name="XL_TBA" localSheetId="0">#REF!</definedName>
    <definedName name="XL_TBA">#REF!</definedName>
    <definedName name="xld">'[193]TH-XL'!$C$11</definedName>
    <definedName name="xld1.4" localSheetId="0">#REF!</definedName>
    <definedName name="xld1.4">#REF!</definedName>
    <definedName name="xlk1.4" localSheetId="0">#REF!</definedName>
    <definedName name="xlk1.4">#REF!</definedName>
    <definedName name="XLOAI2" localSheetId="0">#REF!</definedName>
    <definedName name="XLOAI2">#REF!</definedName>
    <definedName name="XLP" localSheetId="0">#REF!</definedName>
    <definedName name="XLP">#REF!</definedName>
    <definedName name="xlt">'[193]TH-XL'!$C$4</definedName>
    <definedName name="xm">[75]gvl!$N$16</definedName>
    <definedName name="XM.M10.1" localSheetId="0">'[63]Giai trinh'!#REF!</definedName>
    <definedName name="XM.M10.1">'[63]Giai trinh'!#REF!</definedName>
    <definedName name="XM.M10.2" localSheetId="0">'[63]Giai trinh'!#REF!</definedName>
    <definedName name="XM.M10.2">'[63]Giai trinh'!#REF!</definedName>
    <definedName name="XM.MDT" localSheetId="0">'[63]Giai trinh'!#REF!</definedName>
    <definedName name="XM.MDT">'[63]Giai trinh'!#REF!</definedName>
    <definedName name="XMAX" localSheetId="0">#REF!</definedName>
    <definedName name="XMAX">#REF!</definedName>
    <definedName name="xmcax" localSheetId="0">#REF!</definedName>
    <definedName name="xmcax">#REF!</definedName>
    <definedName name="XMIN" localSheetId="0">#REF!</definedName>
    <definedName name="XMIN">#REF!</definedName>
    <definedName name="xn" localSheetId="0">#REF!</definedName>
    <definedName name="xn">#REF!</definedName>
    <definedName name="xoa1" hidden="1">{"'Sheet1'!$L$16"}</definedName>
    <definedName name="xoa2" hidden="1">{#N/A,#N/A,FALSE,"Chi tiÆt"}</definedName>
    <definedName name="xoa3"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p" localSheetId="0">#REF!</definedName>
    <definedName name="xp">#REF!</definedName>
    <definedName name="xr1nc" localSheetId="0">'[13]lam-moi'!#REF!</definedName>
    <definedName name="xr1nc">'[13]lam-moi'!#REF!</definedName>
    <definedName name="xr1vl" localSheetId="0">'[13]lam-moi'!#REF!</definedName>
    <definedName name="xr1vl">'[13]lam-moi'!#REF!</definedName>
    <definedName name="xtr3pnc" localSheetId="0">[13]gtrinh!#REF!</definedName>
    <definedName name="xtr3pnc">[13]gtrinh!#REF!</definedName>
    <definedName name="xtr3pvl" localSheetId="0">[13]gtrinh!#REF!</definedName>
    <definedName name="xtr3pvl">[13]gtrinh!#REF!</definedName>
    <definedName name="xuat_hien">[194]DTCT!$D$10:$D$283</definedName>
    <definedName name="Xuat_hien1">[195]DTCT!$A$7:$A$238</definedName>
    <definedName name="xuatnvl">'[148]Chi tiet'!$I$6:$I$210</definedName>
    <definedName name="XUATXMTRANG" localSheetId="0">#REF!</definedName>
    <definedName name="XUATXMTRANG">#REF!</definedName>
    <definedName name="XUYEN" localSheetId="0">#REF!</definedName>
    <definedName name="XUYEN">#REF!</definedName>
    <definedName name="XXMDEN" localSheetId="0">#REF!</definedName>
    <definedName name="XXMDEN">#REF!</definedName>
    <definedName name="y" hidden="1">{"'Sheet1'!$L$16"}</definedName>
    <definedName name="YEN" localSheetId="0">#REF!</definedName>
    <definedName name="YEN">#REF!</definedName>
    <definedName name="YMAX" localSheetId="0">#REF!</definedName>
    <definedName name="YMAX">#REF!</definedName>
    <definedName name="YMIN" localSheetId="0">#REF!</definedName>
    <definedName name="YMIN">#REF!</definedName>
    <definedName name="yt_bq" localSheetId="0">'[17]truc tiep'!#REF!</definedName>
    <definedName name="yt_bq">'[17]truc tiep'!#REF!</definedName>
    <definedName name="yt_bv" localSheetId="0">'[17]truc tiep'!#REF!</definedName>
    <definedName name="yt_bv">'[17]truc tiep'!#REF!</definedName>
    <definedName name="yt_ck" localSheetId="0">'[17]truc tiep'!#REF!</definedName>
    <definedName name="yt_ck">'[17]truc tiep'!#REF!</definedName>
    <definedName name="yt_d1" localSheetId="0">'[17]truc tiep'!#REF!</definedName>
    <definedName name="yt_d1">'[17]truc tiep'!#REF!</definedName>
    <definedName name="yt_d2" localSheetId="0">'[17]truc tiep'!#REF!</definedName>
    <definedName name="yt_d2">'[17]truc tiep'!#REF!</definedName>
    <definedName name="yt_d3" localSheetId="0">'[17]truc tiep'!#REF!</definedName>
    <definedName name="yt_d3">'[17]truc tiep'!#REF!</definedName>
    <definedName name="yt_dl" localSheetId="0">'[17]truc tiep'!#REF!</definedName>
    <definedName name="yt_dl">'[17]truc tiep'!#REF!</definedName>
    <definedName name="yt_kcs" localSheetId="0">'[17]truc tiep'!#REF!</definedName>
    <definedName name="yt_kcs">'[17]truc tiep'!#REF!</definedName>
    <definedName name="yt_nb" localSheetId="0">'[17]truc tiep'!#REF!</definedName>
    <definedName name="yt_nb">'[17]truc tiep'!#REF!</definedName>
    <definedName name="yt_nv" localSheetId="0">'[17]truc tiep'!#REF!</definedName>
    <definedName name="yt_nv">'[17]truc tiep'!#REF!</definedName>
    <definedName name="yt_ngio" localSheetId="0">'[17]truc tiep'!#REF!</definedName>
    <definedName name="yt_ngio">'[17]truc tiep'!#REF!</definedName>
    <definedName name="yt_t3" localSheetId="0">'[17]truc tiep'!#REF!</definedName>
    <definedName name="yt_t3">'[17]truc tiep'!#REF!</definedName>
    <definedName name="yt_t4" localSheetId="0">'[17]truc tiep'!#REF!</definedName>
    <definedName name="yt_t4">'[17]truc tiep'!#REF!</definedName>
    <definedName name="yt_t5" localSheetId="0">'[17]truc tiep'!#REF!</definedName>
    <definedName name="yt_t5">'[17]truc tiep'!#REF!</definedName>
    <definedName name="yt_t6" localSheetId="0">'[17]truc tiep'!#REF!</definedName>
    <definedName name="yt_t6">'[17]truc tiep'!#REF!</definedName>
    <definedName name="yt_tc" localSheetId="0">'[17]truc tiep'!#REF!</definedName>
    <definedName name="yt_tc">'[17]truc tiep'!#REF!</definedName>
    <definedName name="yt_tm" localSheetId="0">'[17]truc tiep'!#REF!</definedName>
    <definedName name="yt_tm">'[17]truc tiep'!#REF!</definedName>
    <definedName name="yt_vs" localSheetId="0">'[17]truc tiep'!#REF!</definedName>
    <definedName name="yt_vs">'[17]truc tiep'!#REF!</definedName>
    <definedName name="yt_xh" localSheetId="0">'[17]truc tiep'!#REF!</definedName>
    <definedName name="yt_xh">'[17]truc tiep'!#REF!</definedName>
    <definedName name="ytddg" localSheetId="0">#REF!</definedName>
    <definedName name="ytddg">#REF!</definedName>
    <definedName name="Ythd1.5" localSheetId="0">#REF!</definedName>
    <definedName name="Ythd1.5">#REF!</definedName>
    <definedName name="ythdg" localSheetId="0">#REF!</definedName>
    <definedName name="ythdg">#REF!</definedName>
    <definedName name="Ythdgoi" localSheetId="0">#REF!</definedName>
    <definedName name="Ythdgoi">#REF!</definedName>
    <definedName name="yum" localSheetId="0">#REF!</definedName>
    <definedName name="yum">#REF!</definedName>
    <definedName name="Z" localSheetId="0">#REF!</definedName>
    <definedName name="Z">#REF!</definedName>
    <definedName name="Z_" localSheetId="0">'[187]Tinh toan'!#REF!</definedName>
    <definedName name="Z_">'[187]Tinh toan'!#REF!</definedName>
    <definedName name="Z_dh" localSheetId="0">#REF!</definedName>
    <definedName name="Z_dh">#REF!</definedName>
    <definedName name="ZD" localSheetId="0">'[196]tong du toan'!#REF!</definedName>
    <definedName name="ZD">'[196]tong du toan'!#REF!</definedName>
    <definedName name="ZXD" localSheetId="0">#REF!</definedName>
    <definedName name="ZXD">#REF!</definedName>
    <definedName name="ZYX" localSheetId="0">#REF!</definedName>
    <definedName name="ZYX">#REF!</definedName>
    <definedName name="ZZZ" localSheetId="0">#REF!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169" i="1" l="1"/>
  <c r="AB169" i="1"/>
  <c r="AA169" i="1"/>
  <c r="Z169" i="1"/>
  <c r="Y169" i="1"/>
  <c r="W169" i="1"/>
  <c r="P169" i="1"/>
  <c r="O169" i="1"/>
  <c r="H169" i="1"/>
  <c r="G169" i="1"/>
  <c r="AF168" i="1"/>
  <c r="AE168" i="1"/>
  <c r="AA168" i="1"/>
  <c r="AD168" i="1" s="1"/>
  <c r="X168" i="1"/>
  <c r="R168" i="1"/>
  <c r="AD167" i="1"/>
  <c r="AH167" i="1" s="1"/>
  <c r="AG166" i="1"/>
  <c r="AF166" i="1"/>
  <c r="AE166" i="1"/>
  <c r="AD166" i="1"/>
  <c r="AA166" i="1"/>
  <c r="X166" i="1"/>
  <c r="R166" i="1"/>
  <c r="AG165" i="1"/>
  <c r="AF165" i="1"/>
  <c r="AF164" i="1" s="1"/>
  <c r="AE165" i="1"/>
  <c r="AD165" i="1"/>
  <c r="X165" i="1"/>
  <c r="R165" i="1"/>
  <c r="R164" i="1" s="1"/>
  <c r="AG164" i="1"/>
  <c r="AE164" i="1"/>
  <c r="V164" i="1"/>
  <c r="U164" i="1"/>
  <c r="T164" i="1"/>
  <c r="S164" i="1"/>
  <c r="Q164" i="1"/>
  <c r="P164" i="1"/>
  <c r="N164" i="1"/>
  <c r="M164" i="1"/>
  <c r="J164" i="1"/>
  <c r="I164" i="1"/>
  <c r="I169" i="1" s="1"/>
  <c r="H164" i="1"/>
  <c r="G164" i="1"/>
  <c r="AF163" i="1"/>
  <c r="AE163" i="1"/>
  <c r="AD163" i="1"/>
  <c r="X163" i="1"/>
  <c r="AH163" i="1" s="1"/>
  <c r="R163" i="1"/>
  <c r="AG162" i="1"/>
  <c r="AH162" i="1" s="1"/>
  <c r="AF162" i="1"/>
  <c r="AE162" i="1"/>
  <c r="AD162" i="1"/>
  <c r="X162" i="1"/>
  <c r="Q162" i="1"/>
  <c r="R162" i="1" s="1"/>
  <c r="AD161" i="1"/>
  <c r="AH161" i="1" s="1"/>
  <c r="AF160" i="1"/>
  <c r="AE160" i="1"/>
  <c r="AH160" i="1" s="1"/>
  <c r="AD160" i="1"/>
  <c r="X160" i="1"/>
  <c r="R160" i="1"/>
  <c r="AF159" i="1"/>
  <c r="AE159" i="1"/>
  <c r="T159" i="1"/>
  <c r="X159" i="1" s="1"/>
  <c r="Q159" i="1"/>
  <c r="R159" i="1" s="1"/>
  <c r="AA159" i="1" s="1"/>
  <c r="AD159" i="1" s="1"/>
  <c r="AF158" i="1"/>
  <c r="AE158" i="1"/>
  <c r="X158" i="1"/>
  <c r="R158" i="1"/>
  <c r="AA158" i="1" s="1"/>
  <c r="AD158" i="1" s="1"/>
  <c r="Q158" i="1"/>
  <c r="AD157" i="1"/>
  <c r="T157" i="1"/>
  <c r="Q157" i="1"/>
  <c r="R157" i="1" s="1"/>
  <c r="AF156" i="1"/>
  <c r="AE156" i="1"/>
  <c r="AH156" i="1" s="1"/>
  <c r="T156" i="1"/>
  <c r="X156" i="1" s="1"/>
  <c r="Q156" i="1"/>
  <c r="R156" i="1" s="1"/>
  <c r="AA156" i="1" s="1"/>
  <c r="AD156" i="1" s="1"/>
  <c r="AD155" i="1"/>
  <c r="AH155" i="1" s="1"/>
  <c r="AD154" i="1"/>
  <c r="AH154" i="1" s="1"/>
  <c r="AD153" i="1"/>
  <c r="AH153" i="1" s="1"/>
  <c r="AA153" i="1"/>
  <c r="AF152" i="1"/>
  <c r="AE152" i="1"/>
  <c r="AD152" i="1"/>
  <c r="X152" i="1"/>
  <c r="AH152" i="1" s="1"/>
  <c r="R152" i="1"/>
  <c r="AD151" i="1"/>
  <c r="AH151" i="1" s="1"/>
  <c r="AF150" i="1"/>
  <c r="AE150" i="1"/>
  <c r="AD150" i="1"/>
  <c r="X150" i="1"/>
  <c r="AH150" i="1" s="1"/>
  <c r="R150" i="1"/>
  <c r="AF149" i="1"/>
  <c r="AE149" i="1"/>
  <c r="X149" i="1"/>
  <c r="Q149" i="1"/>
  <c r="R149" i="1" s="1"/>
  <c r="AA149" i="1" s="1"/>
  <c r="AD149" i="1" s="1"/>
  <c r="AF148" i="1"/>
  <c r="AE148" i="1"/>
  <c r="AD148" i="1"/>
  <c r="AF147" i="1"/>
  <c r="AH147" i="1" s="1"/>
  <c r="AE147" i="1"/>
  <c r="AD147" i="1"/>
  <c r="X147" i="1"/>
  <c r="R147" i="1"/>
  <c r="AF146" i="1"/>
  <c r="AE146" i="1"/>
  <c r="AD146" i="1"/>
  <c r="X146" i="1"/>
  <c r="Q146" i="1"/>
  <c r="R146" i="1" s="1"/>
  <c r="AA146" i="1" s="1"/>
  <c r="AF145" i="1"/>
  <c r="AE145" i="1"/>
  <c r="X145" i="1"/>
  <c r="R145" i="1"/>
  <c r="AA145" i="1" s="1"/>
  <c r="AD145" i="1" s="1"/>
  <c r="Q145" i="1"/>
  <c r="S144" i="1"/>
  <c r="Q144" i="1"/>
  <c r="R144" i="1" s="1"/>
  <c r="AA144" i="1" s="1"/>
  <c r="AD144" i="1" s="1"/>
  <c r="AF143" i="1"/>
  <c r="AE143" i="1"/>
  <c r="AD143" i="1"/>
  <c r="X143" i="1"/>
  <c r="AH143" i="1" s="1"/>
  <c r="T143" i="1"/>
  <c r="Q143" i="1"/>
  <c r="R143" i="1" s="1"/>
  <c r="AF142" i="1"/>
  <c r="AE142" i="1"/>
  <c r="X142" i="1"/>
  <c r="Q142" i="1"/>
  <c r="R142" i="1" s="1"/>
  <c r="AA142" i="1" s="1"/>
  <c r="AD142" i="1" s="1"/>
  <c r="AH142" i="1" s="1"/>
  <c r="AF141" i="1"/>
  <c r="AE141" i="1"/>
  <c r="X141" i="1"/>
  <c r="Q141" i="1"/>
  <c r="R141" i="1" s="1"/>
  <c r="AA141" i="1" s="1"/>
  <c r="AD141" i="1" s="1"/>
  <c r="AF140" i="1"/>
  <c r="AE140" i="1"/>
  <c r="T140" i="1"/>
  <c r="X140" i="1" s="1"/>
  <c r="Q140" i="1"/>
  <c r="R140" i="1" s="1"/>
  <c r="AA140" i="1" s="1"/>
  <c r="AD140" i="1" s="1"/>
  <c r="AF139" i="1"/>
  <c r="T139" i="1"/>
  <c r="AE139" i="1" s="1"/>
  <c r="Q139" i="1"/>
  <c r="R139" i="1" s="1"/>
  <c r="AA139" i="1" s="1"/>
  <c r="AD139" i="1" s="1"/>
  <c r="AF138" i="1"/>
  <c r="AE138" i="1"/>
  <c r="AA138" i="1"/>
  <c r="AD138" i="1" s="1"/>
  <c r="S138" i="1"/>
  <c r="X138" i="1" s="1"/>
  <c r="R138" i="1"/>
  <c r="Q138" i="1"/>
  <c r="T137" i="1"/>
  <c r="Q137" i="1"/>
  <c r="R137" i="1" s="1"/>
  <c r="AA137" i="1" s="1"/>
  <c r="AD137" i="1" s="1"/>
  <c r="AF136" i="1"/>
  <c r="T136" i="1"/>
  <c r="X136" i="1" s="1"/>
  <c r="Q136" i="1"/>
  <c r="R136" i="1" s="1"/>
  <c r="AA136" i="1" s="1"/>
  <c r="AD136" i="1" s="1"/>
  <c r="AF135" i="1"/>
  <c r="AE135" i="1"/>
  <c r="X135" i="1"/>
  <c r="Q135" i="1"/>
  <c r="R135" i="1" s="1"/>
  <c r="AA135" i="1" s="1"/>
  <c r="AD135" i="1" s="1"/>
  <c r="AF134" i="1"/>
  <c r="AE134" i="1"/>
  <c r="X134" i="1"/>
  <c r="Q134" i="1"/>
  <c r="R134" i="1" s="1"/>
  <c r="AA134" i="1" s="1"/>
  <c r="AD134" i="1" s="1"/>
  <c r="AF133" i="1"/>
  <c r="AE133" i="1"/>
  <c r="AA133" i="1"/>
  <c r="AD133" i="1" s="1"/>
  <c r="X133" i="1"/>
  <c r="Q133" i="1"/>
  <c r="R133" i="1" s="1"/>
  <c r="AF132" i="1"/>
  <c r="AE132" i="1"/>
  <c r="X132" i="1"/>
  <c r="Q132" i="1"/>
  <c r="R132" i="1" s="1"/>
  <c r="AA132" i="1" s="1"/>
  <c r="AD132" i="1" s="1"/>
  <c r="AF131" i="1"/>
  <c r="AE131" i="1"/>
  <c r="X131" i="1"/>
  <c r="Q131" i="1"/>
  <c r="R131" i="1" s="1"/>
  <c r="AA131" i="1" s="1"/>
  <c r="AD131" i="1" s="1"/>
  <c r="AH131" i="1" s="1"/>
  <c r="T130" i="1"/>
  <c r="AE130" i="1" s="1"/>
  <c r="Q130" i="1"/>
  <c r="R130" i="1" s="1"/>
  <c r="AA130" i="1" s="1"/>
  <c r="AD130" i="1" s="1"/>
  <c r="AH129" i="1"/>
  <c r="AF129" i="1"/>
  <c r="AE129" i="1"/>
  <c r="X129" i="1"/>
  <c r="R129" i="1"/>
  <c r="AA129" i="1" s="1"/>
  <c r="AD129" i="1" s="1"/>
  <c r="AF128" i="1"/>
  <c r="AE128" i="1"/>
  <c r="AA128" i="1"/>
  <c r="AD128" i="1" s="1"/>
  <c r="AH128" i="1" s="1"/>
  <c r="X128" i="1"/>
  <c r="Q128" i="1"/>
  <c r="R128" i="1" s="1"/>
  <c r="AD127" i="1"/>
  <c r="AH127" i="1" s="1"/>
  <c r="AD126" i="1"/>
  <c r="AH126" i="1" s="1"/>
  <c r="AD125" i="1"/>
  <c r="AH125" i="1" s="1"/>
  <c r="AD124" i="1"/>
  <c r="AH124" i="1" s="1"/>
  <c r="AD123" i="1"/>
  <c r="T123" i="1"/>
  <c r="Q123" i="1"/>
  <c r="R123" i="1" s="1"/>
  <c r="AF122" i="1"/>
  <c r="X122" i="1"/>
  <c r="T122" i="1"/>
  <c r="AE122" i="1" s="1"/>
  <c r="Q122" i="1"/>
  <c r="R122" i="1" s="1"/>
  <c r="AA122" i="1" s="1"/>
  <c r="AD122" i="1" s="1"/>
  <c r="AH121" i="1"/>
  <c r="AF121" i="1"/>
  <c r="AE121" i="1"/>
  <c r="AD121" i="1"/>
  <c r="X121" i="1"/>
  <c r="R121" i="1"/>
  <c r="AF120" i="1"/>
  <c r="AE120" i="1"/>
  <c r="AA120" i="1"/>
  <c r="AD120" i="1" s="1"/>
  <c r="AH120" i="1" s="1"/>
  <c r="AH119" i="1"/>
  <c r="AF119" i="1"/>
  <c r="AE119" i="1"/>
  <c r="AD119" i="1"/>
  <c r="X119" i="1"/>
  <c r="R119" i="1"/>
  <c r="Q119" i="1"/>
  <c r="AF118" i="1"/>
  <c r="AE118" i="1"/>
  <c r="X118" i="1"/>
  <c r="Q118" i="1"/>
  <c r="R118" i="1" s="1"/>
  <c r="AA118" i="1" s="1"/>
  <c r="AD118" i="1" s="1"/>
  <c r="AF117" i="1"/>
  <c r="AE117" i="1"/>
  <c r="X117" i="1"/>
  <c r="R117" i="1"/>
  <c r="AA117" i="1" s="1"/>
  <c r="AD117" i="1" s="1"/>
  <c r="Q117" i="1"/>
  <c r="AF116" i="1"/>
  <c r="AE116" i="1"/>
  <c r="X116" i="1"/>
  <c r="Q116" i="1"/>
  <c r="R116" i="1" s="1"/>
  <c r="AA116" i="1" s="1"/>
  <c r="AD116" i="1" s="1"/>
  <c r="AF115" i="1"/>
  <c r="AE115" i="1"/>
  <c r="AA115" i="1"/>
  <c r="AD115" i="1" s="1"/>
  <c r="AH115" i="1" s="1"/>
  <c r="X115" i="1"/>
  <c r="Q115" i="1"/>
  <c r="R115" i="1" s="1"/>
  <c r="AF114" i="1"/>
  <c r="AE114" i="1"/>
  <c r="AH114" i="1" s="1"/>
  <c r="AD114" i="1"/>
  <c r="X114" i="1"/>
  <c r="AF113" i="1"/>
  <c r="AE113" i="1"/>
  <c r="AD113" i="1"/>
  <c r="AH113" i="1" s="1"/>
  <c r="AD112" i="1"/>
  <c r="T112" i="1"/>
  <c r="Q112" i="1"/>
  <c r="R112" i="1" s="1"/>
  <c r="AG111" i="1"/>
  <c r="AF111" i="1"/>
  <c r="AE111" i="1"/>
  <c r="AA111" i="1"/>
  <c r="AD111" i="1" s="1"/>
  <c r="AH111" i="1" s="1"/>
  <c r="X111" i="1"/>
  <c r="R111" i="1"/>
  <c r="AF110" i="1"/>
  <c r="AE110" i="1"/>
  <c r="X110" i="1"/>
  <c r="Q110" i="1"/>
  <c r="R110" i="1" s="1"/>
  <c r="AA110" i="1" s="1"/>
  <c r="AD110" i="1" s="1"/>
  <c r="AF109" i="1"/>
  <c r="AE109" i="1"/>
  <c r="X109" i="1"/>
  <c r="R109" i="1"/>
  <c r="AA109" i="1" s="1"/>
  <c r="AD109" i="1" s="1"/>
  <c r="AH109" i="1" s="1"/>
  <c r="Q109" i="1"/>
  <c r="AF108" i="1"/>
  <c r="AE108" i="1"/>
  <c r="X108" i="1"/>
  <c r="Q108" i="1"/>
  <c r="R108" i="1" s="1"/>
  <c r="AA108" i="1" s="1"/>
  <c r="AD108" i="1" s="1"/>
  <c r="AF107" i="1"/>
  <c r="AE107" i="1"/>
  <c r="X107" i="1"/>
  <c r="Q107" i="1"/>
  <c r="R107" i="1" s="1"/>
  <c r="AA107" i="1" s="1"/>
  <c r="AD107" i="1" s="1"/>
  <c r="AH107" i="1" s="1"/>
  <c r="AF106" i="1"/>
  <c r="AE106" i="1"/>
  <c r="AD106" i="1"/>
  <c r="AH106" i="1" s="1"/>
  <c r="AA106" i="1"/>
  <c r="X106" i="1"/>
  <c r="Q106" i="1"/>
  <c r="R106" i="1" s="1"/>
  <c r="AD105" i="1"/>
  <c r="T105" i="1"/>
  <c r="AF105" i="1" s="1"/>
  <c r="Q105" i="1"/>
  <c r="R105" i="1" s="1"/>
  <c r="AH104" i="1"/>
  <c r="AF104" i="1"/>
  <c r="AE104" i="1"/>
  <c r="X104" i="1"/>
  <c r="Q104" i="1"/>
  <c r="R104" i="1" s="1"/>
  <c r="AA104" i="1" s="1"/>
  <c r="AD104" i="1" s="1"/>
  <c r="AF103" i="1"/>
  <c r="AH103" i="1" s="1"/>
  <c r="AE103" i="1"/>
  <c r="X103" i="1"/>
  <c r="Q103" i="1"/>
  <c r="R103" i="1" s="1"/>
  <c r="AA103" i="1" s="1"/>
  <c r="AD103" i="1" s="1"/>
  <c r="T102" i="1"/>
  <c r="AF102" i="1" s="1"/>
  <c r="Q102" i="1"/>
  <c r="R102" i="1" s="1"/>
  <c r="AA102" i="1" s="1"/>
  <c r="AD102" i="1" s="1"/>
  <c r="AF101" i="1"/>
  <c r="AE101" i="1"/>
  <c r="X101" i="1"/>
  <c r="Q101" i="1"/>
  <c r="R101" i="1" s="1"/>
  <c r="AA101" i="1" s="1"/>
  <c r="AD101" i="1" s="1"/>
  <c r="AF100" i="1"/>
  <c r="AE100" i="1"/>
  <c r="X100" i="1"/>
  <c r="Q100" i="1"/>
  <c r="R100" i="1" s="1"/>
  <c r="AA100" i="1" s="1"/>
  <c r="AD100" i="1" s="1"/>
  <c r="T99" i="1"/>
  <c r="X99" i="1" s="1"/>
  <c r="Q99" i="1"/>
  <c r="R99" i="1" s="1"/>
  <c r="AA99" i="1" s="1"/>
  <c r="AD99" i="1" s="1"/>
  <c r="AE98" i="1"/>
  <c r="X98" i="1"/>
  <c r="T98" i="1"/>
  <c r="AF98" i="1" s="1"/>
  <c r="Q98" i="1"/>
  <c r="R98" i="1" s="1"/>
  <c r="AA98" i="1" s="1"/>
  <c r="AD98" i="1" s="1"/>
  <c r="AF97" i="1"/>
  <c r="AE97" i="1"/>
  <c r="AA97" i="1"/>
  <c r="AD97" i="1" s="1"/>
  <c r="X97" i="1"/>
  <c r="AH97" i="1" s="1"/>
  <c r="R97" i="1"/>
  <c r="Q97" i="1"/>
  <c r="AF96" i="1"/>
  <c r="AE96" i="1"/>
  <c r="AH96" i="1" s="1"/>
  <c r="AD96" i="1"/>
  <c r="AF95" i="1"/>
  <c r="AE95" i="1"/>
  <c r="AA95" i="1"/>
  <c r="AD95" i="1" s="1"/>
  <c r="X95" i="1"/>
  <c r="AH95" i="1" s="1"/>
  <c r="R95" i="1"/>
  <c r="AF94" i="1"/>
  <c r="AE94" i="1"/>
  <c r="X94" i="1"/>
  <c r="Q94" i="1"/>
  <c r="R94" i="1" s="1"/>
  <c r="AA94" i="1" s="1"/>
  <c r="AD94" i="1" s="1"/>
  <c r="AF93" i="1"/>
  <c r="AE93" i="1"/>
  <c r="X93" i="1"/>
  <c r="Q93" i="1"/>
  <c r="R93" i="1" s="1"/>
  <c r="AA93" i="1" s="1"/>
  <c r="AD93" i="1" s="1"/>
  <c r="AH93" i="1" s="1"/>
  <c r="AF92" i="1"/>
  <c r="AE92" i="1"/>
  <c r="X92" i="1"/>
  <c r="Q92" i="1"/>
  <c r="R92" i="1" s="1"/>
  <c r="AA92" i="1" s="1"/>
  <c r="AD92" i="1" s="1"/>
  <c r="AH92" i="1" s="1"/>
  <c r="AG91" i="1"/>
  <c r="AF91" i="1"/>
  <c r="AE91" i="1"/>
  <c r="AD91" i="1"/>
  <c r="AH91" i="1" s="1"/>
  <c r="AG90" i="1"/>
  <c r="AD90" i="1"/>
  <c r="T90" i="1"/>
  <c r="Q90" i="1"/>
  <c r="R90" i="1" s="1"/>
  <c r="AF89" i="1"/>
  <c r="AE89" i="1"/>
  <c r="X89" i="1"/>
  <c r="Q89" i="1"/>
  <c r="R89" i="1" s="1"/>
  <c r="AA89" i="1" s="1"/>
  <c r="AD89" i="1" s="1"/>
  <c r="AH89" i="1" s="1"/>
  <c r="AF88" i="1"/>
  <c r="AE88" i="1"/>
  <c r="AA88" i="1"/>
  <c r="AD88" i="1" s="1"/>
  <c r="AH88" i="1" s="1"/>
  <c r="X88" i="1"/>
  <c r="T88" i="1"/>
  <c r="Q88" i="1"/>
  <c r="R88" i="1" s="1"/>
  <c r="AF87" i="1"/>
  <c r="AE87" i="1"/>
  <c r="T87" i="1"/>
  <c r="X87" i="1" s="1"/>
  <c r="Q87" i="1"/>
  <c r="R87" i="1" s="1"/>
  <c r="AA87" i="1" s="1"/>
  <c r="AD87" i="1" s="1"/>
  <c r="AA86" i="1"/>
  <c r="AD86" i="1" s="1"/>
  <c r="T86" i="1"/>
  <c r="X86" i="1" s="1"/>
  <c r="R86" i="1"/>
  <c r="Q86" i="1"/>
  <c r="AG85" i="1"/>
  <c r="AF85" i="1"/>
  <c r="AE85" i="1"/>
  <c r="X85" i="1"/>
  <c r="Q85" i="1"/>
  <c r="R85" i="1" s="1"/>
  <c r="AA85" i="1" s="1"/>
  <c r="AD85" i="1" s="1"/>
  <c r="AG84" i="1"/>
  <c r="AF84" i="1"/>
  <c r="AE84" i="1"/>
  <c r="X84" i="1"/>
  <c r="Q84" i="1"/>
  <c r="R84" i="1" s="1"/>
  <c r="AA84" i="1" s="1"/>
  <c r="AD84" i="1" s="1"/>
  <c r="AF83" i="1"/>
  <c r="AE83" i="1"/>
  <c r="X83" i="1"/>
  <c r="Q83" i="1"/>
  <c r="R83" i="1" s="1"/>
  <c r="AA83" i="1" s="1"/>
  <c r="AD83" i="1" s="1"/>
  <c r="AH83" i="1" s="1"/>
  <c r="AF82" i="1"/>
  <c r="AE82" i="1"/>
  <c r="S82" i="1"/>
  <c r="X82" i="1" s="1"/>
  <c r="Q82" i="1"/>
  <c r="R82" i="1" s="1"/>
  <c r="AA82" i="1" s="1"/>
  <c r="AD82" i="1" s="1"/>
  <c r="T81" i="1"/>
  <c r="AF81" i="1" s="1"/>
  <c r="S81" i="1"/>
  <c r="Q81" i="1"/>
  <c r="R81" i="1" s="1"/>
  <c r="AA81" i="1" s="1"/>
  <c r="AD81" i="1" s="1"/>
  <c r="AH80" i="1"/>
  <c r="AG80" i="1"/>
  <c r="AF80" i="1"/>
  <c r="AE80" i="1"/>
  <c r="AD80" i="1"/>
  <c r="X80" i="1"/>
  <c r="R80" i="1"/>
  <c r="Q80" i="1"/>
  <c r="AF79" i="1"/>
  <c r="AE79" i="1"/>
  <c r="X79" i="1"/>
  <c r="Q79" i="1"/>
  <c r="R79" i="1" s="1"/>
  <c r="AA79" i="1" s="1"/>
  <c r="AD79" i="1" s="1"/>
  <c r="S78" i="1"/>
  <c r="AE78" i="1" s="1"/>
  <c r="Q78" i="1"/>
  <c r="R78" i="1" s="1"/>
  <c r="AA78" i="1" s="1"/>
  <c r="AD78" i="1" s="1"/>
  <c r="AF77" i="1"/>
  <c r="AE77" i="1"/>
  <c r="X77" i="1"/>
  <c r="Q77" i="1"/>
  <c r="R77" i="1" s="1"/>
  <c r="AA77" i="1" s="1"/>
  <c r="AD77" i="1" s="1"/>
  <c r="AH77" i="1" s="1"/>
  <c r="AD76" i="1"/>
  <c r="T76" i="1"/>
  <c r="R76" i="1"/>
  <c r="Q76" i="1"/>
  <c r="AF75" i="1"/>
  <c r="AE75" i="1"/>
  <c r="X75" i="1"/>
  <c r="Q75" i="1"/>
  <c r="R75" i="1" s="1"/>
  <c r="AA75" i="1" s="1"/>
  <c r="AD75" i="1" s="1"/>
  <c r="AH74" i="1"/>
  <c r="AF74" i="1"/>
  <c r="AE74" i="1"/>
  <c r="AD74" i="1"/>
  <c r="X74" i="1"/>
  <c r="Q74" i="1"/>
  <c r="R74" i="1" s="1"/>
  <c r="AF73" i="1"/>
  <c r="AE73" i="1"/>
  <c r="AD73" i="1"/>
  <c r="X73" i="1"/>
  <c r="AH73" i="1" s="1"/>
  <c r="T73" i="1"/>
  <c r="S73" i="1"/>
  <c r="Q73" i="1"/>
  <c r="R73" i="1" s="1"/>
  <c r="AF72" i="1"/>
  <c r="AE72" i="1"/>
  <c r="X72" i="1"/>
  <c r="AH72" i="1" s="1"/>
  <c r="Q72" i="1"/>
  <c r="R72" i="1" s="1"/>
  <c r="AA72" i="1" s="1"/>
  <c r="AD72" i="1" s="1"/>
  <c r="AF71" i="1"/>
  <c r="AE71" i="1"/>
  <c r="X71" i="1"/>
  <c r="Q71" i="1"/>
  <c r="R71" i="1" s="1"/>
  <c r="AA71" i="1" s="1"/>
  <c r="AD71" i="1" s="1"/>
  <c r="AF70" i="1"/>
  <c r="AE70" i="1"/>
  <c r="AD70" i="1"/>
  <c r="X70" i="1"/>
  <c r="AH70" i="1" s="1"/>
  <c r="R70" i="1"/>
  <c r="AF69" i="1"/>
  <c r="AE69" i="1"/>
  <c r="AD69" i="1"/>
  <c r="AH69" i="1" s="1"/>
  <c r="X69" i="1"/>
  <c r="Q69" i="1"/>
  <c r="R69" i="1" s="1"/>
  <c r="AF68" i="1"/>
  <c r="AE68" i="1"/>
  <c r="X68" i="1"/>
  <c r="Q68" i="1"/>
  <c r="R68" i="1" s="1"/>
  <c r="AA68" i="1" s="1"/>
  <c r="AD68" i="1" s="1"/>
  <c r="T67" i="1"/>
  <c r="Q67" i="1"/>
  <c r="R67" i="1" s="1"/>
  <c r="AA67" i="1" s="1"/>
  <c r="AD67" i="1" s="1"/>
  <c r="AF66" i="1"/>
  <c r="AE66" i="1"/>
  <c r="X66" i="1"/>
  <c r="Q66" i="1"/>
  <c r="R66" i="1" s="1"/>
  <c r="AA66" i="1" s="1"/>
  <c r="AD66" i="1" s="1"/>
  <c r="AH66" i="1" s="1"/>
  <c r="AF65" i="1"/>
  <c r="AE65" i="1"/>
  <c r="AD65" i="1"/>
  <c r="AH65" i="1" s="1"/>
  <c r="AA65" i="1"/>
  <c r="X65" i="1"/>
  <c r="R65" i="1"/>
  <c r="AF64" i="1"/>
  <c r="AE64" i="1"/>
  <c r="X64" i="1"/>
  <c r="Q64" i="1"/>
  <c r="R64" i="1" s="1"/>
  <c r="AA64" i="1" s="1"/>
  <c r="AD64" i="1" s="1"/>
  <c r="AF63" i="1"/>
  <c r="AE63" i="1"/>
  <c r="X63" i="1"/>
  <c r="Q63" i="1"/>
  <c r="R63" i="1" s="1"/>
  <c r="AA63" i="1" s="1"/>
  <c r="AD63" i="1" s="1"/>
  <c r="AF62" i="1"/>
  <c r="AE62" i="1"/>
  <c r="X62" i="1"/>
  <c r="Q62" i="1"/>
  <c r="R62" i="1" s="1"/>
  <c r="AA62" i="1" s="1"/>
  <c r="AD62" i="1" s="1"/>
  <c r="AH62" i="1" s="1"/>
  <c r="AA61" i="1"/>
  <c r="AD61" i="1" s="1"/>
  <c r="AH61" i="1" s="1"/>
  <c r="AA60" i="1"/>
  <c r="AD60" i="1" s="1"/>
  <c r="AH60" i="1" s="1"/>
  <c r="AK59" i="1"/>
  <c r="AE59" i="1"/>
  <c r="AD59" i="1"/>
  <c r="AA59" i="1"/>
  <c r="T59" i="1"/>
  <c r="AF59" i="1" s="1"/>
  <c r="Q59" i="1"/>
  <c r="R59" i="1" s="1"/>
  <c r="AD58" i="1"/>
  <c r="T58" i="1"/>
  <c r="Q58" i="1"/>
  <c r="R58" i="1" s="1"/>
  <c r="AF57" i="1"/>
  <c r="AE57" i="1"/>
  <c r="AD57" i="1"/>
  <c r="AD56" i="1"/>
  <c r="T56" i="1"/>
  <c r="AF56" i="1" s="1"/>
  <c r="Q56" i="1"/>
  <c r="R56" i="1" s="1"/>
  <c r="AF55" i="1"/>
  <c r="AE55" i="1"/>
  <c r="X55" i="1"/>
  <c r="Q55" i="1"/>
  <c r="R55" i="1" s="1"/>
  <c r="AA55" i="1" s="1"/>
  <c r="AD55" i="1" s="1"/>
  <c r="AH55" i="1" s="1"/>
  <c r="AF54" i="1"/>
  <c r="AE54" i="1"/>
  <c r="AD54" i="1"/>
  <c r="X54" i="1"/>
  <c r="R54" i="1"/>
  <c r="AA54" i="1" s="1"/>
  <c r="T53" i="1"/>
  <c r="AF53" i="1" s="1"/>
  <c r="Q53" i="1"/>
  <c r="R53" i="1" s="1"/>
  <c r="AA53" i="1" s="1"/>
  <c r="AD53" i="1" s="1"/>
  <c r="AF52" i="1"/>
  <c r="AE52" i="1"/>
  <c r="X52" i="1"/>
  <c r="Q52" i="1"/>
  <c r="R52" i="1" s="1"/>
  <c r="AA52" i="1" s="1"/>
  <c r="AD52" i="1" s="1"/>
  <c r="AH52" i="1" s="1"/>
  <c r="T51" i="1"/>
  <c r="R51" i="1"/>
  <c r="AA51" i="1" s="1"/>
  <c r="AD51" i="1" s="1"/>
  <c r="Q51" i="1"/>
  <c r="T50" i="1"/>
  <c r="AE50" i="1" s="1"/>
  <c r="Q50" i="1"/>
  <c r="R50" i="1" s="1"/>
  <c r="AA50" i="1" s="1"/>
  <c r="AD50" i="1" s="1"/>
  <c r="AG49" i="1"/>
  <c r="AF49" i="1"/>
  <c r="AE49" i="1"/>
  <c r="X49" i="1"/>
  <c r="Q49" i="1"/>
  <c r="R49" i="1" s="1"/>
  <c r="AA49" i="1" s="1"/>
  <c r="AD49" i="1" s="1"/>
  <c r="AH49" i="1" s="1"/>
  <c r="AG48" i="1"/>
  <c r="AF48" i="1"/>
  <c r="AE48" i="1"/>
  <c r="X48" i="1"/>
  <c r="Q48" i="1"/>
  <c r="R48" i="1" s="1"/>
  <c r="AA48" i="1" s="1"/>
  <c r="AD48" i="1" s="1"/>
  <c r="AH48" i="1" s="1"/>
  <c r="AF47" i="1"/>
  <c r="AE47" i="1"/>
  <c r="AD47" i="1"/>
  <c r="X47" i="1"/>
  <c r="AH47" i="1" s="1"/>
  <c r="Q47" i="1"/>
  <c r="R47" i="1" s="1"/>
  <c r="T46" i="1"/>
  <c r="Q46" i="1"/>
  <c r="R46" i="1" s="1"/>
  <c r="AA46" i="1" s="1"/>
  <c r="AD46" i="1" s="1"/>
  <c r="T45" i="1"/>
  <c r="Q45" i="1"/>
  <c r="R45" i="1" s="1"/>
  <c r="AA45" i="1" s="1"/>
  <c r="AD45" i="1" s="1"/>
  <c r="AF44" i="1"/>
  <c r="AE44" i="1"/>
  <c r="T44" i="1"/>
  <c r="X44" i="1" s="1"/>
  <c r="Q44" i="1"/>
  <c r="R44" i="1" s="1"/>
  <c r="AA44" i="1" s="1"/>
  <c r="AD44" i="1" s="1"/>
  <c r="AH44" i="1" s="1"/>
  <c r="AF43" i="1"/>
  <c r="AE43" i="1"/>
  <c r="AA43" i="1"/>
  <c r="AD43" i="1" s="1"/>
  <c r="AH43" i="1" s="1"/>
  <c r="X43" i="1"/>
  <c r="Q43" i="1"/>
  <c r="R43" i="1" s="1"/>
  <c r="AF42" i="1"/>
  <c r="AE42" i="1"/>
  <c r="X42" i="1"/>
  <c r="Q42" i="1"/>
  <c r="R42" i="1" s="1"/>
  <c r="AA42" i="1" s="1"/>
  <c r="AD42" i="1" s="1"/>
  <c r="AD41" i="1"/>
  <c r="T41" i="1"/>
  <c r="X41" i="1" s="1"/>
  <c r="S41" i="1"/>
  <c r="R41" i="1"/>
  <c r="T40" i="1"/>
  <c r="Q40" i="1"/>
  <c r="R40" i="1" s="1"/>
  <c r="AA40" i="1" s="1"/>
  <c r="AD40" i="1" s="1"/>
  <c r="AF39" i="1"/>
  <c r="AE39" i="1"/>
  <c r="T39" i="1"/>
  <c r="X39" i="1" s="1"/>
  <c r="Q39" i="1"/>
  <c r="R39" i="1" s="1"/>
  <c r="AA39" i="1" s="1"/>
  <c r="AD39" i="1" s="1"/>
  <c r="AH39" i="1" s="1"/>
  <c r="AF38" i="1"/>
  <c r="AE38" i="1"/>
  <c r="X38" i="1"/>
  <c r="R38" i="1"/>
  <c r="AA38" i="1" s="1"/>
  <c r="AD38" i="1" s="1"/>
  <c r="AH38" i="1" s="1"/>
  <c r="Q38" i="1"/>
  <c r="AF37" i="1"/>
  <c r="AE37" i="1"/>
  <c r="AD37" i="1"/>
  <c r="AH37" i="1" s="1"/>
  <c r="AD36" i="1"/>
  <c r="AH36" i="1" s="1"/>
  <c r="AF35" i="1"/>
  <c r="AE35" i="1"/>
  <c r="AH35" i="1" s="1"/>
  <c r="AD35" i="1"/>
  <c r="T35" i="1"/>
  <c r="X35" i="1" s="1"/>
  <c r="Q35" i="1"/>
  <c r="R35" i="1" s="1"/>
  <c r="AF34" i="1"/>
  <c r="AH34" i="1" s="1"/>
  <c r="AE34" i="1"/>
  <c r="AD34" i="1"/>
  <c r="AH33" i="1"/>
  <c r="AF33" i="1"/>
  <c r="AE33" i="1"/>
  <c r="AD33" i="1"/>
  <c r="X33" i="1"/>
  <c r="Q33" i="1"/>
  <c r="R33" i="1" s="1"/>
  <c r="AF32" i="1"/>
  <c r="AE32" i="1"/>
  <c r="X32" i="1"/>
  <c r="R32" i="1"/>
  <c r="AA32" i="1" s="1"/>
  <c r="AD32" i="1" s="1"/>
  <c r="AH32" i="1" s="1"/>
  <c r="AF31" i="1"/>
  <c r="AE31" i="1"/>
  <c r="X31" i="1"/>
  <c r="Q31" i="1"/>
  <c r="R31" i="1" s="1"/>
  <c r="AA31" i="1" s="1"/>
  <c r="AD31" i="1" s="1"/>
  <c r="AH31" i="1" s="1"/>
  <c r="AF30" i="1"/>
  <c r="AE30" i="1"/>
  <c r="X30" i="1"/>
  <c r="Q30" i="1"/>
  <c r="R30" i="1" s="1"/>
  <c r="AA30" i="1" s="1"/>
  <c r="AD30" i="1" s="1"/>
  <c r="T29" i="1"/>
  <c r="AE29" i="1" s="1"/>
  <c r="R29" i="1"/>
  <c r="AA29" i="1" s="1"/>
  <c r="AD29" i="1" s="1"/>
  <c r="Q29" i="1"/>
  <c r="AF28" i="1"/>
  <c r="AE28" i="1"/>
  <c r="X28" i="1"/>
  <c r="Q28" i="1"/>
  <c r="R28" i="1" s="1"/>
  <c r="AA28" i="1" s="1"/>
  <c r="AD28" i="1" s="1"/>
  <c r="AF27" i="1"/>
  <c r="AE27" i="1"/>
  <c r="X27" i="1"/>
  <c r="Q27" i="1"/>
  <c r="R27" i="1" s="1"/>
  <c r="AA27" i="1" s="1"/>
  <c r="AD27" i="1" s="1"/>
  <c r="AH27" i="1" s="1"/>
  <c r="AD26" i="1"/>
  <c r="T26" i="1"/>
  <c r="X26" i="1" s="1"/>
  <c r="Q26" i="1"/>
  <c r="R26" i="1" s="1"/>
  <c r="AD25" i="1"/>
  <c r="T25" i="1"/>
  <c r="Q25" i="1"/>
  <c r="R25" i="1" s="1"/>
  <c r="AF24" i="1"/>
  <c r="AE24" i="1"/>
  <c r="X24" i="1"/>
  <c r="R24" i="1"/>
  <c r="AA24" i="1" s="1"/>
  <c r="AD24" i="1" s="1"/>
  <c r="AH24" i="1" s="1"/>
  <c r="Q24" i="1"/>
  <c r="AF23" i="1"/>
  <c r="AE23" i="1"/>
  <c r="X23" i="1"/>
  <c r="Q23" i="1"/>
  <c r="R23" i="1" s="1"/>
  <c r="AA23" i="1" s="1"/>
  <c r="AD23" i="1" s="1"/>
  <c r="AF22" i="1"/>
  <c r="AE22" i="1"/>
  <c r="T22" i="1"/>
  <c r="X22" i="1" s="1"/>
  <c r="R22" i="1"/>
  <c r="AA22" i="1" s="1"/>
  <c r="AD22" i="1" s="1"/>
  <c r="Q22" i="1"/>
  <c r="AF21" i="1"/>
  <c r="AE21" i="1"/>
  <c r="X21" i="1"/>
  <c r="Q21" i="1"/>
  <c r="R21" i="1" s="1"/>
  <c r="AA21" i="1" s="1"/>
  <c r="AD21" i="1" s="1"/>
  <c r="AG20" i="1"/>
  <c r="AG9" i="1" s="1"/>
  <c r="T20" i="1"/>
  <c r="Q20" i="1"/>
  <c r="R20" i="1" s="1"/>
  <c r="AA20" i="1" s="1"/>
  <c r="AD20" i="1" s="1"/>
  <c r="AG19" i="1"/>
  <c r="AF19" i="1"/>
  <c r="AE19" i="1"/>
  <c r="X19" i="1"/>
  <c r="Q19" i="1"/>
  <c r="R19" i="1" s="1"/>
  <c r="AA19" i="1" s="1"/>
  <c r="AD19" i="1" s="1"/>
  <c r="AH19" i="1" s="1"/>
  <c r="AF18" i="1"/>
  <c r="AE18" i="1"/>
  <c r="AH18" i="1" s="1"/>
  <c r="AD18" i="1"/>
  <c r="X18" i="1"/>
  <c r="T18" i="1"/>
  <c r="Q18" i="1"/>
  <c r="R18" i="1" s="1"/>
  <c r="AF17" i="1"/>
  <c r="AE17" i="1"/>
  <c r="AA17" i="1"/>
  <c r="AD17" i="1" s="1"/>
  <c r="X17" i="1"/>
  <c r="AH17" i="1" s="1"/>
  <c r="T17" i="1"/>
  <c r="Q17" i="1"/>
  <c r="R17" i="1" s="1"/>
  <c r="AF16" i="1"/>
  <c r="AE16" i="1"/>
  <c r="X16" i="1"/>
  <c r="Q16" i="1"/>
  <c r="R16" i="1" s="1"/>
  <c r="AA16" i="1" s="1"/>
  <c r="AD16" i="1" s="1"/>
  <c r="AK15" i="1"/>
  <c r="AF15" i="1"/>
  <c r="AE15" i="1"/>
  <c r="AD15" i="1"/>
  <c r="X15" i="1"/>
  <c r="AH15" i="1" s="1"/>
  <c r="Q15" i="1"/>
  <c r="R15" i="1" s="1"/>
  <c r="AF14" i="1"/>
  <c r="AE14" i="1"/>
  <c r="X14" i="1"/>
  <c r="Q14" i="1"/>
  <c r="R14" i="1" s="1"/>
  <c r="AA14" i="1" s="1"/>
  <c r="AD14" i="1" s="1"/>
  <c r="AF13" i="1"/>
  <c r="AE13" i="1"/>
  <c r="X13" i="1"/>
  <c r="T13" i="1"/>
  <c r="Q13" i="1"/>
  <c r="AF12" i="1"/>
  <c r="AE12" i="1"/>
  <c r="T12" i="1"/>
  <c r="X12" i="1" s="1"/>
  <c r="R12" i="1"/>
  <c r="AA12" i="1" s="1"/>
  <c r="AD12" i="1" s="1"/>
  <c r="AH12" i="1" s="1"/>
  <c r="Q12" i="1"/>
  <c r="AF11" i="1"/>
  <c r="AE11" i="1"/>
  <c r="X11" i="1"/>
  <c r="Q11" i="1"/>
  <c r="R11" i="1" s="1"/>
  <c r="AA11" i="1" s="1"/>
  <c r="AD11" i="1" s="1"/>
  <c r="AF10" i="1"/>
  <c r="AE10" i="1"/>
  <c r="X10" i="1"/>
  <c r="Q10" i="1"/>
  <c r="R10" i="1" s="1"/>
  <c r="Z9" i="1"/>
  <c r="Y9" i="1"/>
  <c r="V9" i="1"/>
  <c r="V169" i="1" s="1"/>
  <c r="U9" i="1"/>
  <c r="P9" i="1"/>
  <c r="O9" i="1"/>
  <c r="N9" i="1"/>
  <c r="M9" i="1"/>
  <c r="J9" i="1"/>
  <c r="I9" i="1"/>
  <c r="H9" i="1"/>
  <c r="G9" i="1"/>
  <c r="AE90" i="1" l="1"/>
  <c r="AF90" i="1"/>
  <c r="X90" i="1"/>
  <c r="AH90" i="1" s="1"/>
  <c r="AH100" i="1"/>
  <c r="AH149" i="1"/>
  <c r="AH87" i="1"/>
  <c r="AH122" i="1"/>
  <c r="AH135" i="1"/>
  <c r="AH140" i="1"/>
  <c r="AH168" i="1"/>
  <c r="X164" i="1"/>
  <c r="R13" i="1"/>
  <c r="AA13" i="1" s="1"/>
  <c r="AD13" i="1" s="1"/>
  <c r="Q9" i="1"/>
  <c r="Q169" i="1" s="1"/>
  <c r="AH145" i="1"/>
  <c r="AH21" i="1"/>
  <c r="AH101" i="1"/>
  <c r="AH13" i="1"/>
  <c r="AF46" i="1"/>
  <c r="AE46" i="1"/>
  <c r="AH84" i="1"/>
  <c r="AH141" i="1"/>
  <c r="AG169" i="1"/>
  <c r="X46" i="1"/>
  <c r="AH46" i="1" s="1"/>
  <c r="AF51" i="1"/>
  <c r="AE51" i="1"/>
  <c r="X51" i="1"/>
  <c r="AH51" i="1" s="1"/>
  <c r="AF86" i="1"/>
  <c r="AH86" i="1" s="1"/>
  <c r="AE86" i="1"/>
  <c r="AA10" i="1"/>
  <c r="AD10" i="1" s="1"/>
  <c r="AD9" i="1" s="1"/>
  <c r="AF76" i="1"/>
  <c r="AE76" i="1"/>
  <c r="X76" i="1"/>
  <c r="AH76" i="1" s="1"/>
  <c r="AH22" i="1"/>
  <c r="AH159" i="1"/>
  <c r="AH138" i="1"/>
  <c r="AH117" i="1"/>
  <c r="AH82" i="1"/>
  <c r="AD164" i="1"/>
  <c r="AF20" i="1"/>
  <c r="AE20" i="1"/>
  <c r="AE9" i="1" s="1"/>
  <c r="AE169" i="1" s="1"/>
  <c r="AH64" i="1"/>
  <c r="AF67" i="1"/>
  <c r="AE67" i="1"/>
  <c r="AH85" i="1"/>
  <c r="AH14" i="1"/>
  <c r="X20" i="1"/>
  <c r="AH20" i="1" s="1"/>
  <c r="AH26" i="1"/>
  <c r="X29" i="1"/>
  <c r="AH29" i="1" s="1"/>
  <c r="X53" i="1"/>
  <c r="AH53" i="1" s="1"/>
  <c r="X67" i="1"/>
  <c r="AH67" i="1" s="1"/>
  <c r="AH23" i="1"/>
  <c r="AF29" i="1"/>
  <c r="X56" i="1"/>
  <c r="AH94" i="1"/>
  <c r="X130" i="1"/>
  <c r="AF137" i="1"/>
  <c r="AE137" i="1"/>
  <c r="AE26" i="1"/>
  <c r="AE40" i="1"/>
  <c r="X40" i="1"/>
  <c r="AF130" i="1"/>
  <c r="X137" i="1"/>
  <c r="AF157" i="1"/>
  <c r="AE157" i="1"/>
  <c r="AF26" i="1"/>
  <c r="AF40" i="1"/>
  <c r="X50" i="1"/>
  <c r="AH50" i="1" s="1"/>
  <c r="AE53" i="1"/>
  <c r="AE56" i="1"/>
  <c r="AH71" i="1"/>
  <c r="AH134" i="1"/>
  <c r="X157" i="1"/>
  <c r="AF50" i="1"/>
  <c r="J169" i="1"/>
  <c r="AH30" i="1"/>
  <c r="AH68" i="1"/>
  <c r="AH98" i="1"/>
  <c r="M169" i="1"/>
  <c r="AH165" i="1"/>
  <c r="AF41" i="1"/>
  <c r="AE41" i="1"/>
  <c r="AH41" i="1" s="1"/>
  <c r="AH118" i="1"/>
  <c r="AH148" i="1"/>
  <c r="N169" i="1"/>
  <c r="AH158" i="1"/>
  <c r="AF58" i="1"/>
  <c r="AE58" i="1"/>
  <c r="AH108" i="1"/>
  <c r="S169" i="1"/>
  <c r="AH16" i="1"/>
  <c r="X58" i="1"/>
  <c r="AH58" i="1" s="1"/>
  <c r="X102" i="1"/>
  <c r="AH75" i="1"/>
  <c r="X78" i="1"/>
  <c r="X105" i="1"/>
  <c r="U169" i="1"/>
  <c r="AH42" i="1"/>
  <c r="AF78" i="1"/>
  <c r="AE81" i="1"/>
  <c r="AE99" i="1"/>
  <c r="AH99" i="1" s="1"/>
  <c r="X45" i="1"/>
  <c r="AF45" i="1"/>
  <c r="AE45" i="1"/>
  <c r="AH63" i="1"/>
  <c r="AF99" i="1"/>
  <c r="AE102" i="1"/>
  <c r="AE105" i="1"/>
  <c r="X139" i="1"/>
  <c r="AH139" i="1" s="1"/>
  <c r="AH166" i="1"/>
  <c r="AF25" i="1"/>
  <c r="AF9" i="1" s="1"/>
  <c r="AF169" i="1" s="1"/>
  <c r="AE25" i="1"/>
  <c r="S9" i="1"/>
  <c r="AH11" i="1"/>
  <c r="X25" i="1"/>
  <c r="X59" i="1"/>
  <c r="AH59" i="1" s="1"/>
  <c r="AH79" i="1"/>
  <c r="AF112" i="1"/>
  <c r="AE112" i="1"/>
  <c r="AF123" i="1"/>
  <c r="AE123" i="1"/>
  <c r="AH146" i="1"/>
  <c r="T9" i="1"/>
  <c r="T169" i="1" s="1"/>
  <c r="X112" i="1"/>
  <c r="X123" i="1"/>
  <c r="AH133" i="1"/>
  <c r="AE136" i="1"/>
  <c r="AH136" i="1" s="1"/>
  <c r="AH28" i="1"/>
  <c r="AH116" i="1"/>
  <c r="AF144" i="1"/>
  <c r="AE144" i="1"/>
  <c r="X81" i="1"/>
  <c r="AH110" i="1"/>
  <c r="X144" i="1"/>
  <c r="AH54" i="1"/>
  <c r="AH132" i="1"/>
  <c r="AH57" i="1"/>
  <c r="AH123" i="1" l="1"/>
  <c r="AH112" i="1"/>
  <c r="X9" i="1"/>
  <c r="X169" i="1"/>
  <c r="AH10" i="1"/>
  <c r="R9" i="1"/>
  <c r="R169" i="1" s="1"/>
  <c r="AH45" i="1"/>
  <c r="AH137" i="1"/>
  <c r="AH40" i="1"/>
  <c r="AH164" i="1"/>
  <c r="AD169" i="1"/>
  <c r="AH105" i="1"/>
  <c r="AH144" i="1"/>
  <c r="AH25" i="1"/>
  <c r="AH78" i="1"/>
  <c r="AH130" i="1"/>
  <c r="AH81" i="1"/>
  <c r="AH56" i="1"/>
  <c r="AH102" i="1"/>
  <c r="AH157" i="1"/>
  <c r="AH9" i="1" l="1"/>
  <c r="AK9" i="1" s="1"/>
  <c r="AH169" i="1" l="1"/>
</calcChain>
</file>

<file path=xl/sharedStrings.xml><?xml version="1.0" encoding="utf-8"?>
<sst xmlns="http://schemas.openxmlformats.org/spreadsheetml/2006/main" count="1191" uniqueCount="285">
  <si>
    <t>PHƯƠNG ÁN BỒI THƯỜNG HT, GPMB 53 HỘ GIA ĐÌNH CÁ NHÂN  BAN HÀNH QUYẾT ĐỊNH CƯỠNG CHẾ KIỂM ĐẾM BẮT BUỘC DỰ ÁN: KHU ĐÔ THỊ MỚI PHƯỢNG HOÀNG, XÃ NỘI HOÀNG, HUYỆN YÊN DŨNG (Nay là Phường Nội Hoàng, thành phố Bắc Giang)</t>
  </si>
  <si>
    <t>DỰ THẢO PHƯƠNG ÁN BỒI THƯỜNG HỖ TRỢ GPMB KHI NHÀ NƯỚC THU HỒI ĐẤT ĐỂ THỰC HIỆN DỰ ÁN: XÂY MỚI TRƯỜNG TIỂU HỌC NỘI HOÀNG, PHƯỜNG TIỀN PHONG, TỈNH BẮC NINH</t>
  </si>
  <si>
    <t>Địa điểm thực hiện dự án: TDP Trung, phường Tiền Phong, tỉnh Bắc Ninh</t>
  </si>
  <si>
    <t>STT</t>
  </si>
  <si>
    <t>Thông tin đại diện người sử dụng đất/tổ chức có đất thu hồi</t>
  </si>
  <si>
    <t>THÔNG TIN THEO HỒ SƠ ĐỊA CHÍNH</t>
  </si>
  <si>
    <t>Diện tích đã thu hồi tại dự án khác 
(m2)</t>
  </si>
  <si>
    <t>THÔNG TIN THỬA ĐẤT THU HỒI (THEO HỒ SƠ GPMB)</t>
  </si>
  <si>
    <t>Các khoản bồi thường (đ)</t>
  </si>
  <si>
    <t>Các khoản hỗ trợ (đ)</t>
  </si>
  <si>
    <t>Tổng các khoản bồi thường + hỗ trợ</t>
  </si>
  <si>
    <t>Nguồn gốc sử dụng đất</t>
  </si>
  <si>
    <t>Ghi chú</t>
  </si>
  <si>
    <t>Họ và tên đại diện người sử dụng đất/Hộ gia đình sử dụng đất/Tổ chức</t>
  </si>
  <si>
    <t>Họ và tên Vợ/chồng/Người có quyền lợi và nghĩa vụ liên quan</t>
  </si>
  <si>
    <t>Tờ bản đồ</t>
  </si>
  <si>
    <t>Số thửa</t>
  </si>
  <si>
    <t>Diện tích (m2)</t>
  </si>
  <si>
    <t>Xứ đồng</t>
  </si>
  <si>
    <t>Diện tích bản đồ
(m²)</t>
  </si>
  <si>
    <t>Diện tích của người sử dụng đất/Hộ gia đình sử dụng đất/Tổ chức
(m2)</t>
  </si>
  <si>
    <t>Mục đích sử dụng đất</t>
  </si>
  <si>
    <t>Diện tích thu hồi (m2)</t>
  </si>
  <si>
    <t>Diện tích còn lại (m2)</t>
  </si>
  <si>
    <t>Bồi thường về đất</t>
  </si>
  <si>
    <t>Bồi thường tài sản, cây cối hoa màu trên đất</t>
  </si>
  <si>
    <t>HT ổn định đời sống khi Nhà nước thu hồi đất cho hộ gia đình, cá nhân đang sử dụng đất NN đủ điều kiện được BT về đất thì được HT=15.000đ/m²</t>
  </si>
  <si>
    <t>Hỗ trợ đào tạo, chuyển đổi nghề và tìm kiếm việc làm
(Mức HT bằng 05 lần giá đất nông nghiệp cùng loại trong Bảng giá đất UBND tỉnh quy định)</t>
  </si>
  <si>
    <t>Hỗ trợ khác cho hộ gia đình, cá nhân đang sử dụng đất NN thuộc quỹ đất NN sử dụng vào mục đích công ích không đủ điều kiện được bồi thường chi phí đầu tư vào đất còn lại thì được HT=100% giá đất bồi thường</t>
  </si>
  <si>
    <t>Tổng diện tích đất thu hồi (m2)</t>
  </si>
  <si>
    <t>Trong đó:</t>
  </si>
  <si>
    <t>Đơn giá (đ)</t>
  </si>
  <si>
    <t>Thành tiền (đ)</t>
  </si>
  <si>
    <t>Loại cây cối hoa màu trên đất</t>
  </si>
  <si>
    <t>Đơn vị tính</t>
  </si>
  <si>
    <t>Số lượng</t>
  </si>
  <si>
    <t>Mức BT, hỗ trợ
%</t>
  </si>
  <si>
    <t>Trong chỉ giới</t>
  </si>
  <si>
    <t>Ngoài chỉ giới</t>
  </si>
  <si>
    <t>Tổng diện tích thu hồi</t>
  </si>
  <si>
    <t>Đất Nông nghiệp có trong giấy CNQSD đất/ Sổ địa chính</t>
  </si>
  <si>
    <t>Đất NN không có GCNQSD đất, sử dụng ổn định từ trước 01/7/2004 đến nay, không tranh chấp</t>
  </si>
  <si>
    <t>Đất công ích</t>
  </si>
  <si>
    <t>16=14+15</t>
  </si>
  <si>
    <t>21=(17+18) x20</t>
  </si>
  <si>
    <t>27=24x25x26</t>
  </si>
  <si>
    <t>28=(17+18) x15.000</t>
  </si>
  <si>
    <t>29=(17+18) x20x5</t>
  </si>
  <si>
    <t>30=21x23x100%</t>
  </si>
  <si>
    <t>30=21+27+28 +29</t>
  </si>
  <si>
    <t>I</t>
  </si>
  <si>
    <t>TDP NỘI:</t>
  </si>
  <si>
    <t>Đại diện hàng thừa kế của ông Phùng Văn Sáng</t>
  </si>
  <si>
    <t>Phùng Thị Bắc</t>
  </si>
  <si>
    <t>Dộc</t>
  </si>
  <si>
    <t>BHK</t>
  </si>
  <si>
    <t>Lúa</t>
  </si>
  <si>
    <t>m2</t>
  </si>
  <si>
    <t>Nhà nước giao đất</t>
  </si>
  <si>
    <t>Thửa chung</t>
  </si>
  <si>
    <t>Dự án Khu đô thị mới Phượng Hoàng  tại Quyết định số 120C/QĐ-CT của Chủ tịch UBND huyện Yên Dũng ngày 13/02/202</t>
  </si>
  <si>
    <t>Trần Thị Bằng</t>
  </si>
  <si>
    <t>Thân Văn Hoan</t>
  </si>
  <si>
    <t>Ao Gáo</t>
  </si>
  <si>
    <t>Đất sử dụng ổn định</t>
  </si>
  <si>
    <t>LUC</t>
  </si>
  <si>
    <t>Thừa kế ông Phùng Văn Tuyền và bà Dương Thị Mạn</t>
  </si>
  <si>
    <t>Phùng Văn Biển</t>
  </si>
  <si>
    <t>Dương Thị Bốn</t>
  </si>
  <si>
    <t>Thân Văn Vinh</t>
  </si>
  <si>
    <t>Chuối ăn quả;
cây trồng dưới 6 tháng (chưa có quả); MĐTĐ: 4,0m2/cây</t>
  </si>
  <si>
    <t>Cây</t>
  </si>
  <si>
    <t>Thửa chung;
(Đồng - Hiền)</t>
  </si>
  <si>
    <t>TC</t>
  </si>
  <si>
    <t>Bên cạnh bù</t>
  </si>
  <si>
    <t>Thân Văn Cam</t>
  </si>
  <si>
    <t>Dương Thị Thiêm</t>
  </si>
  <si>
    <t>Dương Thị Cảnh</t>
  </si>
  <si>
    <t>Trịnh Thị Chiến</t>
  </si>
  <si>
    <t>Dương Văn Chính</t>
  </si>
  <si>
    <t>Phùng Thị Lan</t>
  </si>
  <si>
    <t>42a</t>
  </si>
  <si>
    <t>Dương Ngọc Chức</t>
  </si>
  <si>
    <t>Trần Thị Thu</t>
  </si>
  <si>
    <t>Đầu Đình</t>
  </si>
  <si>
    <t>Chuối ăn quả;
cây trồng từ 6 tháng đến khi có quả; MĐTĐ: 4,0m2/cây</t>
  </si>
  <si>
    <t>Khóm</t>
  </si>
  <si>
    <t>Phùng Văn Chuyển</t>
  </si>
  <si>
    <t>Dương Thị Nguyên</t>
  </si>
  <si>
    <t>59a</t>
  </si>
  <si>
    <t>Dương Văn Công</t>
  </si>
  <si>
    <t>Thân Thị Tiến</t>
  </si>
  <si>
    <t>Tô Quang Đàm</t>
  </si>
  <si>
    <t>Phùng Thị Hiền</t>
  </si>
  <si>
    <t>Phùng Quang Đảm</t>
  </si>
  <si>
    <t>Thân Thị An</t>
  </si>
  <si>
    <t>Thân Thị Dật</t>
  </si>
  <si>
    <t>Con Thân Thị Kha</t>
  </si>
  <si>
    <t>Cây dâu tằm; ĐKG &gt;10cm</t>
  </si>
  <si>
    <t>Chuối ăn quả, trồng &gt;6 tháng đến khi có quả</t>
  </si>
  <si>
    <t>Cây Núc Nác; ĐKG &gt;10cm, MĐTĐ: 4,0m2/cây</t>
  </si>
  <si>
    <t>Thân Văn Đông</t>
  </si>
  <si>
    <t>Nguyễn Thị Bích</t>
  </si>
  <si>
    <t>Thân Thị Lộc</t>
  </si>
  <si>
    <t>Thân Văn Du</t>
  </si>
  <si>
    <t>Dương Văn Hà</t>
  </si>
  <si>
    <t>Phùng Thị Vân</t>
  </si>
  <si>
    <t>Chuối ăn quả;
cây đã có quả; MĐTĐ: 4,0m2/cây</t>
  </si>
  <si>
    <t>Thân Thị Hải</t>
  </si>
  <si>
    <t>Thân Văn Thông</t>
  </si>
  <si>
    <t>Thừa kế ông Phùng Văn Cậu và bà Dương Thị Sự</t>
  </si>
  <si>
    <t>Phùng Văn Hậu</t>
  </si>
  <si>
    <t>Rau lấy lá: rau lang, rau muống…</t>
  </si>
  <si>
    <t>Lương Thị Hiền</t>
  </si>
  <si>
    <t>Thân Quang Đồng</t>
  </si>
  <si>
    <t>Thửa chung;
(Bốn - Vinh)</t>
  </si>
  <si>
    <t>Thân Văn Hinh</t>
  </si>
  <si>
    <t>Mã Kim Phượng</t>
  </si>
  <si>
    <t>Thân Đức Hộ</t>
  </si>
  <si>
    <t>Nguyễn Thị Ba</t>
  </si>
  <si>
    <t xml:space="preserve">Hàng thừa kế ông Dương Thái Học và Dương Thị Tuyến </t>
  </si>
  <si>
    <t>Nguyễn Thị Phương</t>
  </si>
  <si>
    <t xml:space="preserve">Dương Quốc Hùng </t>
  </si>
  <si>
    <t>Thân Thị Quyên</t>
  </si>
  <si>
    <t>Nguyễn Thị Kế</t>
  </si>
  <si>
    <t>Thân Văn Tôn</t>
  </si>
  <si>
    <t>Hàng thừa kế ông Dương Ngọc Dũng và bà Nguyễn Thị Dẫu</t>
  </si>
  <si>
    <t>Dương Quốc Khang</t>
  </si>
  <si>
    <t>Ngô</t>
  </si>
  <si>
    <t>có 2 luống bí đỏ</t>
  </si>
  <si>
    <t>Thân Thị Khiển</t>
  </si>
  <si>
    <t>Thân Văn Phúc</t>
  </si>
  <si>
    <t>Rau gia vị: tía tô, húng…</t>
  </si>
  <si>
    <t>Dương Văn Kính</t>
  </si>
  <si>
    <t>Tống Thị Luận</t>
  </si>
  <si>
    <t>Nguyễn Thị Kính</t>
  </si>
  <si>
    <t>Dương Đức Vĩnh</t>
  </si>
  <si>
    <t>Rau lấy lá: khoai lang, mùng tơi (2 luống)</t>
  </si>
  <si>
    <t>Rau lấy củ: Hành hoa (4 luống)</t>
  </si>
  <si>
    <t>Rau lấy quả: Mướp</t>
  </si>
  <si>
    <t>Chu Thị Lan</t>
  </si>
  <si>
    <t>Thân Văn Hanh</t>
  </si>
  <si>
    <t>Thân Thị Lan</t>
  </si>
  <si>
    <t>Trương Văn Sáng</t>
  </si>
  <si>
    <t>Thừa kế bà Thân Thị Tủ và ông Dương Văn Thâm</t>
  </si>
  <si>
    <t>Dương Thị Lành</t>
  </si>
  <si>
    <t>Thân Văn Lục</t>
  </si>
  <si>
    <t>Hoàng Thị Viên</t>
  </si>
  <si>
    <t>Thân Thị Lương</t>
  </si>
  <si>
    <t>Phùng Văn Vân</t>
  </si>
  <si>
    <t>237a</t>
  </si>
  <si>
    <t>Dương Văn Luyện</t>
  </si>
  <si>
    <t>Trịnh Thị Hoàn</t>
  </si>
  <si>
    <t>Thân Thị Màu</t>
  </si>
  <si>
    <t>Thân Văn Triệu</t>
  </si>
  <si>
    <t>Phùng Thị Thêm</t>
  </si>
  <si>
    <t>Phùng Văn Minh</t>
  </si>
  <si>
    <t>Cây Keo, ĐKG từ 5cm-10cm; MĐTĐ: 4,5m2/cây</t>
  </si>
  <si>
    <t>Thừa kế bà Thân Thị Thú và ông Thân Văn Uẩn</t>
  </si>
  <si>
    <t>Thân Thị Minh</t>
  </si>
  <si>
    <t>DT bù đủ</t>
  </si>
  <si>
    <t>272a</t>
  </si>
  <si>
    <t>Chuối ăn quả; cây đã có quả</t>
  </si>
  <si>
    <t>Thân Thị Mơ</t>
  </si>
  <si>
    <t>Nguyễn Văn Thuyết</t>
  </si>
  <si>
    <t>Trịnh Thị Na</t>
  </si>
  <si>
    <t>Thân Văn Đạo</t>
  </si>
  <si>
    <t>Phan Thanh Nam</t>
  </si>
  <si>
    <t>Dương Thị Tư</t>
  </si>
  <si>
    <t>Dương Ngọc Ngạn</t>
  </si>
  <si>
    <t>Thân Thị Đức</t>
  </si>
  <si>
    <t>Dương Văn Nghĩa</t>
  </si>
  <si>
    <t>Thân Thị Oanh</t>
  </si>
  <si>
    <t>Thân Thị Nhanh</t>
  </si>
  <si>
    <t>Thừa kế bà Tống Thị Tủ và ông Thân Văn Hạnh</t>
  </si>
  <si>
    <t>Cây Dong (lấy lá gói bánh): DT chiếm đất: 30m2</t>
  </si>
  <si>
    <t>VD: Rau khác</t>
  </si>
  <si>
    <t>366a</t>
  </si>
  <si>
    <t>Rau muống</t>
  </si>
  <si>
    <t>Hoàng Đình Siêu</t>
  </si>
  <si>
    <t>Dương Thị Thuý</t>
  </si>
  <si>
    <t>Thân Thị Sen</t>
  </si>
  <si>
    <t>UQ Hoàng Đình Siêu</t>
  </si>
  <si>
    <t>Rau muống…</t>
  </si>
  <si>
    <t>Cây sả, lá nếp</t>
  </si>
  <si>
    <t>Thân Thị Sinh</t>
  </si>
  <si>
    <t>Thân Văn Hải</t>
  </si>
  <si>
    <t>Thân Ngọc Sơn</t>
  </si>
  <si>
    <t>Dương Thị Hằng</t>
  </si>
  <si>
    <t>Thừa kế bà Thân Thị Cẩm và ông Phan Thế Chướng</t>
  </si>
  <si>
    <t>Phan Văn Sơn</t>
  </si>
  <si>
    <t>Thân Quang Thắm</t>
  </si>
  <si>
    <t>Dương Thị Tới</t>
  </si>
  <si>
    <t>Thân Ngọc Thạch</t>
  </si>
  <si>
    <t>Thân Thị Thắng</t>
  </si>
  <si>
    <t>Dương Thị Thiệm</t>
  </si>
  <si>
    <t>Thân Văn Thuấn</t>
  </si>
  <si>
    <t>TH đợt 3</t>
  </si>
  <si>
    <t>Nguyễn Thị Thoa</t>
  </si>
  <si>
    <t>Phùng Văn Thuận</t>
  </si>
  <si>
    <t>Chu Thị Thoa</t>
  </si>
  <si>
    <t>Thân Văn Sửu</t>
  </si>
  <si>
    <t>Dương Văn Thư</t>
  </si>
  <si>
    <t>Nguyễn Thị Dích</t>
  </si>
  <si>
    <t>Thân Thị Tích</t>
  </si>
  <si>
    <t>Phùng Văn Phương</t>
  </si>
  <si>
    <t>Dương Văn Tiến</t>
  </si>
  <si>
    <t>UQ Dương Văn Thành</t>
  </si>
  <si>
    <t>Thừa kế ông Thân Văn Lĩnh bà Thân Thị Tháu</t>
  </si>
  <si>
    <t>Thân Thị Toàn</t>
  </si>
  <si>
    <t>Rau muống
(chiếm 1/3 DT ruộng)</t>
  </si>
  <si>
    <t>Lúa 
(chiếm 2/3 diện tích ruộng)</t>
  </si>
  <si>
    <t>Hoàng Thị Tốn</t>
  </si>
  <si>
    <t>Thân Văn Bột</t>
  </si>
  <si>
    <t>Dương Văn Trường</t>
  </si>
  <si>
    <t>Dương Thị Thoa</t>
  </si>
  <si>
    <t>Thân Ngọc Tú</t>
  </si>
  <si>
    <t>Thân Thị Vinh</t>
  </si>
  <si>
    <t>Rau lấy lá: mùng tơi, rau khoai lang
(chiếm 1/4 DT)</t>
  </si>
  <si>
    <t>Rau lấy quả: Dưa chuột, bí đỏ
(chiếm 1/4 DT)</t>
  </si>
  <si>
    <t>Khoai mon</t>
  </si>
  <si>
    <t>Đỗ xanh…</t>
  </si>
  <si>
    <t>Ngô (1/4 DT)</t>
  </si>
  <si>
    <t>450a</t>
  </si>
  <si>
    <t>Rau khoai lang</t>
  </si>
  <si>
    <t>Thân Văn Tuân</t>
  </si>
  <si>
    <t>Phùng Thị Thành</t>
  </si>
  <si>
    <t xml:space="preserve">Thừa kế ông Dương Đức Tòng và bà Thân Thị Phú </t>
  </si>
  <si>
    <t>Dương Đức Tùng</t>
  </si>
  <si>
    <t>Nguyễn Thị Quy</t>
  </si>
  <si>
    <t>Dương Thị Tươi</t>
  </si>
  <si>
    <t>m3</t>
  </si>
  <si>
    <t>Giáp Thị Tùy</t>
  </si>
  <si>
    <t>Thân Trung Thành</t>
  </si>
  <si>
    <t>Dương Văn Vang</t>
  </si>
  <si>
    <t>Thân Thị Xuân</t>
  </si>
  <si>
    <t>Thừa kế bà Phùng Thị Bon và ông Dương Văn Tiện</t>
  </si>
  <si>
    <t>Dương Văn Vốn</t>
  </si>
  <si>
    <t>Dương Thị Xiềng</t>
  </si>
  <si>
    <t>Thân Văn Chắt</t>
  </si>
  <si>
    <t>Hàng thừa kế ông Dương Văn Lai và bà Nguyễn Thị Mùi</t>
  </si>
  <si>
    <t>Hoàng Văn Xưởng</t>
  </si>
  <si>
    <t>Thân Thị Giang</t>
  </si>
  <si>
    <t>Rau lấy lá: rau khoai lang, rau muống…</t>
  </si>
  <si>
    <t>Tường rào xây cay BT dày 130mm, không trát; KT: 6,25m x1,3m</t>
  </si>
  <si>
    <t>Rau gia vị: rau húng…</t>
  </si>
  <si>
    <t>Phùng Tiến Quang</t>
  </si>
  <si>
    <t>Đinh Thị Vạn</t>
  </si>
  <si>
    <t>Dương Văn Căn</t>
  </si>
  <si>
    <t>Tường rào xây cay BT dày 130mm, không trát; KT: (6,0m +1,0m) x2,0m</t>
  </si>
  <si>
    <t>Cây trầu không</t>
  </si>
  <si>
    <t>VD: Cây gấc</t>
  </si>
  <si>
    <t>Tường rào xây cay BT dày 130mm, không trát; KT: (1,5m+5,9m +1,0m) x2,0m</t>
  </si>
  <si>
    <t>Tường rào xây gạch chỉ 110mm bổ trụ, không trát; KT: (5,0m +2,5m+1,0m) x1,6m</t>
  </si>
  <si>
    <t>Cây dừa, ĐKG 30cm</t>
  </si>
  <si>
    <t>Cây Cau, ĐKG 10cm</t>
  </si>
  <si>
    <t>Dương Thành Minh</t>
  </si>
  <si>
    <t>Thân Thị Chiên</t>
  </si>
  <si>
    <t>Dương Thị Nhận</t>
  </si>
  <si>
    <t>Thân Văn Mạnh</t>
  </si>
  <si>
    <t>Trương Văn Dũng</t>
  </si>
  <si>
    <t>Dương Thị Phương Hoa</t>
  </si>
  <si>
    <t>Rau lấy lá: Rau muống + rau dền…</t>
  </si>
  <si>
    <t>Thân Thị Thấm</t>
  </si>
  <si>
    <t>Nguyễn Văn Minh</t>
  </si>
  <si>
    <t>Rau lấy lá: Rau lang, rau muống</t>
  </si>
  <si>
    <t>Khoai mon (khoai sọ)</t>
  </si>
  <si>
    <t>Dương Văn Quất</t>
  </si>
  <si>
    <t>Thân Thị Bảo</t>
  </si>
  <si>
    <t>Dương Văn Bính</t>
  </si>
  <si>
    <t>II</t>
  </si>
  <si>
    <t>TDP TRUNG:</t>
  </si>
  <si>
    <t>Hàng thừa kế bà Nguyễn Thị Mủn và ông Dương Thế Cách</t>
  </si>
  <si>
    <t>Dương Thế Hà</t>
  </si>
  <si>
    <t>625-1</t>
  </si>
  <si>
    <t>Rộc Thợi</t>
  </si>
  <si>
    <t>Cây bạch đàn, ĐKG 15cm</t>
  </si>
  <si>
    <t>Tống Văn Nơi</t>
  </si>
  <si>
    <t>Nguyễn Thị Chinh</t>
  </si>
  <si>
    <t>630-2</t>
  </si>
  <si>
    <t>Cây lấy hạt: Lạc…</t>
  </si>
  <si>
    <t>Chuối ăn quả; cây đã có quả; MĐTĐ: 4,0m2/cây</t>
  </si>
  <si>
    <t>Nguyễn Văn Sung</t>
  </si>
  <si>
    <t>TỔNG CỘNG: (I+II)</t>
  </si>
  <si>
    <t>(Kèm theo Thông báo số           /TB-UBND ngày      /6/2026 của Chủ tịch UBND phường Tiền Phong)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</si>
</sst>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0.0"/>
    <numFmt numFmtId="167" formatCode="#,##0.0"/>
    <numFmt numFmtId="168" formatCode="_-* #,##0.0_-;\-* #,##0.0_-;_-* &quot;-&quot;??_-;_-@_-"/>
    <numFmt numFmtId="169" formatCode="_(* #,##0_);_(* \(#,##0\);_(* &quot;-&quot;??_);_(@_)"/>
    <numFmt numFmtId="170" formatCode="_-* #,##0\ _ _-;\-* #,##0\ _ _-;_-* &quot;-&quot;??\ _ _-;_-@_-"/>
  </numFmts>
  <fonts count="35" x14ac:knownFonts="1">
    <font>
      <sz val="10"/>
      <color indexed="8"/>
      <name val="Arial"/>
      <charset val="1"/>
    </font>
    <font>
      <sz val="11"/>
      <color theme="1"/>
      <name val="Arial"/>
      <family val="2"/>
      <scheme val="minor"/>
    </font>
    <font>
      <b/>
      <sz val="14"/>
      <color theme="1"/>
      <name val="Times New Roman"/>
      <family val="1"/>
    </font>
    <font>
      <b/>
      <sz val="18"/>
      <color theme="1"/>
      <name val="Times New Roman"/>
      <family val="1"/>
    </font>
    <font>
      <sz val="14"/>
      <color theme="1"/>
      <name val="Times New Roman"/>
      <family val="1"/>
    </font>
    <font>
      <b/>
      <sz val="14"/>
      <color rgb="FF000099"/>
      <name val="Times New Roman"/>
      <family val="1"/>
    </font>
    <font>
      <sz val="14"/>
      <color rgb="FF000099"/>
      <name val="Times New Roman"/>
      <family val="1"/>
    </font>
    <font>
      <b/>
      <sz val="18"/>
      <color rgb="FF000099"/>
      <name val="Times New Roman"/>
      <family val="1"/>
    </font>
    <font>
      <i/>
      <sz val="18"/>
      <color rgb="FF000099"/>
      <name val="Times New Roman"/>
      <family val="1"/>
    </font>
    <font>
      <b/>
      <sz val="15"/>
      <color theme="1"/>
      <name val="Times New Roman"/>
      <family val="1"/>
    </font>
    <font>
      <sz val="10"/>
      <name val="Arial"/>
      <family val="2"/>
    </font>
    <font>
      <sz val="10"/>
      <color indexed="8"/>
      <name val="Arial"/>
      <family val="2"/>
    </font>
    <font>
      <sz val="11"/>
      <color indexed="8"/>
      <name val="Calibri"/>
      <family val="2"/>
    </font>
    <font>
      <sz val="15"/>
      <name val="Times New Roman"/>
      <family val="1"/>
    </font>
    <font>
      <b/>
      <sz val="15"/>
      <name val="Times New Roman"/>
      <family val="1"/>
    </font>
    <font>
      <sz val="15"/>
      <color theme="1"/>
      <name val="Times New Roman"/>
      <family val="1"/>
    </font>
    <font>
      <i/>
      <sz val="14"/>
      <color theme="1"/>
      <name val="Times New Roman"/>
      <family val="1"/>
    </font>
    <font>
      <b/>
      <i/>
      <sz val="14"/>
      <color theme="1"/>
      <name val="Times New Roman"/>
      <family val="1"/>
    </font>
    <font>
      <sz val="18"/>
      <color theme="1"/>
      <name val="Times New Roman"/>
      <family val="1"/>
    </font>
    <font>
      <sz val="18"/>
      <color rgb="FF0000CC"/>
      <name val="Times New Roman"/>
      <family val="1"/>
    </font>
    <font>
      <sz val="20"/>
      <color theme="1"/>
      <name val="Times New Roman"/>
      <family val="1"/>
    </font>
    <font>
      <sz val="18"/>
      <color rgb="FF000099"/>
      <name val="Times New Roman"/>
      <family val="1"/>
    </font>
    <font>
      <sz val="14"/>
      <name val="Times New Roman"/>
      <family val="1"/>
    </font>
    <font>
      <sz val="16"/>
      <color theme="1"/>
      <name val="Times New Roman"/>
      <family val="1"/>
    </font>
    <font>
      <sz val="18"/>
      <color rgb="FFC00000"/>
      <name val="Times New Roman"/>
      <family val="1"/>
    </font>
    <font>
      <sz val="18"/>
      <name val="Times New Roman"/>
      <family val="1"/>
    </font>
    <font>
      <b/>
      <sz val="18"/>
      <name val="Times New Roman"/>
      <family val="1"/>
    </font>
    <font>
      <b/>
      <sz val="16"/>
      <color theme="1"/>
      <name val="Times New Roman"/>
      <family val="1"/>
    </font>
    <font>
      <b/>
      <sz val="20"/>
      <color theme="1"/>
      <name val="Times New Roman"/>
      <family val="1"/>
    </font>
    <font>
      <b/>
      <sz val="24"/>
      <color theme="1"/>
      <name val="Times New Roman"/>
      <family val="1"/>
    </font>
    <font>
      <sz val="17"/>
      <color theme="1"/>
      <name val="Times New Roman"/>
      <family val="1"/>
      <scheme val="major"/>
    </font>
    <font>
      <sz val="24"/>
      <color theme="1"/>
      <name val="Times New Roman"/>
      <family val="1"/>
    </font>
    <font>
      <sz val="17"/>
      <color theme="1"/>
      <name val="Times New Roman"/>
      <family val="1"/>
    </font>
    <font>
      <b/>
      <sz val="17"/>
      <color theme="1"/>
      <name val="Times New Roman"/>
      <family val="1"/>
    </font>
    <font>
      <b/>
      <sz val="2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43" fontId="11" fillId="0" borderId="0" applyFont="0" applyFill="0" applyBorder="0" applyAlignment="0" applyProtection="0"/>
    <xf numFmtId="9" fontId="11" fillId="0" borderId="0" applyFont="0" applyFill="0" applyBorder="0" applyAlignment="0" applyProtection="0"/>
    <xf numFmtId="0" fontId="1" fillId="0" borderId="0"/>
    <xf numFmtId="164" fontId="1" fillId="0" borderId="0" applyFont="0" applyFill="0" applyBorder="0" applyAlignment="0" applyProtection="0"/>
    <xf numFmtId="0" fontId="10" fillId="0" borderId="0"/>
    <xf numFmtId="164" fontId="12" fillId="0" borderId="0" applyFont="0" applyFill="0" applyBorder="0" applyAlignment="0" applyProtection="0"/>
    <xf numFmtId="164" fontId="12" fillId="0" borderId="0" applyFont="0" applyFill="0" applyBorder="0" applyAlignment="0" applyProtection="0"/>
    <xf numFmtId="0" fontId="22" fillId="0" borderId="0"/>
    <xf numFmtId="0" fontId="12" fillId="0" borderId="0"/>
  </cellStyleXfs>
  <cellXfs count="202">
    <xf numFmtId="0" fontId="0" fillId="0" borderId="0" xfId="0"/>
    <xf numFmtId="0" fontId="2" fillId="2" borderId="0" xfId="3" applyFont="1" applyFill="1" applyAlignment="1">
      <alignment horizontal="center" vertical="center" wrapText="1"/>
    </xf>
    <xf numFmtId="0" fontId="3" fillId="2" borderId="0" xfId="3" applyFont="1" applyFill="1" applyAlignment="1">
      <alignment horizontal="center" vertical="center" wrapText="1"/>
    </xf>
    <xf numFmtId="0" fontId="4" fillId="2" borderId="0" xfId="3" applyFont="1" applyFill="1" applyAlignment="1">
      <alignment horizontal="center" vertical="center"/>
    </xf>
    <xf numFmtId="0" fontId="5" fillId="2" borderId="0" xfId="3" applyFont="1" applyFill="1" applyAlignment="1">
      <alignment horizontal="center" vertical="center" wrapText="1"/>
    </xf>
    <xf numFmtId="0" fontId="6" fillId="2" borderId="0" xfId="3" applyFont="1" applyFill="1" applyAlignment="1">
      <alignment horizontal="center" vertical="center"/>
    </xf>
    <xf numFmtId="0" fontId="5" fillId="2" borderId="1" xfId="3" applyFont="1" applyFill="1" applyBorder="1" applyAlignment="1">
      <alignment horizontal="center" vertical="center"/>
    </xf>
    <xf numFmtId="0" fontId="5" fillId="2" borderId="1" xfId="3" applyFont="1" applyFill="1" applyBorder="1" applyAlignment="1">
      <alignment horizontal="right" vertical="center"/>
    </xf>
    <xf numFmtId="0" fontId="7" fillId="2" borderId="1" xfId="3" applyFont="1" applyFill="1" applyBorder="1" applyAlignment="1">
      <alignment horizontal="right" vertical="center"/>
    </xf>
    <xf numFmtId="165" fontId="7" fillId="2" borderId="1" xfId="4" applyNumberFormat="1" applyFont="1" applyFill="1" applyBorder="1" applyAlignment="1">
      <alignment horizontal="right" vertical="center"/>
    </xf>
    <xf numFmtId="0" fontId="8" fillId="2" borderId="1" xfId="3" applyFont="1" applyFill="1" applyBorder="1" applyAlignment="1">
      <alignment horizontal="center" vertical="center"/>
    </xf>
    <xf numFmtId="0" fontId="8" fillId="2" borderId="1" xfId="3" applyFont="1" applyFill="1" applyBorder="1" applyAlignment="1">
      <alignment horizontal="center" vertical="center"/>
    </xf>
    <xf numFmtId="0" fontId="7" fillId="2" borderId="1" xfId="3" applyFont="1" applyFill="1" applyBorder="1" applyAlignment="1">
      <alignment horizontal="center" vertical="center"/>
    </xf>
    <xf numFmtId="0" fontId="2"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4" xfId="3" applyFont="1" applyFill="1" applyBorder="1" applyAlignment="1">
      <alignment horizontal="center" vertical="center" wrapText="1"/>
    </xf>
    <xf numFmtId="0" fontId="9" fillId="2" borderId="5" xfId="3" applyFont="1" applyFill="1" applyBorder="1" applyAlignment="1">
      <alignment horizontal="center" vertical="center" wrapText="1"/>
    </xf>
    <xf numFmtId="166" fontId="9" fillId="2" borderId="6" xfId="3" applyNumberFormat="1" applyFont="1" applyFill="1" applyBorder="1" applyAlignment="1">
      <alignment horizontal="center" vertical="center" wrapText="1"/>
    </xf>
    <xf numFmtId="0" fontId="9" fillId="2" borderId="4" xfId="3" applyFont="1" applyFill="1" applyBorder="1" applyAlignment="1">
      <alignment vertical="center" wrapText="1"/>
    </xf>
    <xf numFmtId="3" fontId="9" fillId="2" borderId="2" xfId="3" applyNumberFormat="1" applyFont="1" applyFill="1" applyBorder="1" applyAlignment="1">
      <alignment horizontal="center" vertical="center" wrapText="1"/>
    </xf>
    <xf numFmtId="3" fontId="9" fillId="2" borderId="5" xfId="3" applyNumberFormat="1" applyFont="1" applyFill="1" applyBorder="1" applyAlignment="1">
      <alignment horizontal="center" vertical="center" wrapText="1"/>
    </xf>
    <xf numFmtId="0" fontId="9" fillId="2" borderId="2" xfId="5" applyFont="1" applyFill="1" applyBorder="1" applyAlignment="1">
      <alignment horizontal="center" vertical="center"/>
    </xf>
    <xf numFmtId="0" fontId="9" fillId="2" borderId="5" xfId="5" applyFont="1" applyFill="1" applyBorder="1" applyAlignment="1">
      <alignment horizontal="center" vertical="center"/>
    </xf>
    <xf numFmtId="0" fontId="9" fillId="2" borderId="4" xfId="5" applyFont="1" applyFill="1" applyBorder="1" applyAlignment="1">
      <alignment horizontal="center" vertical="center"/>
    </xf>
    <xf numFmtId="167" fontId="9" fillId="2" borderId="6" xfId="5" applyNumberFormat="1" applyFont="1" applyFill="1" applyBorder="1" applyAlignment="1">
      <alignment horizontal="center" vertical="center" wrapText="1"/>
    </xf>
    <xf numFmtId="167" fontId="9" fillId="2" borderId="7" xfId="5" applyNumberFormat="1" applyFont="1" applyFill="1" applyBorder="1" applyAlignment="1">
      <alignment horizontal="center" vertical="center" wrapText="1"/>
    </xf>
    <xf numFmtId="167" fontId="9" fillId="2" borderId="8" xfId="5" applyNumberFormat="1" applyFont="1" applyFill="1" applyBorder="1" applyAlignment="1">
      <alignment horizontal="center" vertical="center" wrapText="1"/>
    </xf>
    <xf numFmtId="167" fontId="9" fillId="2" borderId="3" xfId="5" applyNumberFormat="1" applyFont="1" applyFill="1" applyBorder="1" applyAlignment="1">
      <alignment horizontal="center" vertical="center" wrapText="1"/>
    </xf>
    <xf numFmtId="3" fontId="9" fillId="2" borderId="3" xfId="3" applyNumberFormat="1" applyFont="1" applyFill="1" applyBorder="1" applyAlignment="1">
      <alignment horizontal="center" vertical="center" wrapText="1"/>
    </xf>
    <xf numFmtId="0" fontId="9" fillId="2" borderId="9" xfId="3" applyFont="1" applyFill="1" applyBorder="1" applyAlignment="1">
      <alignment horizontal="center" vertical="center" wrapText="1"/>
    </xf>
    <xf numFmtId="1" fontId="9" fillId="2" borderId="3" xfId="3" applyNumberFormat="1" applyFont="1" applyFill="1" applyBorder="1" applyAlignment="1">
      <alignment horizontal="center" vertical="center" wrapText="1"/>
    </xf>
    <xf numFmtId="164" fontId="9" fillId="2" borderId="3" xfId="4" applyFont="1" applyFill="1" applyBorder="1" applyAlignment="1">
      <alignment horizontal="center" vertical="center" wrapText="1"/>
    </xf>
    <xf numFmtId="166" fontId="9" fillId="2" borderId="10" xfId="3" applyNumberFormat="1" applyFont="1" applyFill="1" applyBorder="1" applyAlignment="1">
      <alignment horizontal="center" vertical="center" wrapText="1"/>
    </xf>
    <xf numFmtId="165" fontId="9" fillId="2" borderId="3" xfId="4" applyNumberFormat="1" applyFont="1" applyFill="1" applyBorder="1" applyAlignment="1">
      <alignment horizontal="center" vertical="center" wrapText="1"/>
    </xf>
    <xf numFmtId="164" fontId="9" fillId="2" borderId="2" xfId="4" applyFont="1" applyFill="1" applyBorder="1" applyAlignment="1">
      <alignment horizontal="center" vertical="center" wrapText="1"/>
    </xf>
    <xf numFmtId="164" fontId="9" fillId="2" borderId="5" xfId="4" applyFont="1" applyFill="1" applyBorder="1" applyAlignment="1">
      <alignment horizontal="center" vertical="center" wrapText="1"/>
    </xf>
    <xf numFmtId="0" fontId="9" fillId="2" borderId="2" xfId="5" applyFont="1" applyFill="1" applyBorder="1" applyAlignment="1">
      <alignment horizontal="center" vertical="center" wrapText="1"/>
    </xf>
    <xf numFmtId="0" fontId="9" fillId="2" borderId="5" xfId="5" applyFont="1" applyFill="1" applyBorder="1" applyAlignment="1">
      <alignment horizontal="center" vertical="center" wrapText="1"/>
    </xf>
    <xf numFmtId="0" fontId="9" fillId="2" borderId="4" xfId="5" applyFont="1" applyFill="1" applyBorder="1" applyAlignment="1">
      <alignment horizontal="center" vertical="center" wrapText="1"/>
    </xf>
    <xf numFmtId="3" fontId="2" fillId="2" borderId="3" xfId="5" applyNumberFormat="1" applyFont="1" applyFill="1" applyBorder="1" applyAlignment="1">
      <alignment horizontal="center" vertical="center" wrapText="1"/>
    </xf>
    <xf numFmtId="167" fontId="9" fillId="2" borderId="9" xfId="5" applyNumberFormat="1" applyFont="1" applyFill="1" applyBorder="1" applyAlignment="1">
      <alignment horizontal="center" vertical="center" wrapText="1"/>
    </xf>
    <xf numFmtId="3" fontId="9" fillId="2" borderId="9" xfId="3" applyNumberFormat="1" applyFont="1" applyFill="1" applyBorder="1" applyAlignment="1">
      <alignment horizontal="center" vertical="center" wrapText="1"/>
    </xf>
    <xf numFmtId="1" fontId="9" fillId="2" borderId="9" xfId="3" applyNumberFormat="1" applyFont="1" applyFill="1" applyBorder="1" applyAlignment="1">
      <alignment horizontal="center" vertical="center" wrapText="1"/>
    </xf>
    <xf numFmtId="164" fontId="9" fillId="2" borderId="9" xfId="4" applyFont="1" applyFill="1" applyBorder="1" applyAlignment="1">
      <alignment horizontal="center" vertical="center" wrapText="1"/>
    </xf>
    <xf numFmtId="165" fontId="9" fillId="2" borderId="9" xfId="4" applyNumberFormat="1" applyFont="1" applyFill="1" applyBorder="1" applyAlignment="1">
      <alignment horizontal="center" vertical="center" wrapText="1"/>
    </xf>
    <xf numFmtId="165" fontId="9" fillId="2" borderId="6" xfId="3" applyNumberFormat="1" applyFont="1" applyFill="1" applyBorder="1" applyAlignment="1">
      <alignment horizontal="center" vertical="center" wrapText="1"/>
    </xf>
    <xf numFmtId="165" fontId="9" fillId="2" borderId="7" xfId="3" applyNumberFormat="1" applyFont="1" applyFill="1" applyBorder="1" applyAlignment="1">
      <alignment horizontal="center" vertical="center" wrapText="1"/>
    </xf>
    <xf numFmtId="165" fontId="9" fillId="2" borderId="2" xfId="3" applyNumberFormat="1" applyFont="1" applyFill="1" applyBorder="1" applyAlignment="1">
      <alignment horizontal="center" vertical="center" wrapText="1"/>
    </xf>
    <xf numFmtId="165" fontId="9" fillId="2" borderId="5" xfId="3" applyNumberFormat="1" applyFont="1" applyFill="1" applyBorder="1" applyAlignment="1">
      <alignment horizontal="center" vertical="center" wrapText="1"/>
    </xf>
    <xf numFmtId="165" fontId="9" fillId="2" borderId="4" xfId="3" applyNumberFormat="1" applyFont="1" applyFill="1" applyBorder="1" applyAlignment="1">
      <alignment horizontal="center" vertical="center" wrapText="1"/>
    </xf>
    <xf numFmtId="0" fontId="9" fillId="2" borderId="3" xfId="5" applyFont="1" applyFill="1" applyBorder="1" applyAlignment="1">
      <alignment horizontal="center" vertical="center" wrapText="1"/>
    </xf>
    <xf numFmtId="168" fontId="9" fillId="2" borderId="3" xfId="1" applyNumberFormat="1" applyFont="1" applyFill="1" applyBorder="1" applyAlignment="1">
      <alignment horizontal="center" vertical="center" wrapText="1"/>
    </xf>
    <xf numFmtId="3" fontId="2" fillId="2" borderId="9" xfId="5" applyNumberFormat="1" applyFont="1" applyFill="1" applyBorder="1" applyAlignment="1">
      <alignment horizontal="center" vertical="center" wrapText="1"/>
    </xf>
    <xf numFmtId="0" fontId="9" fillId="2" borderId="11" xfId="3" applyFont="1" applyFill="1" applyBorder="1" applyAlignment="1">
      <alignment horizontal="center" vertical="center" wrapText="1"/>
    </xf>
    <xf numFmtId="1" fontId="9" fillId="2" borderId="11" xfId="3" applyNumberFormat="1" applyFont="1" applyFill="1" applyBorder="1" applyAlignment="1">
      <alignment horizontal="center" vertical="center" wrapText="1"/>
    </xf>
    <xf numFmtId="164" fontId="9" fillId="2" borderId="11" xfId="4" applyFont="1" applyFill="1" applyBorder="1" applyAlignment="1">
      <alignment horizontal="center" vertical="center" wrapText="1"/>
    </xf>
    <xf numFmtId="166" fontId="9" fillId="2" borderId="12" xfId="3" applyNumberFormat="1" applyFont="1" applyFill="1" applyBorder="1" applyAlignment="1">
      <alignment horizontal="center" vertical="center" wrapText="1"/>
    </xf>
    <xf numFmtId="165" fontId="9" fillId="2" borderId="11" xfId="4" applyNumberFormat="1" applyFont="1" applyFill="1" applyBorder="1" applyAlignment="1">
      <alignment horizontal="center" vertical="center" wrapText="1"/>
    </xf>
    <xf numFmtId="3" fontId="9" fillId="2" borderId="11" xfId="3" applyNumberFormat="1" applyFont="1" applyFill="1" applyBorder="1" applyAlignment="1">
      <alignment horizontal="center" vertical="center" wrapText="1"/>
    </xf>
    <xf numFmtId="1" fontId="13" fillId="2" borderId="13" xfId="6" applyNumberFormat="1" applyFont="1" applyFill="1" applyBorder="1" applyAlignment="1" applyProtection="1">
      <alignment horizontal="center" vertical="center" wrapText="1"/>
    </xf>
    <xf numFmtId="1" fontId="14" fillId="2" borderId="13" xfId="6" applyNumberFormat="1" applyFont="1" applyFill="1" applyBorder="1" applyAlignment="1" applyProtection="1">
      <alignment horizontal="center" vertical="center" wrapText="1"/>
    </xf>
    <xf numFmtId="165" fontId="15" fillId="2" borderId="13" xfId="3" applyNumberFormat="1" applyFont="1" applyFill="1" applyBorder="1" applyAlignment="1">
      <alignment horizontal="center" vertical="center" wrapText="1"/>
    </xf>
    <xf numFmtId="0" fontId="9" fillId="2" borderId="11" xfId="5" applyFont="1" applyFill="1" applyBorder="1" applyAlignment="1">
      <alignment horizontal="center" vertical="center" wrapText="1"/>
    </xf>
    <xf numFmtId="167" fontId="9" fillId="2" borderId="11" xfId="5" applyNumberFormat="1" applyFont="1" applyFill="1" applyBorder="1" applyAlignment="1">
      <alignment horizontal="center" vertical="center" wrapText="1"/>
    </xf>
    <xf numFmtId="168" fontId="9" fillId="2" borderId="11" xfId="1" applyNumberFormat="1" applyFont="1" applyFill="1" applyBorder="1" applyAlignment="1">
      <alignment horizontal="center" vertical="center" wrapText="1"/>
    </xf>
    <xf numFmtId="3" fontId="2" fillId="2" borderId="11" xfId="5" applyNumberFormat="1" applyFont="1" applyFill="1" applyBorder="1" applyAlignment="1">
      <alignment horizontal="center" vertical="center" wrapText="1"/>
    </xf>
    <xf numFmtId="1" fontId="16" fillId="2" borderId="2" xfId="3" applyNumberFormat="1" applyFont="1" applyFill="1" applyBorder="1" applyAlignment="1">
      <alignment horizontal="center" vertical="center" wrapText="1"/>
    </xf>
    <xf numFmtId="1" fontId="16" fillId="2" borderId="13" xfId="3" applyNumberFormat="1" applyFont="1" applyFill="1" applyBorder="1" applyAlignment="1">
      <alignment horizontal="center" vertical="center" wrapText="1"/>
    </xf>
    <xf numFmtId="1" fontId="16" fillId="2" borderId="5" xfId="3" applyNumberFormat="1" applyFont="1" applyFill="1" applyBorder="1" applyAlignment="1">
      <alignment horizontal="center" vertical="center" wrapText="1"/>
    </xf>
    <xf numFmtId="1" fontId="16" fillId="2" borderId="13" xfId="3" applyNumberFormat="1" applyFont="1" applyFill="1" applyBorder="1" applyAlignment="1">
      <alignment horizontal="right" vertical="center" wrapText="1"/>
    </xf>
    <xf numFmtId="169" fontId="16" fillId="2" borderId="13" xfId="4" applyNumberFormat="1" applyFont="1" applyFill="1" applyBorder="1" applyAlignment="1">
      <alignment vertical="center" wrapText="1"/>
    </xf>
    <xf numFmtId="1" fontId="17" fillId="2" borderId="13" xfId="3" applyNumberFormat="1" applyFont="1" applyFill="1" applyBorder="1" applyAlignment="1">
      <alignment horizontal="center" vertical="center" wrapText="1"/>
    </xf>
    <xf numFmtId="1" fontId="2" fillId="2" borderId="2" xfId="3" applyNumberFormat="1" applyFont="1" applyFill="1" applyBorder="1" applyAlignment="1">
      <alignment horizontal="center" vertical="center" wrapText="1"/>
    </xf>
    <xf numFmtId="1" fontId="2" fillId="2" borderId="13" xfId="3" applyNumberFormat="1" applyFont="1" applyFill="1" applyBorder="1" applyAlignment="1">
      <alignment horizontal="center" vertical="center" wrapText="1"/>
    </xf>
    <xf numFmtId="1" fontId="2" fillId="2" borderId="4" xfId="3" applyNumberFormat="1" applyFont="1" applyFill="1" applyBorder="1" applyAlignment="1">
      <alignment horizontal="center" vertical="center" wrapText="1"/>
    </xf>
    <xf numFmtId="1" fontId="2" fillId="2" borderId="13" xfId="3" applyNumberFormat="1" applyFont="1" applyFill="1" applyBorder="1" applyAlignment="1">
      <alignment horizontal="right" vertical="center" wrapText="1"/>
    </xf>
    <xf numFmtId="165" fontId="2" fillId="2" borderId="13" xfId="4" applyNumberFormat="1" applyFont="1" applyFill="1" applyBorder="1" applyAlignment="1">
      <alignment horizontal="right" vertical="center" wrapText="1"/>
    </xf>
    <xf numFmtId="169" fontId="2" fillId="2" borderId="13" xfId="4" applyNumberFormat="1" applyFont="1" applyFill="1" applyBorder="1" applyAlignment="1">
      <alignment horizontal="right" vertical="center" wrapText="1"/>
    </xf>
    <xf numFmtId="3" fontId="2" fillId="2" borderId="13" xfId="5" applyNumberFormat="1" applyFont="1" applyFill="1" applyBorder="1" applyAlignment="1">
      <alignment horizontal="right" vertical="center" wrapText="1"/>
    </xf>
    <xf numFmtId="169" fontId="2" fillId="2" borderId="13" xfId="3" applyNumberFormat="1" applyFont="1" applyFill="1" applyBorder="1" applyAlignment="1">
      <alignment horizontal="center" vertical="center" wrapText="1"/>
    </xf>
    <xf numFmtId="169" fontId="2" fillId="2" borderId="0" xfId="3" applyNumberFormat="1" applyFont="1" applyFill="1" applyAlignment="1">
      <alignment horizontal="center" vertical="center"/>
    </xf>
    <xf numFmtId="0" fontId="2" fillId="2" borderId="0" xfId="3" applyFont="1" applyFill="1" applyAlignment="1">
      <alignment horizontal="center" vertical="center"/>
    </xf>
    <xf numFmtId="1" fontId="4" fillId="2" borderId="2" xfId="3" applyNumberFormat="1" applyFont="1" applyFill="1" applyBorder="1" applyAlignment="1">
      <alignment horizontal="center" vertical="center" wrapText="1"/>
    </xf>
    <xf numFmtId="0" fontId="18" fillId="2" borderId="13" xfId="0" applyFont="1" applyFill="1" applyBorder="1" applyAlignment="1">
      <alignment horizontal="center" vertical="center" wrapText="1"/>
    </xf>
    <xf numFmtId="2" fontId="18" fillId="2" borderId="13" xfId="0" applyNumberFormat="1" applyFont="1" applyFill="1" applyBorder="1" applyAlignment="1">
      <alignment horizontal="left" vertical="center" wrapText="1"/>
    </xf>
    <xf numFmtId="1" fontId="18" fillId="2" borderId="13" xfId="0" applyNumberFormat="1" applyFont="1" applyFill="1" applyBorder="1" applyAlignment="1">
      <alignment horizontal="center" vertical="center" wrapText="1"/>
    </xf>
    <xf numFmtId="167" fontId="18" fillId="2" borderId="13" xfId="0" applyNumberFormat="1" applyFont="1" applyFill="1" applyBorder="1" applyAlignment="1">
      <alignment horizontal="right" vertical="center" wrapText="1"/>
    </xf>
    <xf numFmtId="2" fontId="18" fillId="2" borderId="13" xfId="0" applyNumberFormat="1" applyFont="1" applyFill="1" applyBorder="1" applyAlignment="1">
      <alignment horizontal="center" vertical="center" wrapText="1"/>
    </xf>
    <xf numFmtId="167" fontId="18" fillId="2" borderId="13" xfId="6" applyNumberFormat="1" applyFont="1" applyFill="1" applyBorder="1" applyAlignment="1">
      <alignment horizontal="right" vertical="center" wrapText="1"/>
    </xf>
    <xf numFmtId="165" fontId="18" fillId="2" borderId="13" xfId="4" applyNumberFormat="1" applyFont="1" applyFill="1" applyBorder="1" applyAlignment="1">
      <alignment horizontal="center" vertical="center"/>
    </xf>
    <xf numFmtId="1" fontId="3" fillId="2" borderId="13" xfId="0" applyNumberFormat="1" applyFont="1" applyFill="1" applyBorder="1" applyAlignment="1">
      <alignment horizontal="center" vertical="center" wrapText="1"/>
    </xf>
    <xf numFmtId="167" fontId="19" fillId="2" borderId="13" xfId="6" applyNumberFormat="1" applyFont="1" applyFill="1" applyBorder="1" applyAlignment="1">
      <alignment horizontal="right" vertical="center" wrapText="1"/>
    </xf>
    <xf numFmtId="167" fontId="18" fillId="2" borderId="13" xfId="7" applyNumberFormat="1" applyFont="1" applyFill="1" applyBorder="1" applyAlignment="1">
      <alignment horizontal="right" vertical="center" wrapText="1"/>
    </xf>
    <xf numFmtId="167" fontId="3" fillId="2" borderId="13" xfId="7" applyNumberFormat="1" applyFont="1" applyFill="1" applyBorder="1" applyAlignment="1">
      <alignment horizontal="right" vertical="center" wrapText="1"/>
    </xf>
    <xf numFmtId="1" fontId="18" fillId="2" borderId="13" xfId="4" applyNumberFormat="1" applyFont="1" applyFill="1" applyBorder="1" applyAlignment="1">
      <alignment horizontal="right" vertical="center" wrapText="1"/>
    </xf>
    <xf numFmtId="165" fontId="20" fillId="2" borderId="13" xfId="4" applyNumberFormat="1" applyFont="1" applyFill="1" applyBorder="1" applyAlignment="1">
      <alignment horizontal="right" vertical="center"/>
    </xf>
    <xf numFmtId="3" fontId="18" fillId="2" borderId="13" xfId="5" applyNumberFormat="1" applyFont="1" applyFill="1" applyBorder="1" applyAlignment="1">
      <alignment horizontal="right" vertical="center" wrapText="1"/>
    </xf>
    <xf numFmtId="3" fontId="21" fillId="2" borderId="13" xfId="5" applyNumberFormat="1" applyFont="1" applyFill="1" applyBorder="1" applyAlignment="1">
      <alignment horizontal="center" vertical="center" wrapText="1"/>
    </xf>
    <xf numFmtId="3" fontId="18" fillId="2" borderId="13" xfId="5" applyNumberFormat="1" applyFont="1" applyFill="1" applyBorder="1" applyAlignment="1">
      <alignment horizontal="center" vertical="center" wrapText="1"/>
    </xf>
    <xf numFmtId="168" fontId="18" fillId="2" borderId="13" xfId="1" applyNumberFormat="1" applyFont="1" applyFill="1" applyBorder="1" applyAlignment="1">
      <alignment horizontal="center" vertical="center" wrapText="1"/>
    </xf>
    <xf numFmtId="9" fontId="18" fillId="2" borderId="13" xfId="2" applyFont="1" applyFill="1" applyBorder="1" applyAlignment="1">
      <alignment horizontal="center" vertical="center" wrapText="1"/>
    </xf>
    <xf numFmtId="3" fontId="18" fillId="2" borderId="2" xfId="5" applyNumberFormat="1" applyFont="1" applyFill="1" applyBorder="1" applyAlignment="1">
      <alignment horizontal="center" vertical="center" wrapText="1"/>
    </xf>
    <xf numFmtId="3" fontId="3" fillId="2" borderId="13" xfId="5" applyNumberFormat="1" applyFont="1" applyFill="1" applyBorder="1" applyAlignment="1">
      <alignment horizontal="right" vertical="center" wrapText="1"/>
    </xf>
    <xf numFmtId="3" fontId="23" fillId="2" borderId="13" xfId="8" applyNumberFormat="1" applyFont="1" applyFill="1" applyBorder="1" applyAlignment="1">
      <alignment horizontal="center" vertical="center" wrapText="1"/>
    </xf>
    <xf numFmtId="3" fontId="15" fillId="2" borderId="13" xfId="8" applyNumberFormat="1" applyFont="1" applyFill="1" applyBorder="1" applyAlignment="1">
      <alignment horizontal="center" vertical="center" wrapText="1"/>
    </xf>
    <xf numFmtId="0" fontId="4" fillId="2" borderId="0" xfId="3" applyFont="1" applyFill="1" applyAlignment="1">
      <alignment horizontal="left" vertical="center"/>
    </xf>
    <xf numFmtId="165" fontId="18" fillId="2" borderId="13" xfId="4" applyNumberFormat="1" applyFont="1" applyFill="1" applyBorder="1" applyAlignment="1">
      <alignment horizontal="center" vertical="center" wrapText="1"/>
    </xf>
    <xf numFmtId="3" fontId="24" fillId="2" borderId="13" xfId="5" applyNumberFormat="1" applyFont="1" applyFill="1" applyBorder="1" applyAlignment="1">
      <alignment horizontal="center" vertical="center" wrapText="1"/>
    </xf>
    <xf numFmtId="1" fontId="18" fillId="2" borderId="13" xfId="0" applyNumberFormat="1" applyFont="1" applyFill="1" applyBorder="1" applyAlignment="1">
      <alignment horizontal="center" vertical="center" wrapText="1"/>
    </xf>
    <xf numFmtId="2" fontId="4" fillId="2" borderId="0" xfId="3" applyNumberFormat="1" applyFont="1" applyFill="1" applyAlignment="1">
      <alignment horizontal="center" vertical="center"/>
    </xf>
    <xf numFmtId="166" fontId="18" fillId="2" borderId="13" xfId="4" applyNumberFormat="1" applyFont="1" applyFill="1" applyBorder="1" applyAlignment="1">
      <alignment horizontal="right" vertical="center" wrapText="1"/>
    </xf>
    <xf numFmtId="167" fontId="18" fillId="2" borderId="13" xfId="0" applyNumberFormat="1" applyFont="1" applyFill="1" applyBorder="1" applyAlignment="1">
      <alignment horizontal="right" vertical="center" wrapText="1"/>
    </xf>
    <xf numFmtId="166" fontId="18" fillId="2" borderId="13" xfId="9" applyNumberFormat="1" applyFont="1" applyFill="1" applyBorder="1" applyAlignment="1">
      <alignment vertical="center"/>
    </xf>
    <xf numFmtId="3" fontId="18" fillId="2" borderId="2" xfId="5" applyNumberFormat="1" applyFont="1" applyFill="1" applyBorder="1" applyAlignment="1">
      <alignment horizontal="right" vertical="center" wrapText="1"/>
    </xf>
    <xf numFmtId="3" fontId="15" fillId="2" borderId="13" xfId="5" applyNumberFormat="1" applyFont="1" applyFill="1" applyBorder="1" applyAlignment="1">
      <alignment horizontal="center" vertical="center" wrapText="1"/>
    </xf>
    <xf numFmtId="0" fontId="20" fillId="2" borderId="0" xfId="3" applyFont="1" applyFill="1" applyAlignment="1">
      <alignment horizontal="center" vertical="center"/>
    </xf>
    <xf numFmtId="3" fontId="20" fillId="2" borderId="13" xfId="8" applyNumberFormat="1" applyFont="1" applyFill="1" applyBorder="1" applyAlignment="1">
      <alignment horizontal="center" vertical="center" wrapText="1"/>
    </xf>
    <xf numFmtId="167" fontId="24" fillId="2" borderId="13" xfId="7" applyNumberFormat="1" applyFont="1" applyFill="1" applyBorder="1" applyAlignment="1">
      <alignment horizontal="right" vertical="center" wrapText="1"/>
    </xf>
    <xf numFmtId="2" fontId="18" fillId="2" borderId="13" xfId="0" applyNumberFormat="1" applyFont="1" applyFill="1" applyBorder="1" applyAlignment="1">
      <alignment vertical="center" wrapText="1"/>
    </xf>
    <xf numFmtId="0" fontId="4" fillId="3" borderId="0" xfId="3" applyFont="1" applyFill="1" applyAlignment="1">
      <alignment horizontal="center" vertical="center"/>
    </xf>
    <xf numFmtId="168" fontId="21" fillId="2" borderId="13" xfId="1" applyNumberFormat="1" applyFont="1" applyFill="1" applyBorder="1" applyAlignment="1">
      <alignment horizontal="center" vertical="center" wrapText="1"/>
    </xf>
    <xf numFmtId="0" fontId="25" fillId="2" borderId="13" xfId="0" applyFont="1" applyFill="1" applyBorder="1" applyAlignment="1">
      <alignment horizontal="center" vertical="center" wrapText="1"/>
    </xf>
    <xf numFmtId="2" fontId="25" fillId="2" borderId="13" xfId="0" applyNumberFormat="1" applyFont="1" applyFill="1" applyBorder="1" applyAlignment="1">
      <alignment horizontal="left" vertical="center" wrapText="1"/>
    </xf>
    <xf numFmtId="1" fontId="25" fillId="2" borderId="13" xfId="0" applyNumberFormat="1" applyFont="1" applyFill="1" applyBorder="1" applyAlignment="1">
      <alignment horizontal="center" vertical="center" wrapText="1"/>
    </xf>
    <xf numFmtId="167" fontId="25" fillId="2" borderId="13" xfId="0" applyNumberFormat="1" applyFont="1" applyFill="1" applyBorder="1" applyAlignment="1">
      <alignment horizontal="right" vertical="center" wrapText="1"/>
    </xf>
    <xf numFmtId="2" fontId="25" fillId="2" borderId="13" xfId="0" applyNumberFormat="1" applyFont="1" applyFill="1" applyBorder="1" applyAlignment="1">
      <alignment horizontal="center" vertical="center" wrapText="1"/>
    </xf>
    <xf numFmtId="167" fontId="25" fillId="2" borderId="13" xfId="6" applyNumberFormat="1" applyFont="1" applyFill="1" applyBorder="1" applyAlignment="1">
      <alignment horizontal="right" vertical="center" wrapText="1"/>
    </xf>
    <xf numFmtId="1" fontId="26" fillId="2" borderId="13" xfId="0" applyNumberFormat="1" applyFont="1" applyFill="1" applyBorder="1" applyAlignment="1">
      <alignment horizontal="center" vertical="center" wrapText="1"/>
    </xf>
    <xf numFmtId="167" fontId="25" fillId="2" borderId="13" xfId="7" applyNumberFormat="1" applyFont="1" applyFill="1" applyBorder="1" applyAlignment="1">
      <alignment horizontal="right" vertical="center" wrapText="1"/>
    </xf>
    <xf numFmtId="0" fontId="4" fillId="4" borderId="0" xfId="3" applyFont="1" applyFill="1" applyAlignment="1">
      <alignment horizontal="center" vertical="center"/>
    </xf>
    <xf numFmtId="166" fontId="18" fillId="2" borderId="13" xfId="7" applyNumberFormat="1" applyFont="1" applyFill="1" applyBorder="1" applyAlignment="1">
      <alignment vertical="center"/>
    </xf>
    <xf numFmtId="0" fontId="3" fillId="2" borderId="13" xfId="0" applyFont="1" applyFill="1" applyBorder="1" applyAlignment="1">
      <alignment horizontal="center" vertical="center" wrapText="1"/>
    </xf>
    <xf numFmtId="1" fontId="20" fillId="2" borderId="2" xfId="3" applyNumberFormat="1" applyFont="1" applyFill="1" applyBorder="1" applyAlignment="1">
      <alignment horizontal="center" vertical="center" wrapText="1"/>
    </xf>
    <xf numFmtId="165" fontId="18" fillId="2" borderId="13" xfId="4" applyNumberFormat="1" applyFont="1" applyFill="1" applyBorder="1" applyAlignment="1">
      <alignment horizontal="center" vertical="center" wrapText="1"/>
    </xf>
    <xf numFmtId="165" fontId="20" fillId="2" borderId="13" xfId="4" applyNumberFormat="1" applyFont="1" applyFill="1" applyBorder="1" applyAlignment="1">
      <alignment horizontal="center" vertical="center"/>
    </xf>
    <xf numFmtId="164" fontId="4" fillId="2" borderId="0" xfId="4" applyFont="1" applyFill="1" applyAlignment="1">
      <alignment horizontal="center" vertical="center"/>
    </xf>
    <xf numFmtId="43" fontId="18" fillId="2" borderId="13" xfId="1" applyFont="1" applyFill="1" applyBorder="1" applyAlignment="1">
      <alignment horizontal="center" vertical="center" wrapText="1"/>
    </xf>
    <xf numFmtId="167" fontId="21" fillId="2" borderId="13" xfId="7" applyNumberFormat="1" applyFont="1" applyFill="1" applyBorder="1" applyAlignment="1">
      <alignment horizontal="right" vertical="center" wrapText="1"/>
    </xf>
    <xf numFmtId="0" fontId="27" fillId="2" borderId="13" xfId="0" applyFont="1" applyFill="1" applyBorder="1" applyAlignment="1">
      <alignment horizontal="center" vertical="center" wrapText="1"/>
    </xf>
    <xf numFmtId="2" fontId="27" fillId="2" borderId="13" xfId="0" applyNumberFormat="1" applyFont="1" applyFill="1" applyBorder="1" applyAlignment="1">
      <alignment horizontal="left" vertical="center" wrapText="1"/>
    </xf>
    <xf numFmtId="2" fontId="2" fillId="2" borderId="13" xfId="0" applyNumberFormat="1" applyFont="1" applyFill="1" applyBorder="1" applyAlignment="1">
      <alignment horizontal="left" vertical="center" wrapText="1"/>
    </xf>
    <xf numFmtId="1" fontId="2" fillId="2" borderId="13" xfId="0" applyNumberFormat="1" applyFont="1" applyFill="1" applyBorder="1" applyAlignment="1">
      <alignment horizontal="center" vertical="center" wrapText="1"/>
    </xf>
    <xf numFmtId="167" fontId="2" fillId="2" borderId="13" xfId="0" applyNumberFormat="1" applyFont="1" applyFill="1" applyBorder="1" applyAlignment="1">
      <alignment horizontal="right" vertical="center" wrapText="1"/>
    </xf>
    <xf numFmtId="3" fontId="2" fillId="2" borderId="13" xfId="0" applyNumberFormat="1" applyFont="1" applyFill="1" applyBorder="1" applyAlignment="1">
      <alignment horizontal="right" vertical="center" wrapText="1"/>
    </xf>
    <xf numFmtId="0" fontId="2" fillId="2" borderId="13" xfId="9" applyFont="1" applyFill="1" applyBorder="1" applyAlignment="1">
      <alignment horizontal="center" vertical="center"/>
    </xf>
    <xf numFmtId="0" fontId="2" fillId="2" borderId="13" xfId="9" applyFont="1" applyFill="1" applyBorder="1" applyAlignment="1">
      <alignment vertical="center" wrapText="1"/>
    </xf>
    <xf numFmtId="0" fontId="2" fillId="2" borderId="13" xfId="9" applyFont="1" applyFill="1" applyBorder="1" applyAlignment="1">
      <alignment horizontal="center" vertical="center" wrapText="1"/>
    </xf>
    <xf numFmtId="0" fontId="2" fillId="2" borderId="13" xfId="9" quotePrefix="1" applyFont="1" applyFill="1" applyBorder="1" applyAlignment="1">
      <alignment horizontal="center" vertical="center"/>
    </xf>
    <xf numFmtId="165" fontId="2" fillId="2" borderId="13" xfId="6" applyNumberFormat="1" applyFont="1" applyFill="1" applyBorder="1" applyAlignment="1">
      <alignment horizontal="right" vertical="center"/>
    </xf>
    <xf numFmtId="169" fontId="2" fillId="2" borderId="13" xfId="6" applyNumberFormat="1" applyFont="1" applyFill="1" applyBorder="1" applyAlignment="1">
      <alignment horizontal="right" vertical="center"/>
    </xf>
    <xf numFmtId="169" fontId="2" fillId="4" borderId="13" xfId="6" applyNumberFormat="1" applyFont="1" applyFill="1" applyBorder="1" applyAlignment="1">
      <alignment horizontal="right" vertical="center"/>
    </xf>
    <xf numFmtId="3" fontId="2" fillId="2" borderId="13" xfId="8" applyNumberFormat="1" applyFont="1" applyFill="1" applyBorder="1" applyAlignment="1">
      <alignment horizontal="center" vertical="center" wrapText="1"/>
    </xf>
    <xf numFmtId="0" fontId="28" fillId="2" borderId="0" xfId="3" applyFont="1" applyFill="1" applyAlignment="1">
      <alignment horizontal="left" vertical="center"/>
    </xf>
    <xf numFmtId="0" fontId="28" fillId="2" borderId="0" xfId="3" applyFont="1" applyFill="1" applyAlignment="1">
      <alignment vertical="center"/>
    </xf>
    <xf numFmtId="0" fontId="28" fillId="2" borderId="0" xfId="3" applyFont="1" applyFill="1" applyAlignment="1">
      <alignment horizontal="right" vertical="center"/>
    </xf>
    <xf numFmtId="165" fontId="28" fillId="2" borderId="0" xfId="4" applyNumberFormat="1" applyFont="1" applyFill="1" applyAlignment="1">
      <alignment horizontal="right" vertical="center"/>
    </xf>
    <xf numFmtId="167" fontId="28" fillId="2" borderId="0" xfId="3" applyNumberFormat="1" applyFont="1" applyFill="1" applyAlignment="1">
      <alignment horizontal="right" vertical="center"/>
    </xf>
    <xf numFmtId="165" fontId="28" fillId="2" borderId="0" xfId="3" applyNumberFormat="1" applyFont="1" applyFill="1" applyAlignment="1">
      <alignment vertical="center"/>
    </xf>
    <xf numFmtId="167" fontId="28" fillId="2" borderId="0" xfId="3" applyNumberFormat="1" applyFont="1" applyFill="1" applyAlignment="1">
      <alignment vertical="center"/>
    </xf>
    <xf numFmtId="0" fontId="28" fillId="2" borderId="0" xfId="3" applyFont="1" applyFill="1" applyAlignment="1">
      <alignment horizontal="center" vertical="center"/>
    </xf>
    <xf numFmtId="168" fontId="28" fillId="2" borderId="0" xfId="1" applyNumberFormat="1" applyFont="1" applyFill="1" applyAlignment="1">
      <alignment horizontal="center" vertical="center"/>
    </xf>
    <xf numFmtId="167" fontId="28" fillId="2" borderId="0" xfId="3" applyNumberFormat="1" applyFont="1" applyFill="1" applyAlignment="1">
      <alignment horizontal="center" vertical="center"/>
    </xf>
    <xf numFmtId="0" fontId="29" fillId="2" borderId="0" xfId="5" applyFont="1" applyFill="1" applyAlignment="1">
      <alignment horizontal="center" vertical="center"/>
    </xf>
    <xf numFmtId="0" fontId="29" fillId="2" borderId="0" xfId="5" applyFont="1" applyFill="1" applyAlignment="1">
      <alignment vertical="center"/>
    </xf>
    <xf numFmtId="0" fontId="29" fillId="2" borderId="0" xfId="5" applyFont="1" applyFill="1" applyAlignment="1">
      <alignment horizontal="center" vertical="center"/>
    </xf>
    <xf numFmtId="168" fontId="29" fillId="2" borderId="0" xfId="1" applyNumberFormat="1" applyFont="1" applyFill="1" applyAlignment="1">
      <alignment horizontal="center" vertical="center"/>
    </xf>
    <xf numFmtId="0" fontId="29" fillId="2" borderId="0" xfId="5" applyFont="1" applyFill="1" applyAlignment="1">
      <alignment horizontal="center"/>
    </xf>
    <xf numFmtId="0" fontId="29" fillId="2" borderId="0" xfId="5" applyFont="1" applyFill="1"/>
    <xf numFmtId="0" fontId="30" fillId="2" borderId="0" xfId="5" applyFont="1" applyFill="1"/>
    <xf numFmtId="0" fontId="31" fillId="2" borderId="0" xfId="5" applyFont="1" applyFill="1" applyAlignment="1">
      <alignment horizontal="right" vertical="center"/>
    </xf>
    <xf numFmtId="0" fontId="31" fillId="2" borderId="0" xfId="5" applyFont="1" applyFill="1" applyAlignment="1">
      <alignment horizontal="center" vertical="center"/>
    </xf>
    <xf numFmtId="0" fontId="32" fillId="2" borderId="0" xfId="5" applyFont="1" applyFill="1"/>
    <xf numFmtId="0" fontId="30" fillId="2" borderId="0" xfId="5" applyFont="1" applyFill="1" applyAlignment="1">
      <alignment horizontal="center" vertical="center"/>
    </xf>
    <xf numFmtId="170" fontId="29" fillId="2" borderId="0" xfId="4" applyNumberFormat="1" applyFont="1" applyFill="1" applyAlignment="1">
      <alignment horizontal="right" vertical="center"/>
    </xf>
    <xf numFmtId="0" fontId="29" fillId="2" borderId="0" xfId="5" applyFont="1" applyFill="1" applyAlignment="1">
      <alignment horizontal="right" vertical="center"/>
    </xf>
    <xf numFmtId="0" fontId="31" fillId="2" borderId="0" xfId="5" applyFont="1" applyFill="1" applyAlignment="1">
      <alignment horizontal="left" vertical="center" wrapText="1"/>
    </xf>
    <xf numFmtId="0" fontId="29" fillId="2" borderId="0" xfId="5" applyFont="1" applyFill="1" applyAlignment="1">
      <alignment horizontal="left" vertical="center" wrapText="1"/>
    </xf>
    <xf numFmtId="0" fontId="33" fillId="2" borderId="0" xfId="5" applyFont="1" applyFill="1" applyAlignment="1">
      <alignment horizontal="center" vertical="center" wrapText="1"/>
    </xf>
    <xf numFmtId="168" fontId="33" fillId="2" borderId="0" xfId="1" applyNumberFormat="1" applyFont="1" applyFill="1" applyAlignment="1">
      <alignment horizontal="center" vertical="center" wrapText="1"/>
    </xf>
    <xf numFmtId="0" fontId="34" fillId="2" borderId="0" xfId="5" applyFont="1" applyFill="1" applyAlignment="1">
      <alignment horizontal="center" vertical="center" wrapText="1"/>
    </xf>
    <xf numFmtId="0" fontId="34" fillId="2" borderId="0" xfId="5" applyFont="1" applyFill="1" applyAlignment="1">
      <alignment horizontal="center" vertical="center" wrapText="1"/>
    </xf>
    <xf numFmtId="168" fontId="34" fillId="2" borderId="0" xfId="1" applyNumberFormat="1" applyFont="1" applyFill="1" applyAlignment="1">
      <alignment horizontal="center" vertical="center" wrapText="1"/>
    </xf>
    <xf numFmtId="0" fontId="34" fillId="2" borderId="0" xfId="5" applyFont="1" applyFill="1" applyAlignment="1">
      <alignment vertical="center" wrapText="1"/>
    </xf>
    <xf numFmtId="0" fontId="31" fillId="2" borderId="0" xfId="5" applyFont="1" applyFill="1" applyAlignment="1">
      <alignment horizontal="center" vertical="center"/>
    </xf>
    <xf numFmtId="0" fontId="28" fillId="2" borderId="0" xfId="3" applyFont="1" applyFill="1" applyAlignment="1">
      <alignment horizontal="right" vertical="center" wrapText="1"/>
    </xf>
    <xf numFmtId="165" fontId="28" fillId="2" borderId="0" xfId="3" applyNumberFormat="1" applyFont="1" applyFill="1" applyAlignment="1">
      <alignment horizontal="right" vertical="center"/>
    </xf>
    <xf numFmtId="167" fontId="28" fillId="2" borderId="0" xfId="3" applyNumberFormat="1" applyFont="1" applyFill="1" applyAlignment="1">
      <alignment horizontal="center" vertical="center"/>
    </xf>
    <xf numFmtId="0" fontId="28" fillId="2" borderId="0" xfId="3" applyFont="1" applyFill="1" applyAlignment="1">
      <alignment horizontal="right" vertical="center"/>
    </xf>
    <xf numFmtId="165" fontId="28" fillId="2" borderId="0" xfId="3" applyNumberFormat="1" applyFont="1" applyFill="1" applyAlignment="1">
      <alignment horizontal="center" vertical="center"/>
    </xf>
    <xf numFmtId="0" fontId="1" fillId="2" borderId="0" xfId="3" applyFill="1"/>
    <xf numFmtId="0" fontId="4" fillId="2" borderId="0" xfId="3" applyFont="1" applyFill="1" applyAlignment="1">
      <alignment horizontal="right" vertical="center"/>
    </xf>
    <xf numFmtId="165" fontId="4" fillId="2" borderId="0" xfId="4" applyNumberFormat="1" applyFont="1" applyFill="1" applyAlignment="1">
      <alignment horizontal="right" vertical="center"/>
    </xf>
    <xf numFmtId="0" fontId="2" fillId="2" borderId="0" xfId="3" applyFont="1" applyFill="1" applyAlignment="1">
      <alignment horizontal="right" vertical="center"/>
    </xf>
    <xf numFmtId="0" fontId="2" fillId="2" borderId="0" xfId="3" applyFont="1" applyFill="1" applyAlignment="1">
      <alignment horizontal="right" vertical="center" wrapText="1"/>
    </xf>
    <xf numFmtId="167" fontId="4" fillId="2" borderId="0" xfId="3" applyNumberFormat="1" applyFont="1" applyFill="1" applyAlignment="1">
      <alignment horizontal="right" vertical="center"/>
    </xf>
    <xf numFmtId="165" fontId="4" fillId="2" borderId="0" xfId="3" applyNumberFormat="1" applyFont="1" applyFill="1" applyAlignment="1">
      <alignment horizontal="right" vertical="center"/>
    </xf>
    <xf numFmtId="165" fontId="2" fillId="2" borderId="0" xfId="3" applyNumberFormat="1" applyFont="1" applyFill="1" applyAlignment="1">
      <alignment horizontal="right" vertical="center"/>
    </xf>
    <xf numFmtId="168" fontId="4" fillId="2" borderId="0" xfId="1" applyNumberFormat="1" applyFont="1" applyFill="1" applyAlignment="1">
      <alignment horizontal="center" vertical="center"/>
    </xf>
    <xf numFmtId="0" fontId="4" fillId="2" borderId="11" xfId="3" applyFont="1" applyFill="1" applyBorder="1" applyAlignment="1">
      <alignment horizontal="center" vertical="center"/>
    </xf>
    <xf numFmtId="0" fontId="4" fillId="2" borderId="13" xfId="3" applyFont="1" applyFill="1" applyBorder="1" applyAlignment="1">
      <alignment horizontal="center" vertical="center"/>
    </xf>
    <xf numFmtId="0" fontId="16" fillId="2" borderId="0" xfId="3" applyFont="1" applyFill="1" applyAlignment="1">
      <alignment horizontal="center" vertical="center" wrapText="1"/>
    </xf>
  </cellXfs>
  <cellStyles count="10">
    <cellStyle name="Comma" xfId="1" builtinId="3"/>
    <cellStyle name="Comma 11" xfId="6" xr:uid="{E89A2264-6523-4DDE-8996-7DC812606665}"/>
    <cellStyle name="Comma 4 4" xfId="7" xr:uid="{9933CE2C-B096-4AAC-A740-8F5049F46280}"/>
    <cellStyle name="Comma 6" xfId="4" xr:uid="{2B8D2617-9E6D-475B-9B7C-17A10E9B3A3B}"/>
    <cellStyle name="Normal" xfId="0" builtinId="0"/>
    <cellStyle name="Normal 2 2 2" xfId="8" xr:uid="{C4B12A0B-D3EF-4436-9E32-A1926062653B}"/>
    <cellStyle name="Normal 2 3 2" xfId="3" xr:uid="{EEC1B285-A1AA-47DD-BB27-9D2733F9ADEF}"/>
    <cellStyle name="Normal 4 2 2" xfId="5" xr:uid="{F087759C-35A4-4415-A38D-AC9FB6E2152F}"/>
    <cellStyle name="Normal 8 2" xfId="9" xr:uid="{48534A02-646E-402B-A112-21D14C490C45}"/>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59" Type="http://schemas.openxmlformats.org/officeDocument/2006/relationships/externalLink" Target="externalLinks/externalLink158.xml"/><Relationship Id="rId170" Type="http://schemas.openxmlformats.org/officeDocument/2006/relationships/externalLink" Target="externalLinks/externalLink169.xml"/><Relationship Id="rId191" Type="http://schemas.openxmlformats.org/officeDocument/2006/relationships/externalLink" Target="externalLinks/externalLink190.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160" Type="http://schemas.openxmlformats.org/officeDocument/2006/relationships/externalLink" Target="externalLinks/externalLink159.xml"/><Relationship Id="rId181" Type="http://schemas.openxmlformats.org/officeDocument/2006/relationships/externalLink" Target="externalLinks/externalLink180.xml"/><Relationship Id="rId22" Type="http://schemas.openxmlformats.org/officeDocument/2006/relationships/externalLink" Target="externalLinks/externalLink21.xml"/><Relationship Id="rId43" Type="http://schemas.openxmlformats.org/officeDocument/2006/relationships/externalLink" Target="externalLinks/externalLink42.xml"/><Relationship Id="rId64" Type="http://schemas.openxmlformats.org/officeDocument/2006/relationships/externalLink" Target="externalLinks/externalLink63.xml"/><Relationship Id="rId118" Type="http://schemas.openxmlformats.org/officeDocument/2006/relationships/externalLink" Target="externalLinks/externalLink117.xml"/><Relationship Id="rId139" Type="http://schemas.openxmlformats.org/officeDocument/2006/relationships/externalLink" Target="externalLinks/externalLink138.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71" Type="http://schemas.openxmlformats.org/officeDocument/2006/relationships/externalLink" Target="externalLinks/externalLink170.xml"/><Relationship Id="rId192" Type="http://schemas.openxmlformats.org/officeDocument/2006/relationships/externalLink" Target="externalLinks/externalLink191.xml"/><Relationship Id="rId12" Type="http://schemas.openxmlformats.org/officeDocument/2006/relationships/externalLink" Target="externalLinks/externalLink11.xml"/><Relationship Id="rId33" Type="http://schemas.openxmlformats.org/officeDocument/2006/relationships/externalLink" Target="externalLinks/externalLink32.xml"/><Relationship Id="rId108" Type="http://schemas.openxmlformats.org/officeDocument/2006/relationships/externalLink" Target="externalLinks/externalLink107.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5" Type="http://schemas.openxmlformats.org/officeDocument/2006/relationships/externalLink" Target="externalLinks/externalLink74.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61" Type="http://schemas.openxmlformats.org/officeDocument/2006/relationships/externalLink" Target="externalLinks/externalLink160.xml"/><Relationship Id="rId182" Type="http://schemas.openxmlformats.org/officeDocument/2006/relationships/externalLink" Target="externalLinks/externalLink18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5" Type="http://schemas.openxmlformats.org/officeDocument/2006/relationships/externalLink" Target="externalLinks/externalLink64.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51" Type="http://schemas.openxmlformats.org/officeDocument/2006/relationships/externalLink" Target="externalLinks/externalLink150.xml"/><Relationship Id="rId172" Type="http://schemas.openxmlformats.org/officeDocument/2006/relationships/externalLink" Target="externalLinks/externalLink171.xml"/><Relationship Id="rId193" Type="http://schemas.openxmlformats.org/officeDocument/2006/relationships/externalLink" Target="externalLinks/externalLink192.xml"/><Relationship Id="rId13" Type="http://schemas.openxmlformats.org/officeDocument/2006/relationships/externalLink" Target="externalLinks/externalLink12.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20" Type="http://schemas.openxmlformats.org/officeDocument/2006/relationships/externalLink" Target="externalLinks/externalLink119.xml"/><Relationship Id="rId141" Type="http://schemas.openxmlformats.org/officeDocument/2006/relationships/externalLink" Target="externalLinks/externalLink140.xml"/><Relationship Id="rId7" Type="http://schemas.openxmlformats.org/officeDocument/2006/relationships/externalLink" Target="externalLinks/externalLink6.xml"/><Relationship Id="rId162" Type="http://schemas.openxmlformats.org/officeDocument/2006/relationships/externalLink" Target="externalLinks/externalLink161.xml"/><Relationship Id="rId183" Type="http://schemas.openxmlformats.org/officeDocument/2006/relationships/externalLink" Target="externalLinks/externalLink182.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157" Type="http://schemas.openxmlformats.org/officeDocument/2006/relationships/externalLink" Target="externalLinks/externalLink156.xml"/><Relationship Id="rId178" Type="http://schemas.openxmlformats.org/officeDocument/2006/relationships/externalLink" Target="externalLinks/externalLink177.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73" Type="http://schemas.openxmlformats.org/officeDocument/2006/relationships/externalLink" Target="externalLinks/externalLink172.xml"/><Relationship Id="rId194" Type="http://schemas.openxmlformats.org/officeDocument/2006/relationships/externalLink" Target="externalLinks/externalLink193.xml"/><Relationship Id="rId199" Type="http://schemas.openxmlformats.org/officeDocument/2006/relationships/styles" Target="styles.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168" Type="http://schemas.openxmlformats.org/officeDocument/2006/relationships/externalLink" Target="externalLinks/externalLink167.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163" Type="http://schemas.openxmlformats.org/officeDocument/2006/relationships/externalLink" Target="externalLinks/externalLink162.xml"/><Relationship Id="rId184" Type="http://schemas.openxmlformats.org/officeDocument/2006/relationships/externalLink" Target="externalLinks/externalLink183.xml"/><Relationship Id="rId189" Type="http://schemas.openxmlformats.org/officeDocument/2006/relationships/externalLink" Target="externalLinks/externalLink188.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158" Type="http://schemas.openxmlformats.org/officeDocument/2006/relationships/externalLink" Target="externalLinks/externalLink157.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 Id="rId174" Type="http://schemas.openxmlformats.org/officeDocument/2006/relationships/externalLink" Target="externalLinks/externalLink173.xml"/><Relationship Id="rId179" Type="http://schemas.openxmlformats.org/officeDocument/2006/relationships/externalLink" Target="externalLinks/externalLink178.xml"/><Relationship Id="rId195" Type="http://schemas.openxmlformats.org/officeDocument/2006/relationships/externalLink" Target="externalLinks/externalLink194.xml"/><Relationship Id="rId190" Type="http://schemas.openxmlformats.org/officeDocument/2006/relationships/externalLink" Target="externalLinks/externalLink189.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164" Type="http://schemas.openxmlformats.org/officeDocument/2006/relationships/externalLink" Target="externalLinks/externalLink163.xml"/><Relationship Id="rId169" Type="http://schemas.openxmlformats.org/officeDocument/2006/relationships/externalLink" Target="externalLinks/externalLink168.xml"/><Relationship Id="rId185" Type="http://schemas.openxmlformats.org/officeDocument/2006/relationships/externalLink" Target="externalLinks/externalLink184.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80" Type="http://schemas.openxmlformats.org/officeDocument/2006/relationships/externalLink" Target="externalLinks/externalLink179.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externalLink" Target="externalLinks/externalLink153.xml"/><Relationship Id="rId175" Type="http://schemas.openxmlformats.org/officeDocument/2006/relationships/externalLink" Target="externalLinks/externalLink174.xml"/><Relationship Id="rId196" Type="http://schemas.openxmlformats.org/officeDocument/2006/relationships/externalLink" Target="externalLinks/externalLink195.xml"/><Relationship Id="rId200" Type="http://schemas.openxmlformats.org/officeDocument/2006/relationships/sharedStrings" Target="sharedStrings.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 Id="rId165" Type="http://schemas.openxmlformats.org/officeDocument/2006/relationships/externalLink" Target="externalLinks/externalLink164.xml"/><Relationship Id="rId186" Type="http://schemas.openxmlformats.org/officeDocument/2006/relationships/externalLink" Target="externalLinks/externalLink185.xml"/><Relationship Id="rId27" Type="http://schemas.openxmlformats.org/officeDocument/2006/relationships/externalLink" Target="externalLinks/externalLink26.xml"/><Relationship Id="rId48" Type="http://schemas.openxmlformats.org/officeDocument/2006/relationships/externalLink" Target="externalLinks/externalLink47.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34" Type="http://schemas.openxmlformats.org/officeDocument/2006/relationships/externalLink" Target="externalLinks/externalLink133.xml"/><Relationship Id="rId80" Type="http://schemas.openxmlformats.org/officeDocument/2006/relationships/externalLink" Target="externalLinks/externalLink79.xml"/><Relationship Id="rId155" Type="http://schemas.openxmlformats.org/officeDocument/2006/relationships/externalLink" Target="externalLinks/externalLink154.xml"/><Relationship Id="rId176" Type="http://schemas.openxmlformats.org/officeDocument/2006/relationships/externalLink" Target="externalLinks/externalLink175.xml"/><Relationship Id="rId197" Type="http://schemas.openxmlformats.org/officeDocument/2006/relationships/externalLink" Target="externalLinks/externalLink196.xml"/><Relationship Id="rId201" Type="http://schemas.openxmlformats.org/officeDocument/2006/relationships/calcChain" Target="calcChain.xml"/><Relationship Id="rId17" Type="http://schemas.openxmlformats.org/officeDocument/2006/relationships/externalLink" Target="externalLinks/externalLink16.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24" Type="http://schemas.openxmlformats.org/officeDocument/2006/relationships/externalLink" Target="externalLinks/externalLink123.xml"/><Relationship Id="rId70" Type="http://schemas.openxmlformats.org/officeDocument/2006/relationships/externalLink" Target="externalLinks/externalLink69.xml"/><Relationship Id="rId91" Type="http://schemas.openxmlformats.org/officeDocument/2006/relationships/externalLink" Target="externalLinks/externalLink90.xml"/><Relationship Id="rId145" Type="http://schemas.openxmlformats.org/officeDocument/2006/relationships/externalLink" Target="externalLinks/externalLink144.xml"/><Relationship Id="rId166" Type="http://schemas.openxmlformats.org/officeDocument/2006/relationships/externalLink" Target="externalLinks/externalLink165.xml"/><Relationship Id="rId187" Type="http://schemas.openxmlformats.org/officeDocument/2006/relationships/externalLink" Target="externalLinks/externalLink186.xml"/><Relationship Id="rId1" Type="http://schemas.openxmlformats.org/officeDocument/2006/relationships/worksheet" Target="worksheets/sheet1.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60" Type="http://schemas.openxmlformats.org/officeDocument/2006/relationships/externalLink" Target="externalLinks/externalLink59.xml"/><Relationship Id="rId81" Type="http://schemas.openxmlformats.org/officeDocument/2006/relationships/externalLink" Target="externalLinks/externalLink80.xml"/><Relationship Id="rId135" Type="http://schemas.openxmlformats.org/officeDocument/2006/relationships/externalLink" Target="externalLinks/externalLink134.xml"/><Relationship Id="rId156" Type="http://schemas.openxmlformats.org/officeDocument/2006/relationships/externalLink" Target="externalLinks/externalLink155.xml"/><Relationship Id="rId177" Type="http://schemas.openxmlformats.org/officeDocument/2006/relationships/externalLink" Target="externalLinks/externalLink176.xml"/><Relationship Id="rId198" Type="http://schemas.openxmlformats.org/officeDocument/2006/relationships/theme" Target="theme/theme1.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50" Type="http://schemas.openxmlformats.org/officeDocument/2006/relationships/externalLink" Target="externalLinks/externalLink49.xml"/><Relationship Id="rId104" Type="http://schemas.openxmlformats.org/officeDocument/2006/relationships/externalLink" Target="externalLinks/externalLink103.xml"/><Relationship Id="rId125" Type="http://schemas.openxmlformats.org/officeDocument/2006/relationships/externalLink" Target="externalLinks/externalLink124.xml"/><Relationship Id="rId146" Type="http://schemas.openxmlformats.org/officeDocument/2006/relationships/externalLink" Target="externalLinks/externalLink145.xml"/><Relationship Id="rId167" Type="http://schemas.openxmlformats.org/officeDocument/2006/relationships/externalLink" Target="externalLinks/externalLink166.xml"/><Relationship Id="rId188" Type="http://schemas.openxmlformats.org/officeDocument/2006/relationships/externalLink" Target="externalLinks/externalLink187.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hau%20de%20xuat\Hai%20duong\goi%20W03.3.HD%20Kinh%20Mon%20MT%20ngay3-7-2013\Thanh%20toan%20GD2\Thanh%20toan%20GD%20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Trung%20Ta&#226;m%20Tin%20Ho&#239;c\Chuong%20Trinh%20Thi\thcs\THI%20TN%20BTC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Moi\vol3%20(e)%20%20mc\My%20Documents\TCMR\SLCB-DN.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Hahao-kt\LAN%20KT\BA%20GIA\CTG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May1\diac1\TenRieng\Huong\dungquat\05-08\KCAD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A:\Dinh%20muc\DMUC.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May01\tk%20(d)\My%20Documents\Yen\Duyet%20CT%20dau%20tu\Dau%20tu%20nam%202009\Phe%20duyet%20Cai%20tao%20nang%20day%20lo%20377-E86\Duyet%20du%20toan%20Cai%20tao%20nang%20tiet%20day%20lo%2037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MAY11\C\KTCNC\QHANHM2\TRALY\BANTINH\TRU\TRUT2T7.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C:\KET%20QUA%20HDKD\THANG%2012.2009\TC-NV%20T12.2009%20KH%20MOI.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May4\G2%20(G)\CAMXOA\HUNG\DUTOAN\DM199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Tinh%20BG\THIET%20KE%20KY%20THUAT-%20DU%20TOAN\TKKT_DT%20Phuc%20Hoa_Tan%20Yen\WINDOWS\TEMP\IBASE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ty%20TNHH%20Hung%20Giang\HUONG\KKTHUE02.XLS" TargetMode="External"/></Relationships>
</file>

<file path=xl/externalLinks/_rels/externalLink110.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Thanhvinh\dutoan\MINH\DU%20TOAN\G2\DT-thl.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My%20Documents\TUYEN\QT-%20Tinh\T&#181;i%20Ch&#221;nh%20-%20Xu&#169;n%20L&#203;p\T&#181;iCh&#221;nh%20-%20Y&#170;n%20L&#169;m\GocSau(moi).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Pdv\c\My%20Documents\THAIBAO\THU%20VIEN%20TN\d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May4\G2%20(G)\Dung%20Quat\Nhom%20GC\New%20Folder\My%20Documents\3533\96Q\96q2588\PANE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ay01\tk%20(d)\Yen\Duyet%20CT%20dau%20tu\Dau%20tu%20nam%202008\CQT%20&amp;%20XBT%20thi%20tu%20Hung%20Dao%20-%20Tu%20Ky\Duyet%20du%20toan%20CQT&amp;XBT%20thi%20tu%20Hung%20Dao.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Pc56\vui\DT-DLUC\TAN-PHU\K-99HDuc.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Chieu%20Sang%20QL37\Hoa\Van%20Giang%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unglx\ketp\My%20Documents\CauBan24m\My%20Documents\Dam33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ongtho.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c03\d\tke-ct\BI-TRIEU\BCNCKT\DUTOAN\DENBU2PA.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User01\Trung%20%20(D)\Dai%20Luu\luongpx\TTL02\07.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Q\c\Ph&#244;%20l&#244;c%20gi&#184;%20tr&#243;ng%20th&#199;u\&#167;&#183;%20&#174;i&#210;u%20ch&#221;nh%20duy&#214;t%20th&#199;u\!Data\!Projects\!Cp2\!Data\!Projects\3%20truong%20hoc%20HN\Bang%20tinh%20gia%20du%20thau-Nguyen%20Trai.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NHON\THUNHI\MYAN\HTBACHUC.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Kehoach09\c\My%20Documents\Giang\DOICOCBG1.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A:\ESD\P3(Qg-Bao)\Kiemtr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Pc07\d\dutoan\DTOAN-XL\KENHXANG\kxang-thamdinh.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Pc08\d\trinh\vidu.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T-PHUC\PHUC\My%20Documents\TRANS-LINES\MauDZMoi.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Tinh%20BG\THIET%20KE%20KY%20THUAT-%20DU%20TOAN\TKKT_DT%20Phuc%20Hoa_Tan%20Yen\du%20toan_3%20xa%20Yen%20The_2007\Don%20gia%20do%20dac%20theo%20luong%20moi-2005\Nhan%20co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ser01\Trung%20%20(D)\Congviec\Tam.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Presario\c\My%20Documents\HSMAU\KHUTEN.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Kimhoang\share%20hoang%201\TAI%20LIEU%20DUNG%20CHUNG\KE%20TOAN%20GOC\VAT%20TU\VAT%20TU.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DT-PHUC\PHUC\MoCay\MoCayM.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May22\d\DUCLAP\GJND\TINHMOA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unglx\ketp\THANG\TRU2COT.XLS" TargetMode="External"/></Relationships>
</file>

<file path=xl/externalLinks/_rels/externalLink135.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C:\Chieu%20Sang%20QL37\Mr.Cuong\CT%20Ha%20Tay\LIEN%20QUAN%20-%20THACH%20THAT%20-%20HA%20TAY.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A:\DONGNAI\XUAN%20LOC.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Hahao-kt\LAN%20KT\BA%20GIA\BANG%20LUONG%2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May_6\d\SUONG%20TONG%20HOP%202\CTY%20CAMLOI%20nam%2006\SO%20KTCL-06\So%20KeToan%20t4-06c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137.1.1\KeHoachPublic\2002\Linhtinh\Phong%20Kinh%20Te\LUC\EXCEL\Th&#199;u\Du%20thau%20Y&#170;n%20Minh%20-%20H&#181;%20Giang.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TRVINH~4.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Z:\LY\Phung.07\BAN%20HANG\KHO.2007.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unglx\ketp\Congtrinh\hopthanh\CAP%20FROTTEMENT.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May_6\d\SUONG%20TONG%20HOP%202\CTY%20CAMLOI%20nam%2006\SO%20VAT%20TU%20CL-06\So%20VatTu%20T10-06.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May01\tk%20(d)\Truong%20P8\Cong%20trinh%20nam%202007\Cap%20dien%20cho%20khu%20nuoi%20trong%20thuy%20san%20Bac%20song%20Cuu%20An%20Ninh%20Giang\Duyet%20du%20toan%20Cap%20dien%20cho%20khu%20nuoi%20trong%20thuy%20san%20Bac%20song%20Cuu%20An%20(co%20gia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y1\c\My%20Documents\khach\QT2001%20Tan%20Phuo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My%20Documents\Cong%20trinh%20nam%202010\Cai%20tao%20luoi%20dien%20ha%20the%20huyen%20Tu%20Ky\Phe%20duyet%20TKBVTC%20ha%20the%20Tu%20Ky\Du%20Toan%20cai%20tao%20lo%20971%20TG%20Nghia%20An%20(TVTK).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c22\du%20toan\vui\San%20pham\Phu%20Tan_AG\Duong%20Day\HTM\CANHAN\MUNG\THOP9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Kimhoang\share%20hoang%201\Tai%20lieu\dntn%20kim%20danh\SO%20KT%20KIM%20DANH\So%20T12-06%20KD.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IEN2\C\WINDOWS\TEMP\3533\96Q\96q2588\PANE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37.1.1\KeHoachPublic\2002\Linhtinh\LVTD\MSOffice\EXCEL\LUC\DT%20DZ%2022+TBA%20.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May4\G2%20(G)\Documents%20and%20Settings\may1\My%20Documents\CS3408\Standard\RPT.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Suong_kh\dung_chung\My%20Documents\QTCNVHHK.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A:\DucDan\Luu\LONG\b=15m.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phuongdt\c\DTCTDuong%20HCM\PD2\Duong272-287.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uong_kh\dung_chung\My%20Documents\CTNTTH.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Kehoach09\c\tuan\Vinh%20Phuc\Tay%20Thanh.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May5\d\THUYF\QL21\dtTKKT-98-106.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Msthuy\d\BCTT.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May_5\thuvien_dulieu\THUVIEN_DULIEU\SUONG%20TONG%20HOP\HOANG%20THINH-2000\SO%20KE%20TOAN%202005\CTY%20UNG%20THUAN%20PHAT-2005\SO%20CTIET%20NVL%20T04-05-UngThuanPha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37.1.1\KeHoachPublic\2002\Linhtinh\LVTD\MSOffice\EXCEL\LUC\HY35.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May_6\d\SUONG%20TONG%20HOP%202\CTY%20CAMLOI%20nam%2006\SO%20VAT%20TU%20CL-06\KeToan.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Thanhnd\sys%20(c)\C-trinh\DUNGLXG\tinhdam(SAP)1mq.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Mayibm\d\@MANH\CAU\CAUBTAT1.XLS" TargetMode="External"/></Relationships>
</file>

<file path=xl/externalLinks/_rels/externalLink164.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165.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A:\Bang%20phan%20tru.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Z:\SUONG%20TONG%20HOP%201\Cty%20CV%2005\SO%20KE%20TOAN%202005\Quat\Vat%20tu%20AFD\DUTOAN\BTHUAN\NDPHUQUY\NDPQSUA\BTHUAN\NDPHUQUY\DUTOAN\Tiengiang\HOICUTT.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A:\chi%20ha\TUYEND~1.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User01\Trung%20%20(D)\ANH%20TOAN%202003\Hoa%20Binh\HOa%20binh%202003\DT%20Huop2\DT%20in\bang%20THKL\B-CAOQ~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sthuy\d\My%20Documents\BANG%20LUONG2%20-%20THANH.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Phuong\c\Hanoi\DongAnh\Du%20Toan%20TK%20Ngoc%20Thuy.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May2\c\Vinh%20Son%20office\Bac%20Ninh%20new\Du%20toan%20CoFanbeton\My%20Documents\TUYEN\QT-%20Tinh\T&#181;i%20Ch&#221;nh%20-%20Xu&#169;n%20L&#203;p\T&#181;iCh&#221;nh%20-%20Y&#170;n%20L&#169;m\GocSau_Nahang(new).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A:\My%20Documents\Hiep\ChongQuaTai\GocSau\GocSau_Nahang(new).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User02\D\Tu&#202;n%20quy&#213;t%20to&#184;n%20c&#184;c%20c&#171;ng%20tr&#215;nh%20XDCB\TG%20Vinh.xls" TargetMode="External"/></Relationships>
</file>

<file path=xl/externalLinks/_rels/externalLink174.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175.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Presario\c\My%20Documents\XUANHA\tantt\QTCNVHHK.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Kimhoang\share%20hoang%201\Tai%20lieu\Huong%20thuy%20tien\Bao%20cao%20thue\THUY%20HA\LUONG%20NAM%2006\LUONG%20NAM%202006\LUONG%20THANG%2009%20NAM%20200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Vinhptt\dutoan\Dutoan\Qlo55\BCcau-QL55-3.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Thanhvinh\dutoan\QLo15A\BC11cau-QL15A-3.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Trungtq\d\TRUNG\Congtrinh\DutoanKSTK\Da-Nang\KSTK-BC-TPhuoc.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Vinhptt\dutoan\DUTOAN\mauKS(06)\vl-GTNT.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Thanhvinh\dutoan\Luu%20o%20D%20old\Dutoan\Binh%20Phuoc\BCNCKT13_S3.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D-huong\c\DUTOAN\Dg-hochiminh\Dacrong-tarut\Dacrong-tarut(dm)\%20duong257-272.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A:\Documents%20and%20Settings\thanh_son\My%20Documents\XM%20Halong\TKKTTC_Sekaman3.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Vinhptt\dutoan\Qnam\QLo%2014B\Cong\cong32-38.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khdt-13\EXCEL\KEHOACH%20-%20Huy%20dong%20von.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Dunglx\hop%20thanh\Hop%20thanh\hopthanh\Tinhtoan\dam%20i%20hopthanh.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10.137.1.1\KeHoachPublic\2002\Linhtinh\Thang%20KT%202001\Ho%20so%20thau\Du%20thau%20Huu%20Lung%20-%20Lang%20Son.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A:\DONGNAI\TKTC%20CAC%20LO%20RA%20TAN%20HUN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ser1\c\Qu&#182;n%20l&#253;%20h&#229;%20s&#172;\D&#249;%20to&#184;n%20c&#184;c%20c&#171;ng%20tr&#215;nh\DZNHADA.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Phu\binh\parker.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A:\PHANBON-3.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May01\tk%20(d)\Cong.p8\WorK\Cong%20trinh%202007\Cong%20trinh%20giam%20sat\DZ%2035kv%20KCN%20Dai%20an%20(%20GD2)\Duyet%20du%20toan%20DZ%2035%20cap%20dien%20cho%20KCN%20Dai%20An%20(May%20dao).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Pc14\tram\Ho%20so\Nhan%20vien\Huong\Du%20toan\Tram\TKKT%20tram%20110kV\TMDT-TD.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T_vinh\dutoan\DUTOAN\Dg%20Ho%20chi%20Minh\Atep-ThanhMy\DRong-Tarut%20BV\BenTat\cauBtat8.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Hungnd\dutoan-v\DUTOAN\Qnam\CauGiapBa\TKKT-Giapba.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A:\HO%20SO\TAN\EXCEL\NHA%20DHSX%20G_LUO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hutnv\d\Hop%20thanh\hopthanh\Tinhtoan\dam%20i%20hopthan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imhoang\share%20hoang%201\Tai%20lieu\Huong%20thuy%20tien\Bao%20cao%20thue\THUY%20HA\LUONG%20NAM%2006\LUONG%20NAM%202006\LUONG%20THANG%2011%20NAM%20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ehoach1\c\Phuong\ThanhHoa\TBA110ThoXuan.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nglx\ketp\Bai-Tap\TKMHBT~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ay4\G2%20(G)\Tuan\Khu%201-2%20phuong%20l&#170;%20l&#238;i%20(Giai%20&#174;o&#185;n%20I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c22\d\Luu_Tru\Ltb_ktkh\DZ220KV_Dau_Noi_sau_tram_500kV_Ha_Tinh\Gia_thau_Gui_A.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uonglt\dutoan\HUONG\HCM_BVTC\DT-cac%20cong.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1.%20CONG%20VIEC%20P.%20TIEN%20PHONG\1.%20GPMB\32.%20TRUONG%20TIEU%20HOC%20NOI%20HOANG\D&#7921;%20th&#7843;o%20PA%20tr&#432;&#7901;ng%20Ti&#7875;u%20h&#7885;c%20N&#7897;i%20Ho&#224;ng.xlsx" TargetMode="External"/><Relationship Id="rId1" Type="http://schemas.openxmlformats.org/officeDocument/2006/relationships/externalLinkPath" Target="D&#7921;%20th&#7843;o%20PA%20tr&#432;&#7901;ng%20Ti&#7875;u%20h&#7885;c%20N&#7897;i%20Ho&#224;ng.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er\NOIBO\My%20Documents\BAOCAO~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SETUPS\Lam%20Viec(Mau%20C%20Thinh)\DU%20TOAN\KCN%20QUE\LESO\HsdtCsan\DTHAU\DT2\LAOCAI\MDT67-C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Chieu%20Sang%20QL37\Du%20Toan%20-%20Khai%20Quang%20-%20Vinh%20Phu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y4\G2%20(G)\Documents%20and%20Settings\may1\My%20Documents\DOCUMENT\DAUTHAU\Dungquat\GOI3\DUNGQUAT-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tcd5\phuong\THUE%20LM%2018\3&#189;%20Floppy%20(A)\Du%20toan%20hieu%20chinh%20QB.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y4\G2%20(G)\Lam\Du%20toan\DT\Luu\500KV\DN-TBINH.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aivt\c\NEWTHUYVA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Thanhvinh\dutoan\THUYF\ql38\tkkt-ql38-1-g-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ahao-kt\LAN%20KT\BA%20GIA\nhay\NHATKYC.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y4\G2%20(G)\du\TONGH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y_5\thuvien_dulieu\SUONG%20TONG%20HOP%201\CTY%20THANH%20KY%202006\BCT-06\BAO%20CAO%20T2-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Nhutnv\d\phong\traly\tru4\BTINHT4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Dn%20dangba\DangbaD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ay_2\c\Cuong-497\Abutment.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Pier-body-P5"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ay2\c\Vinh%20Son%20office\Bac%20Ninh%20new\Du%20toan%20CoFanbeton\My%20Documents\TUYEN\QT-%20Tinh\T&#181;i%20Ch&#221;nh%20-%20Xu&#169;n%20L&#203;p\T&#181;iCh&#221;nh%20-%20Y&#170;n%20L&#169;m\TaiChinh%20-%20Yen%20lam.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User1\c\Qu&#182;n%20l&#253;%20h&#229;%20s&#172;\D&#249;%20to&#184;n%20c&#184;c%20c&#171;ng%20tr&#215;nh\D&#249;%20to&#184;n%20Ng&#185;n%20son.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unglx\ketp\dungs\n\vinh\BANGTINH\vn\MONGCOC-vinh.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ahao-kt\LAN%20KT\BA%20GIA\baocao%2020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ahao-kt\LAN%20KT\BA%20GIA\Tam\luong%20tam%205.04\LUONG%20HAI%2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May4\G2%20(G)\Documents%20and%20Settings\may1\My%20Documents\COCnho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22\du%20toan\vui\San%20pham\Phu%20Tan_AG\Duong%20Day\HTM\Gia%20dinh\DUTOA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ung\c\mai%20son\qaz.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ay4\G2%20(G)\Dung%20Quat\Nhom%20GC\New%20Folder\My%20Documents\3533\99Q\99Q3657\99Q3299(REV.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Pc53\huong\Du%20toan\Tram\220%20K.LUONG-CDOC\Lo%20ra%20KL-CD\DATA-Tram.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Pc22\du%20toan\vui\San%20pham\Phu%20Tan_AG\Duong%20Day\TVT\PTHO\Duye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hutnv\d\CongTrinh\dunglx\klcocknmoi.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Kimhoang\share%20hoang%201\Tai%20lieu\dntn%20kim%20danh\SO%20KT%20KIM%20DANH\PM%20KE%20TOAN%2006%20TKu%201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unglx\ketp\My%20Documents\CauBan24m\DUL4-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Chieu%20Sang%20QL37\Luu%20Du%20Lieu\TRI\DLUC1\giaothau\PhoNoiA\duongday\Hoang%20Anh\namdinh\Copy%20of%20Lieu%20De%201%20-%20thay%20doi.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NHON\THUNHI\MYHOAHUN\TRUONGLO\TTTRLONG.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Z:\NGUYEN%20VAN%20THANH%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22\du%20toan\vui\San%20pham\Phu%20Tan_AG\Duong%20Day\TVT\PTHO\DUTOANWB.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May12\c\KA\phapvan\dt-tkkttc1-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User01\Trung%20%20(D)\Luu_Tru\Ltb_ktkh\DZ220KV_Dau_Noi_sau_tram_500kV_Ha_Tinh\Gia_thau.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My%20Documents\Hiep\ChongQuaTai\Km4\Km4_TQ_HN%20(new).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LCD%20Lai%20Xuan.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ay5\d\THUYF\BACGIANG\lxa-CX\dt-CX-G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137.1.1\KeHoachPublic\My%20Documents\Phong\Excel\Data\Tinh%20tong%20hop%20du%20toan.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uong_kh\dung_chung\My%20Documents\tantt\tantt\tantt\BSQ3.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User1\c\My%20Documents\Qu&#182;n%20l&#253;%20h&#229;%20s&#172;\Quy&#213;t%20to&#184;n%20c&#184;c%20c&#171;ng%20tr&#215;nh\Thai%20nguy&#170;n\Quy&#213;t%20to&#184;n\Quyet%20toan%20TBA%20Dong%20Mo.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User1\c\Qu&#182;n%20l&#253;%20h&#229;%20s&#172;\Quy&#213;t%20to&#184;n%20th&#184;i%20nguy&#170;n\Quyet%20toan%20Tan%20Thin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22\du%20toan\vui\San%20pham\Phu%20Tan_AG\Duong%20Day\HTM\DUTOAN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ay4\G2%20(G)\Tuan\Giang\Ctao%20luoi%20khu%20Chau%20Giang%20B.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My%20Documents\C&#171;ng%20tr&#215;nh%202002\&#167;Z%2035kV%20Ninh%20Giang%20-%20T&#248;%20K&#250;\TKKT-LLNinhGiang-Tuky.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ay1\c\My%20Documents\khach\CT%20BAN%20HANG.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Vinhptt\dutoan\DUTOAN\Qlo15A\TKKT_15Alan1-dg.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ngocquy\PNVu\QLRR\QLRR_30110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User01\Trung%20%20(D)\DO-HUONG\GT-BO\TKTC10-8\phong%20nen\DT-THL7.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Pc05\sao%20chep\TVTHINH\Bang%20liet%20ke%20cong%20trinh%20so%204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ay2\c\Vinh%20Son%20office\Bac%20Ninh%20new\Du%20toan%20CoFanbeton\My%20Documents\TUYEN\QT-%20Tinh\T&#181;i%20Ch&#221;nh%20-%20Xu&#169;n%20L&#203;p\T&#181;iCh&#221;nh%20-%20Y&#170;n%20L&#169;m\DU%20TOAN_YenLam_TongHop.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s.yen\c\H-YEN\LUU%20XA\DUYET\DZ110K~1.XLS"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ay4\G2%20(G)\Dung%20Quat\Nhom%20GC\New%20Folder\My%20Documents\3533\99Q\99Q3657\99Q3299(REV.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Pc14\tram\Ho%20so\Nhan%20vien\Huong\Du%20toan\Tram\ban%20giao\Tan%20uyen\Thiet%20ke%20ky%20thuat\Phan%20XD%20TBA%20110kV%20Tan%20uyen.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ehoach2\c\My%20Documents\Lan\Ninh%20Binh\My%20Documents\L&#185;ng%20S&#172;n\Lang%20Gai%20-%20Lang%20S&#172;n%20thay%20doi.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Kehoach2\c\My%20Documents\Hoanganh\Thanh%20linh%20nghe%20an.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ay_5\data%20(e)\NHAN%20-%20SUONG%20TH%201%20va%20CAC%20DU%20LIEU%20KHAC\THUVIEN_DULIEU\SUONG%20TONG%20HOP%201\CTY%20THANH%20KY%202005\SO%20KE%20TOAN\BAO%20CAO%20T11-05%20Cty%20THANH%20KY1.xls" TargetMode="External"/></Relationships>
</file>

<file path=xl/externalLinks/_rels/externalLink84.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Van\c\Thu%20muc\Son\D&#249;%20to&#184;n\&#167;Z%20500KV%20Dung%20Qu&#202;t%20-%20&#167;&#181;%20N&#189;ng.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Msthuy\d\New%20Folder\BCTC%20Nuoc%20da%20200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ungl\automaticaca\DUNG\DAM(UD)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NAM99\DUTOAN\Dinhmuc\D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y4\G2%20(G)\Lam\Du%20toan\DT\Luu\500KV\CAPITAL\110TKKT\CAPITAL\220nb-th\CAPITAL\220DTXL\PLQN9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Pc14\du%20toan-van\TKKT\AN%20GIANG\AN%20PHU\ha%20the\Vuot%20lu%20An%20Phu%20HT-ap%204%20Vinh%20Hoi%20Dong.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Pc03\d\CANHAN\TAN-ANH\Cau-basau\Dtcaubasau.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CANDOI%20%20Q2-2005%20ND.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hoi\TAN%20ANH\DOAN\DSDV.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May_6\d\SUONG%20TONG%20HOP%202\CTY%20CAMLOI%20nam%2006\SO%20VAT%20TU%20CL-06\KTGocSoKT+BCT.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Pc14\tram\Ho%20so\Nhan%20vien\Huong\Du%20toan\Tram\Tay%20Ninh\TBA%20va%20DZ%20dau%20noi%20110%20kV%20Go%20Dau.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Pc14\tkkt%20tram%2011\du%20toan%20cong%20trinh\Vuong%20Trinh%20Trong\cong%20trinh%20110%20kV\Dak%20Lak\Cong%20trinh%20Cujut\GD_TKKT\TBA\TBA%20110%20kV%20Cujut.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Pc15\tra%20vinh\sao%20chep\Long%20Dat.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Pc56\vui\Du%20toan%20Jica%20thang%209%20-%202002\Jica%20HC\TBA%20250%20KVA%20Thanh%20Da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VINHLONG\TANMY~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heet1"/>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00000000"/>
      <sheetName val="So Do"/>
      <sheetName val="KTTSCD - DLNA"/>
      <sheetName val="quÝ1"/>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5 nam (tach)"/>
      <sheetName val="5 nam (tach) (2)"/>
      <sheetName val="KH 2003"/>
      <sheetName val="tong hop"/>
      <sheetName val="phan tich DG"/>
      <sheetName val="gia vat lieu"/>
      <sheetName val="gia xe may"/>
      <sheetName val="gia nhan cong"/>
      <sheetName val="XL4Test5"/>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H Ky Anh"/>
      <sheetName val="Sheet2 (2)"/>
      <sheetName val="t1"/>
      <sheetName val="T11"/>
      <sheetName val="Bia"/>
      <sheetName val="Tm"/>
      <sheetName val="THKP"/>
      <sheetName val="DGi"/>
      <sheetName val="kl m m d"/>
      <sheetName val="kl vt tho"/>
      <sheetName val="kl dat"/>
      <sheetName val="Sheet4"/>
      <sheetName val="xin kinh phi"/>
      <sheetName val="lan trai"/>
      <sheetName val="thuoc no"/>
      <sheetName val="so thuc pham"/>
      <sheetName val="TH  goi 4-x"/>
      <sheetName val="PNT_QUOT__3"/>
      <sheetName val="COAT_WRAP_QIOT__3"/>
      <sheetName val="CV den trong to聮g"/>
      <sheetName val="fOOD"/>
      <sheetName val="FORM hc"/>
      <sheetName val="FORM pc"/>
      <sheetName val="CamPha"/>
      <sheetName val="MongCai"/>
      <sheetName val="70000000"/>
      <sheetName val="Oð mai 279"/>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ȴ0000000"/>
      <sheetName val="BangTH"/>
      <sheetName val="Xaylap "/>
      <sheetName val="Nhan cong"/>
      <sheetName val="Thietbi"/>
      <sheetName val="Diengiai"/>
      <sheetName val="Vanchuyen"/>
      <sheetName val="PNT-QUOT-D150#3"/>
      <sheetName val="PNT-QUOT-H153#3"/>
      <sheetName val="PNT-QUOT-K152#3"/>
      <sheetName val="PNT-QUOT-H146#3"/>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mau kiem ke"/>
      <sheetName val="quyet toan HD 2000"/>
      <sheetName val="quyet toan hoa don 2001"/>
      <sheetName val="kiem ke hoa don 2001"/>
      <sheetName val="QUY III 02"/>
      <sheetName val="QUY IV 02"/>
      <sheetName val="QUYET TOAN 02"/>
      <sheetName val="Sheet15"/>
      <sheetName val="Shedt1"/>
      <sheetName val="_x0012_0000000"/>
      <sheetName val="Km27' - Km278"/>
      <sheetName val="SOLIEU"/>
      <sheetName val="TINHTOAN"/>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BKLBD"/>
      <sheetName val="PTDG"/>
      <sheetName val="DTCT"/>
      <sheetName val="vlct"/>
      <sheetName val="Sheet6"/>
      <sheetName val="Sheet7"/>
      <sheetName val="Sheet8"/>
      <sheetName val="Sheet9"/>
      <sheetName val="Sheet10"/>
      <sheetName val="Sheet11"/>
      <sheetName val="Sheet12"/>
      <sheetName val="Sheet13"/>
      <sheetName val="Sheet14"/>
      <sheetName val="0304"/>
      <sheetName val="0904"/>
      <sheetName val="1204"/>
      <sheetName val="80000000"/>
      <sheetName val="90000000"/>
      <sheetName val="a0000000"/>
      <sheetName val="b0000000"/>
      <sheetName val="c0000000"/>
      <sheetName val="Kѭ284"/>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XLÇ_x0015_oppy"/>
      <sheetName val="Thang06-2002"/>
      <sheetName val="Thang07-2002"/>
      <sheetName val="Thang08-2002"/>
      <sheetName val="Thang09-2002"/>
      <sheetName val="Thang10-2002 "/>
      <sheetName val="Thang11-2002"/>
      <sheetName val="Thang12-2002"/>
      <sheetName val="Sheet1 (3)"/>
      <sheetName val="Bao cao KQTH quy hoach 135"/>
      <sheetName val="Sheet5"/>
      <sheetName val="XXXXX\XX"/>
      <sheetName val="Cong ban 1,5_x0013__x0000_"/>
      <sheetName val="cocB40 5B"/>
      <sheetName val="cocD50 9A"/>
      <sheetName val="cocD75 16"/>
      <sheetName val="coc B80 TD25"/>
      <sheetName val="P27 B80"/>
      <sheetName val="Coc23 B80"/>
      <sheetName val="cong B80 C4"/>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283 - Jm284"/>
      <sheetName val="ADKT"/>
      <sheetName val="Km&quot;80"/>
      <sheetName val="xdcb 01-2003"/>
      <sheetName val="Diem mon hoc"/>
      <sheetName val="Tong hop diem"/>
      <sheetName val="HoTen-khong duoc xoa"/>
      <sheetName val="TDT-TBࡁ"/>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_x000b_331"/>
      <sheetName val="Thang 07"/>
      <sheetName val="T10-05"/>
      <sheetName val="T9-05"/>
      <sheetName val="t805"/>
      <sheetName val="11T"/>
      <sheetName val="9T"/>
      <sheetName val="K43"/>
      <sheetName val="THKL"/>
      <sheetName val="PL43"/>
      <sheetName val="K43+0.00 - 338 Trai"/>
      <sheetName val="I"/>
      <sheetName val="Baocao"/>
      <sheetName val="UT"/>
      <sheetName val="TongHopHD"/>
      <sheetName val="Lap ®at ®hÖn"/>
      <sheetName val="[PNT-P3.xlsUTong hop (2)"/>
      <sheetName val="Km276 - Ke277"/>
      <sheetName val="[PNT-P3.xlsUKm279 - Km280"/>
      <sheetName val="7000 000"/>
      <sheetName val="Áo"/>
      <sheetName val="_x000b_luong phu"/>
      <sheetName val="ESTI."/>
      <sheetName val="DI-ESTI"/>
      <sheetName val="p0000000"/>
      <sheetName val="Song ban 0,7x0,7"/>
      <sheetName val="Cong ban 0,8x ,8"/>
      <sheetName val="ct luong "/>
      <sheetName val="Nhap 6T"/>
      <sheetName val="baocaochinh(qui1.05) (DC)"/>
      <sheetName val="Ctuluongq.1.05"/>
      <sheetName val="BANG PHAN BO qui1.05(DC)"/>
      <sheetName val="BANG PHAN BO quiII.05"/>
      <sheetName val="bao cac cinh Qui II-2005"/>
      <sheetName val="TAU"/>
      <sheetName val="KHACH"/>
      <sheetName val="BC1"/>
      <sheetName val="BC2"/>
      <sheetName val="BAO CAO AN"/>
      <sheetName val="BANGKEKHACH"/>
      <sheetName val=""/>
      <sheetName val="XNxlva sxthanKCIÉ"/>
      <sheetName val="Macro1"/>
      <sheetName val="Macro2"/>
      <sheetName val="Macro3"/>
      <sheetName val="Khac DP"/>
      <sheetName val="Khoi than "/>
      <sheetName val="B3_208_than"/>
      <sheetName val="B3_208_TU"/>
      <sheetName val="B3_208_TW"/>
      <sheetName val="B3_208_DP"/>
      <sheetName val="B3_208_khac"/>
      <sheetName val="Du tnan chi tiet coc nuoc"/>
      <sheetName val="GS02-thu0TM"/>
      <sheetName val="Don gia"/>
      <sheetName val="Package1"/>
      <sheetName val="TNghiªm T_x0002_ "/>
      <sheetName val="tt-_x0014_BA"/>
      <sheetName val="TD_x0014_"/>
      <sheetName val="_x0014_.12"/>
      <sheetName val="QD c5a HDQT (2)"/>
      <sheetName val="_x0003_hart1"/>
      <sheetName val="30100000"/>
      <sheetName val="Ton 31.1"/>
      <sheetName val="NhapT.2"/>
      <sheetName val="Xuat T.2"/>
      <sheetName val="Ton 28.2"/>
      <sheetName val="H.Tra"/>
      <sheetName val="Hang CTY TRA LAI"/>
      <sheetName val="Hang NV Tra Lai"/>
      <sheetName val="Cac cang UT mua thal Dong bac"/>
      <sheetName val="mua vao"/>
      <sheetName val="chi phi "/>
      <sheetName val="ban ra 10%"/>
      <sheetName val="_x0003_har"/>
      <sheetName val="Tong (op"/>
      <sheetName val="Coc 4ieu"/>
      <sheetName val="TL33-13.14"/>
      <sheetName val="tlđm190337,8"/>
      <sheetName val="GC190337,8"/>
      <sheetName val="033,7,8"/>
      <sheetName val="TL033 ,2,4"/>
      <sheetName val="TL 0331,2"/>
      <sheetName val="033-1,4"/>
      <sheetName val="TL033,19,5"/>
      <sheetName val="Nhap du lieu"/>
      <sheetName val="BCDSPS"/>
      <sheetName val="BCDKT"/>
      <sheetName val="gìIÏÝ_x001c_Ã_x0008_ç¾{è"/>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Dong$bac"/>
      <sheetName val="Thang8-02"/>
      <sheetName val="Thang9-02"/>
      <sheetName val="Thang10-02"/>
      <sheetName val="Thang11-02"/>
      <sheetName val="Thang12-02"/>
      <sheetName val="Thang01-03"/>
      <sheetName val="Thang02-03"/>
      <sheetName val="Khach iang le "/>
      <sheetName val="Cong baj 2x1,5"/>
      <sheetName val="Op mai 2_x000c__x0000_"/>
      <sheetName val="_x0000_bÑi_x0003__x0000__x0000__x0000__x0000_²r_x0013__x0000_"/>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ADKTKT02"/>
      <sheetName val="chie԰_x0000__x0000__x0000_Ȁ_x0000_"/>
      <sheetName val="Cong ban 1,5„—_x0013__x0000_"/>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Ho la "/>
      <sheetName val="Giao nhie- vu"/>
      <sheetName val="Dimu"/>
      <sheetName val="Klct"/>
      <sheetName val="Covi"/>
      <sheetName val="Nlvt"/>
      <sheetName val="Innl"/>
      <sheetName val="Invt"/>
      <sheetName val="Chon"/>
      <sheetName val="Qtnv"/>
      <sheetName val="Bqtn"/>
      <sheetName val="Bqtv"/>
      <sheetName val="Giao"/>
      <sheetName val="Dcap"/>
      <sheetName val="Nlie"/>
      <sheetName val="Mnli"/>
      <sheetName val="??-BLDG"/>
      <sheetName val="CV den trong to?g"/>
      <sheetName val="?0000000"/>
      <sheetName val="K?284"/>
      <sheetName val="K-280 - Km281"/>
      <sheetName val="Km27%"/>
      <sheetName val="O0 mai 279"/>
      <sheetName val="Op_x0000_mai 280"/>
      <sheetName val="Op mai 28_x0011_"/>
      <sheetName val="5 nam (tac`) (2)"/>
      <sheetName val="D%o nai"/>
      <sheetName val="CTT cao so."/>
      <sheetName val="XNxlva sxdhanKCII"/>
      <sheetName val="CTxay lap mo C_x0010_"/>
      <sheetName val="gVL"/>
      <sheetName val="DG "/>
      <sheetName val="VÃt liÖu"/>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ၔong hop QL48 - 2"/>
      <sheetName val="Km266"/>
      <sheetName val="Shaet13"/>
      <sheetName val="Sÿÿÿÿ"/>
      <sheetName val="quÿÿ"/>
      <sheetName val="XXXXX_XX"/>
      <sheetName val="Mp mai 275"/>
      <sheetName val="bc"/>
      <sheetName val="K.O"/>
      <sheetName val="xang _clc"/>
      <sheetName val="X¡NG_td"/>
      <sheetName val="MaZUT"/>
      <sheetName val="DIESE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CDPS3"/>
      <sheetName val="_x0014_M01"/>
      <sheetName val="Xa9lap "/>
      <sheetName val="tuong"/>
      <sheetName val="FUONDER TAN UYEN T12"/>
      <sheetName val=" CHIEU XA  T01"/>
      <sheetName val="ANH KHANH DONG NAI T12 (2)"/>
      <sheetName val="XANG DAU K5"/>
      <sheetName val="ANH HAI T01"/>
      <sheetName val="NAVITRAN T1"/>
      <sheetName val="VAN PHU T01"/>
      <sheetName val="DUONG BDT 11  823282ms Hao"/>
      <sheetName val="CKTANDINHT1 782346 Huong (2)"/>
      <sheetName val="TO 141"/>
      <sheetName val="TNghiÖ- VL"/>
      <sheetName val="thaß26"/>
      <sheetName val="CVden nw8ai TCT (1)"/>
      <sheetName val="PNT-P3"/>
      <sheetName val="P210-TP20"/>
      <sheetName val="CB32"/>
      <sheetName val="P201-TP20"/>
      <sheetName val="DŃ02"/>
      <sheetName val="411"/>
      <sheetName val="632"/>
      <sheetName val="333"/>
      <sheetName val="Ther cao "/>
      <sheetName val="152"/>
      <sheetName val="111"/>
      <sheetName val="156"/>
      <sheetName val="So NVL"/>
      <sheetName val="511"/>
      <sheetName val="Nhat ký chung"/>
      <sheetName val="So 131"/>
      <sheetName val="So 331"/>
      <sheetName val="So 133"/>
      <sheetName val="So 3331"/>
      <sheetName val="So 334"/>
      <sheetName val="So 911"/>
      <sheetName val="So 421"/>
      <sheetName val="241"/>
      <sheetName val="642"/>
      <sheetName val="_x000c__x0000__x0000__x0000__x0000__x0000__x0000__x0000__x000d__x0000__x0000__x0000_"/>
      <sheetName val="_x0000__x000f__x0000__x0000__x0000_‚ž½"/>
      <sheetName val="_x0000__x000d__x0000__x0000__x0000_âOŽ"/>
      <sheetName val="FORM jc"/>
      <sheetName val="QD cua HDQ²_x0000__x0000_)"/>
      <sheetName val="CTT NuiC_x000f_eo"/>
      <sheetName val="TDT-TB?"/>
      <sheetName val="Km280 ? Km281"/>
      <sheetName val="Kluo-_x0008_ phu"/>
      <sheetName val="QD cua HDQ²_x0000__x0000_€)"/>
      <sheetName val="TK33313"/>
      <sheetName val="UK 911"/>
      <sheetName val="CEPS1"/>
      <sheetName val="Km285"/>
      <sheetName val="T[ 131"/>
      <sheetName val="gia x_x0000_ m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refreshError="1"/>
      <sheetData sheetId="341" refreshError="1"/>
      <sheetData sheetId="342" refreshError="1"/>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refreshError="1"/>
      <sheetData sheetId="372"/>
      <sheetData sheetId="373"/>
      <sheetData sheetId="374"/>
      <sheetData sheetId="375"/>
      <sheetData sheetId="376"/>
      <sheetData sheetId="377"/>
      <sheetData sheetId="378"/>
      <sheetData sheetId="379"/>
      <sheetData sheetId="380" refreshError="1"/>
      <sheetData sheetId="381" refreshError="1"/>
      <sheetData sheetId="382" refreshError="1"/>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refreshError="1"/>
      <sheetData sheetId="408" refreshError="1"/>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sheetData sheetId="430"/>
      <sheetData sheetId="431"/>
      <sheetData sheetId="432"/>
      <sheetData sheetId="433"/>
      <sheetData sheetId="434"/>
      <sheetData sheetId="435" refreshError="1"/>
      <sheetData sheetId="436"/>
      <sheetData sheetId="437"/>
      <sheetData sheetId="438"/>
      <sheetData sheetId="439"/>
      <sheetData sheetId="440"/>
      <sheetData sheetId="441"/>
      <sheetData sheetId="442"/>
      <sheetData sheetId="443"/>
      <sheetData sheetId="444"/>
      <sheetData sheetId="445"/>
      <sheetData sheetId="446" refreshError="1"/>
      <sheetData sheetId="447"/>
      <sheetData sheetId="448"/>
      <sheetData sheetId="449"/>
      <sheetData sheetId="450" refreshError="1"/>
      <sheetData sheetId="451" refreshError="1"/>
      <sheetData sheetId="452" refreshError="1"/>
      <sheetData sheetId="453" refreshError="1"/>
      <sheetData sheetId="454"/>
      <sheetData sheetId="455"/>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sheetData sheetId="478"/>
      <sheetData sheetId="479"/>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sheetData sheetId="492"/>
      <sheetData sheetId="493"/>
      <sheetData sheetId="494"/>
      <sheetData sheetId="495"/>
      <sheetData sheetId="496" refreshError="1"/>
      <sheetData sheetId="497"/>
      <sheetData sheetId="498"/>
      <sheetData sheetId="499"/>
      <sheetData sheetId="500"/>
      <sheetData sheetId="501"/>
      <sheetData sheetId="502"/>
      <sheetData sheetId="503"/>
      <sheetData sheetId="504"/>
      <sheetData sheetId="505" refreshError="1"/>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refreshError="1"/>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refreshError="1"/>
      <sheetData sheetId="565"/>
      <sheetData sheetId="566"/>
      <sheetData sheetId="567"/>
      <sheetData sheetId="568"/>
      <sheetData sheetId="569"/>
      <sheetData sheetId="570"/>
      <sheetData sheetId="571"/>
      <sheetData sheetId="572" refreshError="1"/>
      <sheetData sheetId="573"/>
      <sheetData sheetId="574" refreshError="1"/>
      <sheetData sheetId="575" refreshError="1"/>
      <sheetData sheetId="576" refreshError="1"/>
      <sheetData sheetId="577"/>
      <sheetData sheetId="578" refreshError="1"/>
      <sheetData sheetId="579" refreshError="1"/>
      <sheetData sheetId="580" refreshError="1"/>
      <sheetData sheetId="581" refreshError="1"/>
      <sheetData sheetId="582" refreshError="1"/>
      <sheetData sheetId="583"/>
      <sheetData sheetId="584"/>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refreshError="1"/>
      <sheetData sheetId="621"/>
      <sheetData sheetId="622"/>
      <sheetData sheetId="623"/>
      <sheetData sheetId="624"/>
      <sheetData sheetId="625"/>
      <sheetData sheetId="626"/>
      <sheetData sheetId="627"/>
      <sheetData sheetId="628"/>
      <sheetData sheetId="629"/>
      <sheetData sheetId="630"/>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refreshError="1"/>
      <sheetData sheetId="674"/>
      <sheetData sheetId="675"/>
      <sheetData sheetId="676"/>
      <sheetData sheetId="677" refreshError="1"/>
      <sheetData sheetId="678" refreshError="1"/>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refreshError="1"/>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sheetData sheetId="715"/>
      <sheetData sheetId="716" refreshError="1"/>
      <sheetData sheetId="717" refreshError="1"/>
      <sheetData sheetId="718" refreshError="1"/>
      <sheetData sheetId="719" refreshError="1"/>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refreshError="1"/>
      <sheetData sheetId="741" refreshError="1"/>
      <sheetData sheetId="742" refreshError="1"/>
      <sheetData sheetId="743"/>
      <sheetData sheetId="744"/>
      <sheetData sheetId="745" refreshError="1"/>
      <sheetData sheetId="746" refreshError="1"/>
      <sheetData sheetId="747" refreshError="1"/>
      <sheetData sheetId="748" refreshError="1"/>
      <sheetData sheetId="749"/>
      <sheetData sheetId="750" refreshError="1"/>
      <sheetData sheetId="751" refreshError="1"/>
      <sheetData sheetId="752" refreshError="1"/>
      <sheetData sheetId="753" refreshError="1"/>
      <sheetData sheetId="754" refreshError="1"/>
      <sheetData sheetId="75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ongso"/>
      <sheetName val="Bia in"/>
      <sheetName val="Bang Tong Hop"/>
      <sheetName val="T.toan GD2"/>
      <sheetName val="PS"/>
      <sheetName val="ĐGĐC"/>
      <sheetName val="H.so DC"/>
      <sheetName val="Sheet33"/>
      <sheetName val="Sheet34"/>
      <sheetName val="Sheet35"/>
      <sheetName val="Sheet36"/>
      <sheetName val="Sheet37"/>
      <sheetName val="Sheet38"/>
      <sheetName val="Sheet39"/>
      <sheetName val="Thai Thinh"/>
      <sheetName val="That Hung"/>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Sheet101"/>
      <sheetName val="Sheet102"/>
      <sheetName val="Sheet103"/>
      <sheetName val="Sheet104"/>
      <sheetName val="Sheet105"/>
      <sheetName val="Sheet106"/>
      <sheetName val="Sheet107"/>
      <sheetName val="Sheet108"/>
      <sheetName val="Sheet109"/>
      <sheetName val="Sheet110"/>
      <sheetName val="Sheet111"/>
      <sheetName val="Sheet112"/>
      <sheetName val="Sheet113"/>
      <sheetName val="Sheet114"/>
      <sheetName val="Sheet115"/>
      <sheetName val="Sheet116"/>
      <sheetName val="Sheet117"/>
      <sheetName val="Sheet118"/>
      <sheetName val="Sheet119"/>
      <sheetName val="Sheet120"/>
      <sheetName val="Sheet121"/>
      <sheetName val="Sheet122"/>
      <sheetName val="Sheet123"/>
      <sheetName val="Sheet124"/>
      <sheetName val="Sheet125"/>
      <sheetName val="Sheet126"/>
      <sheetName val="Sheet127"/>
      <sheetName val="Sheet128"/>
      <sheetName val="Sheet129"/>
      <sheetName val="Sheet130"/>
      <sheetName val="Sheet131"/>
      <sheetName val="Sheet132"/>
      <sheetName val="Sheet133"/>
      <sheetName val="Sheet134"/>
      <sheetName val="Sheet135"/>
      <sheetName val="Sheet136"/>
      <sheetName val="Sheet137"/>
      <sheetName val="Sheet138"/>
      <sheetName val="Sheet139"/>
      <sheetName val="Sheet140"/>
      <sheetName val="Sheet141"/>
      <sheetName val="Sheet142"/>
      <sheetName val="Sheet143"/>
      <sheetName val="Sheet144"/>
      <sheetName val="Sheet145"/>
      <sheetName val="Sheet146"/>
      <sheetName val="Sheet147"/>
      <sheetName val="Sheet148"/>
      <sheetName val="Sheet149"/>
      <sheetName val="Sheet150"/>
      <sheetName val="Sheet151"/>
      <sheetName val="Sheet152"/>
      <sheetName val="Sheet153"/>
      <sheetName val="Sheet154"/>
      <sheetName val="Sheet155"/>
      <sheetName val="Sheet156"/>
      <sheetName val="Sheet157"/>
      <sheetName val="Sheet158"/>
      <sheetName val="Sheet159"/>
      <sheetName val="Sheet160"/>
      <sheetName val="Sheet161"/>
      <sheetName val="Sheet162"/>
      <sheetName val="Sheet163"/>
      <sheetName val="Sheet164"/>
      <sheetName val="Sheet165"/>
      <sheetName val="Sheet166"/>
      <sheetName val="Sheet167"/>
      <sheetName val="Sheet168"/>
      <sheetName val="Sheet169"/>
      <sheetName val="Sheet170"/>
      <sheetName val="Sheet171"/>
      <sheetName val="Sheet172"/>
      <sheetName val="Sheet173"/>
      <sheetName val="Sheet174"/>
      <sheetName val="Sheet175"/>
      <sheetName val="Sheet176"/>
      <sheetName val="Sheet177"/>
      <sheetName val="Sheet178"/>
      <sheetName val="Sheet179"/>
      <sheetName val="Sheet180"/>
      <sheetName val="Sheet181"/>
      <sheetName val="Sheet182"/>
      <sheetName val="Sheet183"/>
      <sheetName val="Sheet184"/>
      <sheetName val="Sheet185"/>
      <sheetName val="Sheet186"/>
      <sheetName val="Sheet187"/>
      <sheetName val="Sheet188"/>
      <sheetName val="Sheet189"/>
      <sheetName val="Sheet190"/>
      <sheetName val="Sheet191"/>
      <sheetName val="Sheet192"/>
      <sheetName val="Sheet193"/>
      <sheetName val="Sheet194"/>
      <sheetName val="Sheet195"/>
      <sheetName val="Sheet196"/>
      <sheetName val="Sheet197"/>
      <sheetName val="Sheet198"/>
      <sheetName val="Sheet199"/>
      <sheetName val="Sheet200"/>
      <sheetName val="Sheet201"/>
      <sheetName val="Sheet202"/>
      <sheetName val="Sheet203"/>
      <sheetName val="Sheet204"/>
      <sheetName val="Sheet205"/>
      <sheetName val="Sheet206"/>
      <sheetName val="Sheet207"/>
      <sheetName val="Sheet208"/>
      <sheetName val="Sheet209"/>
      <sheetName val="Sheet210"/>
      <sheetName val="Sheet211"/>
      <sheetName val="Sheet212"/>
      <sheetName val="Sheet213"/>
      <sheetName val="Sheet214"/>
      <sheetName val="Sheet215"/>
      <sheetName val="Sheet216"/>
      <sheetName val="Sheet217"/>
      <sheetName val="Sheet218"/>
      <sheetName val="Sheet219"/>
      <sheetName val="00000000"/>
      <sheetName val="10000000"/>
      <sheetName val="000000000000"/>
      <sheetName val="Sheet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 THI SINH"/>
      <sheetName val="In DS TS"/>
      <sheetName val="In GTGD"/>
      <sheetName val="AnhDT"/>
      <sheetName val="TheDT"/>
      <sheetName val="DS TT"/>
      <sheetName val="CNtthoi"/>
      <sheetName val="Tobia"/>
      <sheetName val="DU LIEU"/>
      <sheetName val="00000000"/>
      <sheetName val="10000000"/>
    </sheetNames>
    <sheetDataSet>
      <sheetData sheetId="0" refreshError="1">
        <row r="4">
          <cell r="H4" t="str">
            <v>Khoùa ngaøy : 22 thaùng 08 naêm 2002</v>
          </cell>
        </row>
        <row r="7">
          <cell r="B7">
            <v>1</v>
          </cell>
          <cell r="O7">
            <v>0</v>
          </cell>
          <cell r="P7">
            <v>0</v>
          </cell>
          <cell r="Q7" t="str">
            <v>H</v>
          </cell>
          <cell r="R7" t="str">
            <v/>
          </cell>
        </row>
        <row r="8">
          <cell r="B8">
            <v>2</v>
          </cell>
          <cell r="O8">
            <v>0</v>
          </cell>
          <cell r="P8">
            <v>0</v>
          </cell>
          <cell r="Q8" t="str">
            <v>H</v>
          </cell>
          <cell r="R8" t="str">
            <v/>
          </cell>
        </row>
        <row r="9">
          <cell r="B9">
            <v>3</v>
          </cell>
          <cell r="O9">
            <v>0</v>
          </cell>
          <cell r="P9">
            <v>0</v>
          </cell>
          <cell r="Q9" t="str">
            <v>H</v>
          </cell>
          <cell r="R9" t="str">
            <v/>
          </cell>
        </row>
        <row r="10">
          <cell r="B10">
            <v>4</v>
          </cell>
          <cell r="O10">
            <v>0</v>
          </cell>
          <cell r="P10">
            <v>0</v>
          </cell>
          <cell r="Q10" t="str">
            <v>H</v>
          </cell>
          <cell r="R10" t="str">
            <v/>
          </cell>
        </row>
        <row r="11">
          <cell r="B11">
            <v>5</v>
          </cell>
          <cell r="O11">
            <v>0</v>
          </cell>
          <cell r="P11">
            <v>0</v>
          </cell>
          <cell r="Q11" t="str">
            <v>H</v>
          </cell>
          <cell r="R11" t="str">
            <v/>
          </cell>
        </row>
        <row r="12">
          <cell r="B12">
            <v>6</v>
          </cell>
          <cell r="O12">
            <v>0</v>
          </cell>
          <cell r="P12">
            <v>0</v>
          </cell>
          <cell r="Q12" t="str">
            <v>H</v>
          </cell>
          <cell r="R12" t="str">
            <v/>
          </cell>
        </row>
        <row r="13">
          <cell r="B13">
            <v>7</v>
          </cell>
          <cell r="O13">
            <v>0</v>
          </cell>
          <cell r="P13">
            <v>0</v>
          </cell>
          <cell r="Q13" t="str">
            <v>H</v>
          </cell>
          <cell r="R13" t="str">
            <v/>
          </cell>
        </row>
        <row r="14">
          <cell r="B14">
            <v>8</v>
          </cell>
          <cell r="O14">
            <v>0</v>
          </cell>
          <cell r="P14">
            <v>0</v>
          </cell>
          <cell r="Q14" t="str">
            <v>H</v>
          </cell>
          <cell r="R14" t="str">
            <v/>
          </cell>
        </row>
        <row r="15">
          <cell r="B15">
            <v>9</v>
          </cell>
          <cell r="O15">
            <v>0</v>
          </cell>
          <cell r="P15">
            <v>0</v>
          </cell>
          <cell r="Q15" t="str">
            <v>H</v>
          </cell>
          <cell r="R15" t="str">
            <v/>
          </cell>
        </row>
        <row r="16">
          <cell r="B16">
            <v>10</v>
          </cell>
          <cell r="O16">
            <v>0</v>
          </cell>
          <cell r="P16">
            <v>0</v>
          </cell>
          <cell r="Q16" t="str">
            <v>H</v>
          </cell>
          <cell r="R16" t="str">
            <v/>
          </cell>
        </row>
        <row r="17">
          <cell r="B17">
            <v>11</v>
          </cell>
          <cell r="O17">
            <v>0</v>
          </cell>
          <cell r="P17">
            <v>0</v>
          </cell>
          <cell r="Q17" t="str">
            <v>H</v>
          </cell>
          <cell r="R17" t="str">
            <v/>
          </cell>
        </row>
        <row r="18">
          <cell r="B18">
            <v>12</v>
          </cell>
          <cell r="O18">
            <v>0</v>
          </cell>
          <cell r="P18">
            <v>0</v>
          </cell>
          <cell r="Q18" t="str">
            <v>H</v>
          </cell>
          <cell r="R18" t="str">
            <v/>
          </cell>
        </row>
        <row r="19">
          <cell r="B19">
            <v>13</v>
          </cell>
          <cell r="O19">
            <v>0</v>
          </cell>
          <cell r="P19">
            <v>0</v>
          </cell>
          <cell r="Q19" t="str">
            <v>H</v>
          </cell>
          <cell r="R19" t="str">
            <v/>
          </cell>
        </row>
        <row r="20">
          <cell r="B20">
            <v>14</v>
          </cell>
          <cell r="O20">
            <v>0</v>
          </cell>
          <cell r="P20">
            <v>0</v>
          </cell>
          <cell r="Q20" t="str">
            <v>H</v>
          </cell>
          <cell r="R20" t="str">
            <v/>
          </cell>
        </row>
        <row r="21">
          <cell r="B21">
            <v>15</v>
          </cell>
          <cell r="O21">
            <v>0</v>
          </cell>
          <cell r="P21">
            <v>0</v>
          </cell>
          <cell r="Q21" t="str">
            <v>H</v>
          </cell>
          <cell r="R21" t="str">
            <v/>
          </cell>
        </row>
        <row r="22">
          <cell r="B22">
            <v>16</v>
          </cell>
          <cell r="O22">
            <v>0</v>
          </cell>
          <cell r="P22">
            <v>0</v>
          </cell>
          <cell r="Q22" t="str">
            <v>H</v>
          </cell>
          <cell r="R22" t="str">
            <v/>
          </cell>
        </row>
        <row r="23">
          <cell r="B23">
            <v>17</v>
          </cell>
          <cell r="O23">
            <v>0</v>
          </cell>
          <cell r="P23">
            <v>0</v>
          </cell>
          <cell r="Q23" t="str">
            <v>H</v>
          </cell>
          <cell r="R23" t="str">
            <v/>
          </cell>
        </row>
        <row r="24">
          <cell r="B24">
            <v>18</v>
          </cell>
          <cell r="O24">
            <v>0</v>
          </cell>
          <cell r="P24">
            <v>0</v>
          </cell>
          <cell r="Q24" t="str">
            <v>H</v>
          </cell>
          <cell r="R24" t="str">
            <v/>
          </cell>
        </row>
        <row r="25">
          <cell r="B25">
            <v>19</v>
          </cell>
          <cell r="O25">
            <v>0</v>
          </cell>
          <cell r="P25">
            <v>0</v>
          </cell>
          <cell r="Q25" t="str">
            <v>H</v>
          </cell>
          <cell r="R25" t="str">
            <v/>
          </cell>
        </row>
        <row r="26">
          <cell r="B26">
            <v>20</v>
          </cell>
          <cell r="O26">
            <v>0</v>
          </cell>
          <cell r="P26">
            <v>0</v>
          </cell>
          <cell r="Q26" t="str">
            <v>H</v>
          </cell>
          <cell r="R26" t="str">
            <v/>
          </cell>
        </row>
        <row r="27">
          <cell r="B27">
            <v>21</v>
          </cell>
          <cell r="O27">
            <v>0</v>
          </cell>
          <cell r="P27">
            <v>0</v>
          </cell>
          <cell r="Q27" t="str">
            <v>H</v>
          </cell>
          <cell r="R27" t="str">
            <v/>
          </cell>
        </row>
        <row r="28">
          <cell r="B28">
            <v>22</v>
          </cell>
          <cell r="O28">
            <v>0</v>
          </cell>
          <cell r="P28">
            <v>0</v>
          </cell>
          <cell r="Q28" t="str">
            <v>H</v>
          </cell>
          <cell r="R28" t="str">
            <v/>
          </cell>
        </row>
        <row r="29">
          <cell r="B29">
            <v>23</v>
          </cell>
          <cell r="O29">
            <v>0</v>
          </cell>
          <cell r="P29">
            <v>0</v>
          </cell>
          <cell r="Q29" t="str">
            <v>H</v>
          </cell>
          <cell r="R29" t="str">
            <v/>
          </cell>
        </row>
        <row r="30">
          <cell r="B30">
            <v>24</v>
          </cell>
          <cell r="O30">
            <v>0</v>
          </cell>
          <cell r="P30">
            <v>0</v>
          </cell>
          <cell r="Q30" t="str">
            <v>H</v>
          </cell>
          <cell r="R30" t="str">
            <v/>
          </cell>
        </row>
        <row r="31">
          <cell r="B31">
            <v>25</v>
          </cell>
          <cell r="O31">
            <v>0</v>
          </cell>
          <cell r="P31">
            <v>0</v>
          </cell>
          <cell r="Q31" t="str">
            <v>H</v>
          </cell>
          <cell r="R31" t="str">
            <v/>
          </cell>
        </row>
        <row r="32">
          <cell r="B32">
            <v>26</v>
          </cell>
          <cell r="O32">
            <v>0</v>
          </cell>
          <cell r="P32">
            <v>0</v>
          </cell>
          <cell r="Q32" t="str">
            <v>H</v>
          </cell>
          <cell r="R32" t="str">
            <v/>
          </cell>
        </row>
        <row r="33">
          <cell r="B33">
            <v>27</v>
          </cell>
          <cell r="O33">
            <v>0</v>
          </cell>
          <cell r="P33">
            <v>0</v>
          </cell>
          <cell r="Q33" t="str">
            <v>H</v>
          </cell>
          <cell r="R33" t="str">
            <v/>
          </cell>
        </row>
        <row r="34">
          <cell r="B34">
            <v>28</v>
          </cell>
          <cell r="O34">
            <v>0</v>
          </cell>
          <cell r="P34">
            <v>0</v>
          </cell>
          <cell r="Q34" t="str">
            <v>H</v>
          </cell>
          <cell r="R34" t="str">
            <v/>
          </cell>
        </row>
        <row r="35">
          <cell r="B35">
            <v>29</v>
          </cell>
          <cell r="O35">
            <v>0</v>
          </cell>
          <cell r="P35">
            <v>0</v>
          </cell>
          <cell r="Q35" t="str">
            <v>H</v>
          </cell>
          <cell r="R35" t="str">
            <v/>
          </cell>
        </row>
        <row r="36">
          <cell r="B36">
            <v>30</v>
          </cell>
          <cell r="O36">
            <v>0</v>
          </cell>
          <cell r="P36">
            <v>0</v>
          </cell>
          <cell r="Q36" t="str">
            <v>H</v>
          </cell>
          <cell r="R36" t="str">
            <v/>
          </cell>
        </row>
        <row r="37">
          <cell r="B37">
            <v>31</v>
          </cell>
          <cell r="O37">
            <v>0</v>
          </cell>
          <cell r="P37">
            <v>0</v>
          </cell>
          <cell r="Q37" t="str">
            <v>H</v>
          </cell>
          <cell r="R37" t="str">
            <v/>
          </cell>
        </row>
        <row r="38">
          <cell r="B38">
            <v>32</v>
          </cell>
          <cell r="O38">
            <v>0</v>
          </cell>
          <cell r="P38">
            <v>0</v>
          </cell>
          <cell r="Q38" t="str">
            <v>H</v>
          </cell>
          <cell r="R38" t="str">
            <v/>
          </cell>
        </row>
        <row r="39">
          <cell r="B39">
            <v>33</v>
          </cell>
          <cell r="O39">
            <v>0</v>
          </cell>
          <cell r="P39">
            <v>0</v>
          </cell>
          <cell r="Q39" t="str">
            <v>H</v>
          </cell>
          <cell r="R39" t="str">
            <v/>
          </cell>
        </row>
        <row r="40">
          <cell r="B40">
            <v>34</v>
          </cell>
          <cell r="O40">
            <v>0</v>
          </cell>
          <cell r="P40">
            <v>0</v>
          </cell>
          <cell r="Q40" t="str">
            <v>H</v>
          </cell>
          <cell r="R40" t="str">
            <v/>
          </cell>
        </row>
        <row r="41">
          <cell r="B41">
            <v>35</v>
          </cell>
          <cell r="O41">
            <v>0</v>
          </cell>
          <cell r="P41">
            <v>0</v>
          </cell>
          <cell r="Q41" t="str">
            <v>H</v>
          </cell>
          <cell r="R41" t="str">
            <v/>
          </cell>
        </row>
        <row r="42">
          <cell r="B42">
            <v>36</v>
          </cell>
          <cell r="O42">
            <v>0</v>
          </cell>
          <cell r="P42">
            <v>0</v>
          </cell>
          <cell r="Q42" t="str">
            <v>H</v>
          </cell>
          <cell r="R42" t="str">
            <v/>
          </cell>
        </row>
        <row r="43">
          <cell r="B43">
            <v>37</v>
          </cell>
          <cell r="O43">
            <v>0</v>
          </cell>
          <cell r="P43">
            <v>0</v>
          </cell>
          <cell r="Q43" t="str">
            <v>H</v>
          </cell>
          <cell r="R43" t="str">
            <v/>
          </cell>
        </row>
        <row r="44">
          <cell r="B44">
            <v>38</v>
          </cell>
          <cell r="O44">
            <v>0</v>
          </cell>
          <cell r="P44">
            <v>0</v>
          </cell>
          <cell r="Q44" t="str">
            <v>H</v>
          </cell>
          <cell r="R44" t="str">
            <v/>
          </cell>
        </row>
        <row r="45">
          <cell r="B45">
            <v>39</v>
          </cell>
          <cell r="O45">
            <v>0</v>
          </cell>
          <cell r="P45">
            <v>0</v>
          </cell>
          <cell r="Q45" t="str">
            <v>H</v>
          </cell>
          <cell r="R45" t="str">
            <v/>
          </cell>
        </row>
        <row r="46">
          <cell r="B46">
            <v>40</v>
          </cell>
          <cell r="O46">
            <v>0</v>
          </cell>
          <cell r="P46">
            <v>0</v>
          </cell>
          <cell r="Q46" t="str">
            <v>H</v>
          </cell>
          <cell r="R46" t="str">
            <v/>
          </cell>
        </row>
        <row r="47">
          <cell r="B47">
            <v>41</v>
          </cell>
          <cell r="O47">
            <v>0</v>
          </cell>
          <cell r="P47">
            <v>0</v>
          </cell>
          <cell r="Q47" t="str">
            <v>H</v>
          </cell>
          <cell r="R47" t="str">
            <v/>
          </cell>
        </row>
        <row r="48">
          <cell r="B48">
            <v>42</v>
          </cell>
          <cell r="O48">
            <v>0</v>
          </cell>
          <cell r="P48">
            <v>0</v>
          </cell>
          <cell r="Q48" t="str">
            <v>H</v>
          </cell>
          <cell r="R48" t="str">
            <v/>
          </cell>
        </row>
        <row r="49">
          <cell r="B49">
            <v>43</v>
          </cell>
          <cell r="O49">
            <v>0</v>
          </cell>
          <cell r="P49">
            <v>0</v>
          </cell>
          <cell r="Q49" t="str">
            <v>H</v>
          </cell>
          <cell r="R49" t="str">
            <v/>
          </cell>
        </row>
        <row r="50">
          <cell r="B50">
            <v>44</v>
          </cell>
          <cell r="O50">
            <v>0</v>
          </cell>
          <cell r="P50">
            <v>0</v>
          </cell>
          <cell r="Q50" t="str">
            <v>H</v>
          </cell>
          <cell r="R50" t="str">
            <v/>
          </cell>
        </row>
        <row r="51">
          <cell r="B51">
            <v>45</v>
          </cell>
          <cell r="O51">
            <v>0</v>
          </cell>
          <cell r="P51">
            <v>0</v>
          </cell>
          <cell r="Q51" t="str">
            <v>H</v>
          </cell>
          <cell r="R51" t="str">
            <v/>
          </cell>
        </row>
        <row r="52">
          <cell r="B52">
            <v>46</v>
          </cell>
          <cell r="O52">
            <v>0</v>
          </cell>
          <cell r="P52">
            <v>0</v>
          </cell>
          <cell r="Q52" t="str">
            <v>H</v>
          </cell>
          <cell r="R52" t="str">
            <v/>
          </cell>
        </row>
        <row r="53">
          <cell r="B53">
            <v>47</v>
          </cell>
          <cell r="O53">
            <v>0</v>
          </cell>
          <cell r="P53">
            <v>0</v>
          </cell>
          <cell r="Q53" t="str">
            <v>H</v>
          </cell>
          <cell r="R53" t="str">
            <v/>
          </cell>
        </row>
        <row r="54">
          <cell r="B54">
            <v>48</v>
          </cell>
          <cell r="O54">
            <v>0</v>
          </cell>
          <cell r="P54">
            <v>0</v>
          </cell>
          <cell r="Q54" t="str">
            <v>H</v>
          </cell>
          <cell r="R54" t="str">
            <v/>
          </cell>
        </row>
        <row r="55">
          <cell r="B55">
            <v>49</v>
          </cell>
          <cell r="O55">
            <v>0</v>
          </cell>
          <cell r="P55">
            <v>0</v>
          </cell>
          <cell r="Q55" t="str">
            <v>H</v>
          </cell>
          <cell r="R55" t="str">
            <v/>
          </cell>
        </row>
        <row r="56">
          <cell r="B56">
            <v>50</v>
          </cell>
          <cell r="O56">
            <v>0</v>
          </cell>
          <cell r="P56">
            <v>0</v>
          </cell>
          <cell r="Q56" t="str">
            <v>H</v>
          </cell>
          <cell r="R56" t="str">
            <v/>
          </cell>
        </row>
        <row r="57">
          <cell r="B57">
            <v>51</v>
          </cell>
          <cell r="O57">
            <v>0</v>
          </cell>
          <cell r="P57">
            <v>0</v>
          </cell>
          <cell r="Q57" t="str">
            <v>H</v>
          </cell>
          <cell r="R57" t="str">
            <v/>
          </cell>
        </row>
        <row r="58">
          <cell r="B58">
            <v>52</v>
          </cell>
          <cell r="O58">
            <v>0</v>
          </cell>
          <cell r="P58">
            <v>0</v>
          </cell>
          <cell r="Q58" t="str">
            <v>H</v>
          </cell>
          <cell r="R58" t="str">
            <v/>
          </cell>
        </row>
        <row r="59">
          <cell r="B59">
            <v>53</v>
          </cell>
          <cell r="O59">
            <v>0</v>
          </cell>
          <cell r="P59">
            <v>0</v>
          </cell>
          <cell r="Q59" t="str">
            <v>H</v>
          </cell>
          <cell r="R59" t="str">
            <v/>
          </cell>
        </row>
        <row r="60">
          <cell r="B60">
            <v>54</v>
          </cell>
          <cell r="O60">
            <v>0</v>
          </cell>
          <cell r="P60">
            <v>0</v>
          </cell>
          <cell r="Q60" t="str">
            <v>H</v>
          </cell>
          <cell r="R60" t="str">
            <v/>
          </cell>
        </row>
        <row r="61">
          <cell r="B61">
            <v>55</v>
          </cell>
          <cell r="O61">
            <v>0</v>
          </cell>
          <cell r="P61">
            <v>0</v>
          </cell>
          <cell r="Q61" t="str">
            <v>H</v>
          </cell>
          <cell r="R61" t="str">
            <v/>
          </cell>
        </row>
        <row r="62">
          <cell r="B62">
            <v>56</v>
          </cell>
          <cell r="O62">
            <v>0</v>
          </cell>
          <cell r="P62">
            <v>0</v>
          </cell>
          <cell r="Q62" t="str">
            <v>H</v>
          </cell>
          <cell r="R62" t="str">
            <v/>
          </cell>
        </row>
        <row r="63">
          <cell r="B63">
            <v>57</v>
          </cell>
          <cell r="O63">
            <v>0</v>
          </cell>
          <cell r="P63">
            <v>0</v>
          </cell>
          <cell r="Q63" t="str">
            <v>H</v>
          </cell>
          <cell r="R63" t="str">
            <v/>
          </cell>
        </row>
        <row r="64">
          <cell r="B64">
            <v>58</v>
          </cell>
          <cell r="O64">
            <v>0</v>
          </cell>
          <cell r="P64">
            <v>0</v>
          </cell>
          <cell r="Q64" t="str">
            <v>H</v>
          </cell>
          <cell r="R64" t="str">
            <v/>
          </cell>
        </row>
        <row r="65">
          <cell r="B65">
            <v>59</v>
          </cell>
          <cell r="O65">
            <v>0</v>
          </cell>
          <cell r="P65">
            <v>0</v>
          </cell>
          <cell r="Q65" t="str">
            <v>H</v>
          </cell>
          <cell r="R65" t="str">
            <v/>
          </cell>
        </row>
        <row r="66">
          <cell r="B66">
            <v>60</v>
          </cell>
          <cell r="O66">
            <v>0</v>
          </cell>
          <cell r="P66">
            <v>0</v>
          </cell>
          <cell r="Q66" t="str">
            <v>H</v>
          </cell>
          <cell r="R66" t="str">
            <v/>
          </cell>
        </row>
        <row r="67">
          <cell r="B67">
            <v>61</v>
          </cell>
          <cell r="O67">
            <v>0</v>
          </cell>
          <cell r="P67">
            <v>0</v>
          </cell>
          <cell r="Q67" t="str">
            <v>H</v>
          </cell>
          <cell r="R67" t="str">
            <v/>
          </cell>
        </row>
        <row r="68">
          <cell r="B68">
            <v>62</v>
          </cell>
          <cell r="O68">
            <v>0</v>
          </cell>
          <cell r="P68">
            <v>0</v>
          </cell>
          <cell r="Q68" t="str">
            <v>H</v>
          </cell>
          <cell r="R68" t="str">
            <v/>
          </cell>
        </row>
        <row r="69">
          <cell r="B69">
            <v>63</v>
          </cell>
          <cell r="O69">
            <v>0</v>
          </cell>
          <cell r="P69">
            <v>0</v>
          </cell>
          <cell r="Q69" t="str">
            <v>H</v>
          </cell>
          <cell r="R69" t="str">
            <v/>
          </cell>
        </row>
        <row r="70">
          <cell r="B70">
            <v>64</v>
          </cell>
          <cell r="O70">
            <v>0</v>
          </cell>
          <cell r="P70">
            <v>0</v>
          </cell>
          <cell r="Q70" t="str">
            <v>H</v>
          </cell>
          <cell r="R70" t="str">
            <v/>
          </cell>
        </row>
        <row r="71">
          <cell r="B71">
            <v>65</v>
          </cell>
          <cell r="O71">
            <v>0</v>
          </cell>
          <cell r="P71">
            <v>0</v>
          </cell>
          <cell r="Q71" t="str">
            <v>H</v>
          </cell>
          <cell r="R71" t="str">
            <v/>
          </cell>
        </row>
        <row r="72">
          <cell r="B72">
            <v>66</v>
          </cell>
          <cell r="O72">
            <v>0</v>
          </cell>
          <cell r="P72">
            <v>0</v>
          </cell>
          <cell r="Q72" t="str">
            <v>H</v>
          </cell>
          <cell r="R72" t="str">
            <v/>
          </cell>
        </row>
        <row r="73">
          <cell r="B73">
            <v>67</v>
          </cell>
          <cell r="O73">
            <v>0</v>
          </cell>
          <cell r="P73">
            <v>0</v>
          </cell>
          <cell r="Q73" t="str">
            <v>H</v>
          </cell>
          <cell r="R73" t="str">
            <v/>
          </cell>
        </row>
        <row r="74">
          <cell r="B74">
            <v>68</v>
          </cell>
          <cell r="O74">
            <v>0</v>
          </cell>
          <cell r="P74">
            <v>0</v>
          </cell>
          <cell r="Q74" t="str">
            <v>H</v>
          </cell>
          <cell r="R74" t="str">
            <v/>
          </cell>
        </row>
        <row r="75">
          <cell r="B75">
            <v>69</v>
          </cell>
          <cell r="O75">
            <v>0</v>
          </cell>
          <cell r="P75">
            <v>0</v>
          </cell>
          <cell r="Q75" t="str">
            <v>H</v>
          </cell>
          <cell r="R75" t="str">
            <v/>
          </cell>
        </row>
        <row r="76">
          <cell r="B76">
            <v>70</v>
          </cell>
          <cell r="O76">
            <v>0</v>
          </cell>
          <cell r="P76">
            <v>0</v>
          </cell>
          <cell r="Q76" t="str">
            <v>H</v>
          </cell>
          <cell r="R76" t="str">
            <v/>
          </cell>
        </row>
        <row r="77">
          <cell r="B77">
            <v>71</v>
          </cell>
          <cell r="O77">
            <v>0</v>
          </cell>
          <cell r="P77">
            <v>0</v>
          </cell>
          <cell r="Q77" t="str">
            <v>H</v>
          </cell>
          <cell r="R77" t="str">
            <v/>
          </cell>
        </row>
        <row r="78">
          <cell r="B78">
            <v>72</v>
          </cell>
          <cell r="O78">
            <v>0</v>
          </cell>
          <cell r="P78">
            <v>0</v>
          </cell>
          <cell r="Q78" t="str">
            <v>H</v>
          </cell>
          <cell r="R78" t="str">
            <v/>
          </cell>
        </row>
        <row r="79">
          <cell r="B79">
            <v>73</v>
          </cell>
          <cell r="O79">
            <v>0</v>
          </cell>
          <cell r="P79">
            <v>0</v>
          </cell>
          <cell r="Q79" t="str">
            <v>H</v>
          </cell>
          <cell r="R79" t="str">
            <v/>
          </cell>
        </row>
        <row r="80">
          <cell r="B80">
            <v>74</v>
          </cell>
          <cell r="O80">
            <v>0</v>
          </cell>
          <cell r="P80">
            <v>0</v>
          </cell>
          <cell r="Q80" t="str">
            <v>H</v>
          </cell>
          <cell r="R80" t="str">
            <v/>
          </cell>
        </row>
        <row r="81">
          <cell r="B81">
            <v>75</v>
          </cell>
          <cell r="O81">
            <v>0</v>
          </cell>
          <cell r="P81">
            <v>0</v>
          </cell>
          <cell r="Q81" t="str">
            <v>H</v>
          </cell>
          <cell r="R81" t="str">
            <v/>
          </cell>
        </row>
        <row r="82">
          <cell r="B82">
            <v>76</v>
          </cell>
          <cell r="O82">
            <v>0</v>
          </cell>
          <cell r="P82">
            <v>0</v>
          </cell>
          <cell r="Q82" t="str">
            <v>H</v>
          </cell>
          <cell r="R82" t="str">
            <v/>
          </cell>
        </row>
        <row r="83">
          <cell r="B83">
            <v>77</v>
          </cell>
          <cell r="O83">
            <v>0</v>
          </cell>
          <cell r="P83">
            <v>0</v>
          </cell>
          <cell r="Q83" t="str">
            <v>H</v>
          </cell>
          <cell r="R83" t="str">
            <v/>
          </cell>
        </row>
        <row r="84">
          <cell r="B84">
            <v>78</v>
          </cell>
          <cell r="O84">
            <v>0</v>
          </cell>
          <cell r="P84">
            <v>0</v>
          </cell>
          <cell r="Q84" t="str">
            <v>H</v>
          </cell>
          <cell r="R84" t="str">
            <v/>
          </cell>
        </row>
        <row r="85">
          <cell r="B85">
            <v>79</v>
          </cell>
          <cell r="O85">
            <v>0</v>
          </cell>
          <cell r="P85">
            <v>0</v>
          </cell>
          <cell r="Q85" t="str">
            <v>H</v>
          </cell>
          <cell r="R85" t="str">
            <v/>
          </cell>
        </row>
        <row r="86">
          <cell r="B86">
            <v>80</v>
          </cell>
          <cell r="O86">
            <v>0</v>
          </cell>
          <cell r="P86">
            <v>0</v>
          </cell>
          <cell r="Q86" t="str">
            <v>H</v>
          </cell>
          <cell r="R86" t="str">
            <v/>
          </cell>
        </row>
        <row r="87">
          <cell r="B87">
            <v>81</v>
          </cell>
          <cell r="O87">
            <v>0</v>
          </cell>
          <cell r="P87">
            <v>0</v>
          </cell>
          <cell r="Q87" t="str">
            <v>H</v>
          </cell>
          <cell r="R87" t="str">
            <v/>
          </cell>
        </row>
        <row r="88">
          <cell r="B88">
            <v>82</v>
          </cell>
          <cell r="O88">
            <v>0</v>
          </cell>
          <cell r="P88">
            <v>0</v>
          </cell>
          <cell r="Q88" t="str">
            <v>H</v>
          </cell>
          <cell r="R88" t="str">
            <v/>
          </cell>
        </row>
        <row r="89">
          <cell r="B89">
            <v>83</v>
          </cell>
          <cell r="O89">
            <v>0</v>
          </cell>
          <cell r="P89">
            <v>0</v>
          </cell>
          <cell r="Q89" t="str">
            <v>H</v>
          </cell>
          <cell r="R89" t="str">
            <v/>
          </cell>
        </row>
        <row r="90">
          <cell r="B90">
            <v>84</v>
          </cell>
          <cell r="O90">
            <v>0</v>
          </cell>
          <cell r="P90">
            <v>0</v>
          </cell>
          <cell r="Q90" t="str">
            <v>H</v>
          </cell>
          <cell r="R90" t="str">
            <v/>
          </cell>
        </row>
        <row r="91">
          <cell r="B91">
            <v>85</v>
          </cell>
          <cell r="O91">
            <v>0</v>
          </cell>
          <cell r="P91">
            <v>0</v>
          </cell>
          <cell r="Q91" t="str">
            <v>H</v>
          </cell>
          <cell r="R91" t="str">
            <v/>
          </cell>
        </row>
        <row r="92">
          <cell r="B92">
            <v>86</v>
          </cell>
          <cell r="O92">
            <v>0</v>
          </cell>
          <cell r="P92">
            <v>0</v>
          </cell>
          <cell r="Q92" t="str">
            <v>H</v>
          </cell>
          <cell r="R92" t="str">
            <v/>
          </cell>
        </row>
        <row r="93">
          <cell r="B93">
            <v>87</v>
          </cell>
          <cell r="O93">
            <v>0</v>
          </cell>
          <cell r="P93">
            <v>0</v>
          </cell>
          <cell r="Q93" t="str">
            <v>H</v>
          </cell>
          <cell r="R93" t="str">
            <v/>
          </cell>
        </row>
        <row r="94">
          <cell r="B94">
            <v>88</v>
          </cell>
          <cell r="O94">
            <v>0</v>
          </cell>
          <cell r="P94">
            <v>0</v>
          </cell>
          <cell r="Q94" t="str">
            <v>H</v>
          </cell>
          <cell r="R94" t="str">
            <v/>
          </cell>
        </row>
        <row r="95">
          <cell r="B95">
            <v>89</v>
          </cell>
          <cell r="O95">
            <v>0</v>
          </cell>
          <cell r="P95">
            <v>0</v>
          </cell>
          <cell r="Q95" t="str">
            <v>H</v>
          </cell>
          <cell r="R95" t="str">
            <v/>
          </cell>
        </row>
        <row r="96">
          <cell r="B96">
            <v>90</v>
          </cell>
          <cell r="O96">
            <v>0</v>
          </cell>
          <cell r="P96">
            <v>0</v>
          </cell>
          <cell r="Q96" t="str">
            <v>H</v>
          </cell>
          <cell r="R96" t="str">
            <v/>
          </cell>
        </row>
        <row r="97">
          <cell r="B97">
            <v>91</v>
          </cell>
          <cell r="O97">
            <v>0</v>
          </cell>
          <cell r="P97">
            <v>0</v>
          </cell>
          <cell r="Q97" t="str">
            <v>H</v>
          </cell>
          <cell r="R97" t="str">
            <v/>
          </cell>
        </row>
        <row r="98">
          <cell r="B98">
            <v>92</v>
          </cell>
          <cell r="O98">
            <v>0</v>
          </cell>
          <cell r="P98">
            <v>0</v>
          </cell>
          <cell r="Q98" t="str">
            <v>H</v>
          </cell>
          <cell r="R98" t="str">
            <v/>
          </cell>
        </row>
        <row r="99">
          <cell r="B99">
            <v>93</v>
          </cell>
          <cell r="O99">
            <v>0</v>
          </cell>
          <cell r="P99">
            <v>0</v>
          </cell>
          <cell r="Q99" t="str">
            <v>H</v>
          </cell>
          <cell r="R99" t="str">
            <v/>
          </cell>
        </row>
        <row r="100">
          <cell r="B100">
            <v>94</v>
          </cell>
          <cell r="O100">
            <v>0</v>
          </cell>
          <cell r="P100">
            <v>0</v>
          </cell>
          <cell r="Q100" t="str">
            <v>H</v>
          </cell>
          <cell r="R100" t="str">
            <v/>
          </cell>
        </row>
        <row r="101">
          <cell r="B101">
            <v>95</v>
          </cell>
          <cell r="O101">
            <v>0</v>
          </cell>
          <cell r="P101">
            <v>0</v>
          </cell>
          <cell r="Q101" t="str">
            <v>H</v>
          </cell>
          <cell r="R101" t="str">
            <v/>
          </cell>
        </row>
        <row r="102">
          <cell r="B102">
            <v>96</v>
          </cell>
          <cell r="O102">
            <v>0</v>
          </cell>
          <cell r="P102">
            <v>0</v>
          </cell>
          <cell r="Q102" t="str">
            <v>H</v>
          </cell>
          <cell r="R102" t="str">
            <v/>
          </cell>
        </row>
        <row r="103">
          <cell r="B103">
            <v>97</v>
          </cell>
          <cell r="O103">
            <v>0</v>
          </cell>
          <cell r="P103">
            <v>0</v>
          </cell>
          <cell r="Q103" t="str">
            <v>H</v>
          </cell>
          <cell r="R103" t="str">
            <v/>
          </cell>
        </row>
        <row r="104">
          <cell r="B104">
            <v>98</v>
          </cell>
          <cell r="O104">
            <v>0</v>
          </cell>
          <cell r="P104">
            <v>0</v>
          </cell>
          <cell r="Q104" t="str">
            <v>H</v>
          </cell>
          <cell r="R104" t="str">
            <v/>
          </cell>
        </row>
        <row r="105">
          <cell r="B105">
            <v>99</v>
          </cell>
          <cell r="O105">
            <v>0</v>
          </cell>
          <cell r="P105">
            <v>0</v>
          </cell>
          <cell r="Q105" t="str">
            <v>H</v>
          </cell>
          <cell r="R105" t="str">
            <v/>
          </cell>
        </row>
        <row r="106">
          <cell r="B106">
            <v>100</v>
          </cell>
          <cell r="O106">
            <v>0</v>
          </cell>
          <cell r="P106">
            <v>0</v>
          </cell>
          <cell r="Q106" t="str">
            <v>H</v>
          </cell>
          <cell r="R106" t="str">
            <v/>
          </cell>
        </row>
        <row r="107">
          <cell r="B107">
            <v>101</v>
          </cell>
          <cell r="O107">
            <v>0</v>
          </cell>
          <cell r="P107">
            <v>0</v>
          </cell>
          <cell r="Q107" t="str">
            <v>H</v>
          </cell>
          <cell r="R107" t="str">
            <v/>
          </cell>
        </row>
        <row r="108">
          <cell r="B108">
            <v>102</v>
          </cell>
          <cell r="O108">
            <v>0</v>
          </cell>
          <cell r="P108">
            <v>0</v>
          </cell>
          <cell r="Q108" t="str">
            <v>H</v>
          </cell>
          <cell r="R108" t="str">
            <v/>
          </cell>
        </row>
        <row r="109">
          <cell r="B109">
            <v>103</v>
          </cell>
          <cell r="O109">
            <v>0</v>
          </cell>
          <cell r="P109">
            <v>0</v>
          </cell>
          <cell r="Q109" t="str">
            <v>H</v>
          </cell>
          <cell r="R109" t="str">
            <v/>
          </cell>
        </row>
        <row r="110">
          <cell r="B110">
            <v>104</v>
          </cell>
          <cell r="O110">
            <v>0</v>
          </cell>
          <cell r="P110">
            <v>0</v>
          </cell>
          <cell r="Q110" t="str">
            <v>H</v>
          </cell>
          <cell r="R110" t="str">
            <v/>
          </cell>
        </row>
        <row r="111">
          <cell r="B111">
            <v>105</v>
          </cell>
          <cell r="O111">
            <v>0</v>
          </cell>
          <cell r="P111">
            <v>0</v>
          </cell>
          <cell r="Q111" t="str">
            <v>H</v>
          </cell>
          <cell r="R111" t="str">
            <v/>
          </cell>
        </row>
        <row r="112">
          <cell r="B112">
            <v>106</v>
          </cell>
          <cell r="O112">
            <v>0</v>
          </cell>
          <cell r="P112">
            <v>0</v>
          </cell>
          <cell r="Q112" t="str">
            <v>H</v>
          </cell>
          <cell r="R112" t="str">
            <v/>
          </cell>
        </row>
        <row r="113">
          <cell r="B113">
            <v>107</v>
          </cell>
          <cell r="O113">
            <v>0</v>
          </cell>
          <cell r="P113">
            <v>0</v>
          </cell>
          <cell r="Q113" t="str">
            <v>H</v>
          </cell>
          <cell r="R113" t="str">
            <v/>
          </cell>
        </row>
        <row r="114">
          <cell r="B114">
            <v>108</v>
          </cell>
          <cell r="O114">
            <v>0</v>
          </cell>
          <cell r="P114">
            <v>0</v>
          </cell>
          <cell r="Q114" t="str">
            <v>H</v>
          </cell>
          <cell r="R114" t="str">
            <v/>
          </cell>
        </row>
        <row r="115">
          <cell r="B115">
            <v>109</v>
          </cell>
          <cell r="O115">
            <v>0</v>
          </cell>
          <cell r="P115">
            <v>0</v>
          </cell>
          <cell r="Q115" t="str">
            <v>H</v>
          </cell>
          <cell r="R115" t="str">
            <v/>
          </cell>
        </row>
        <row r="116">
          <cell r="B116">
            <v>110</v>
          </cell>
          <cell r="O116">
            <v>0</v>
          </cell>
          <cell r="P116">
            <v>0</v>
          </cell>
          <cell r="Q116" t="str">
            <v>H</v>
          </cell>
          <cell r="R116" t="str">
            <v/>
          </cell>
        </row>
        <row r="117">
          <cell r="B117">
            <v>111</v>
          </cell>
          <cell r="O117">
            <v>0</v>
          </cell>
          <cell r="P117">
            <v>0</v>
          </cell>
          <cell r="Q117" t="str">
            <v>H</v>
          </cell>
          <cell r="R117" t="str">
            <v/>
          </cell>
        </row>
        <row r="118">
          <cell r="B118">
            <v>112</v>
          </cell>
          <cell r="O118">
            <v>0</v>
          </cell>
          <cell r="P118">
            <v>0</v>
          </cell>
          <cell r="Q118" t="str">
            <v>H</v>
          </cell>
          <cell r="R118" t="str">
            <v/>
          </cell>
        </row>
        <row r="119">
          <cell r="B119">
            <v>113</v>
          </cell>
          <cell r="O119">
            <v>0</v>
          </cell>
          <cell r="P119">
            <v>0</v>
          </cell>
          <cell r="Q119" t="str">
            <v>H</v>
          </cell>
          <cell r="R119" t="str">
            <v/>
          </cell>
        </row>
        <row r="120">
          <cell r="B120">
            <v>114</v>
          </cell>
          <cell r="O120">
            <v>0</v>
          </cell>
          <cell r="P120">
            <v>0</v>
          </cell>
          <cell r="Q120" t="str">
            <v>H</v>
          </cell>
          <cell r="R120" t="str">
            <v/>
          </cell>
        </row>
        <row r="121">
          <cell r="B121">
            <v>115</v>
          </cell>
          <cell r="O121">
            <v>0</v>
          </cell>
          <cell r="P121">
            <v>0</v>
          </cell>
          <cell r="Q121" t="str">
            <v>H</v>
          </cell>
          <cell r="R121" t="str">
            <v/>
          </cell>
        </row>
        <row r="122">
          <cell r="B122">
            <v>116</v>
          </cell>
          <cell r="O122">
            <v>0</v>
          </cell>
          <cell r="P122">
            <v>0</v>
          </cell>
          <cell r="Q122" t="str">
            <v>H</v>
          </cell>
          <cell r="R122" t="str">
            <v/>
          </cell>
        </row>
        <row r="123">
          <cell r="B123">
            <v>117</v>
          </cell>
          <cell r="O123">
            <v>0</v>
          </cell>
          <cell r="P123">
            <v>0</v>
          </cell>
          <cell r="Q123" t="str">
            <v>H</v>
          </cell>
          <cell r="R123" t="str">
            <v/>
          </cell>
        </row>
        <row r="124">
          <cell r="B124">
            <v>118</v>
          </cell>
          <cell r="O124">
            <v>0</v>
          </cell>
          <cell r="P124">
            <v>0</v>
          </cell>
          <cell r="Q124" t="str">
            <v>H</v>
          </cell>
          <cell r="R124" t="str">
            <v/>
          </cell>
        </row>
        <row r="125">
          <cell r="B125">
            <v>119</v>
          </cell>
          <cell r="O125">
            <v>0</v>
          </cell>
          <cell r="P125">
            <v>0</v>
          </cell>
          <cell r="Q125" t="str">
            <v>H</v>
          </cell>
          <cell r="R125" t="str">
            <v/>
          </cell>
        </row>
        <row r="126">
          <cell r="B126">
            <v>120</v>
          </cell>
          <cell r="O126">
            <v>0</v>
          </cell>
          <cell r="P126">
            <v>0</v>
          </cell>
          <cell r="Q126" t="str">
            <v>H</v>
          </cell>
          <cell r="R126" t="str">
            <v/>
          </cell>
        </row>
        <row r="127">
          <cell r="B127">
            <v>121</v>
          </cell>
          <cell r="O127">
            <v>0</v>
          </cell>
          <cell r="P127">
            <v>0</v>
          </cell>
          <cell r="Q127" t="str">
            <v>H</v>
          </cell>
          <cell r="R127" t="str">
            <v/>
          </cell>
        </row>
        <row r="128">
          <cell r="B128">
            <v>122</v>
          </cell>
          <cell r="O128">
            <v>0</v>
          </cell>
          <cell r="P128">
            <v>0</v>
          </cell>
          <cell r="Q128" t="str">
            <v>H</v>
          </cell>
          <cell r="R128" t="str">
            <v/>
          </cell>
        </row>
        <row r="129">
          <cell r="B129">
            <v>123</v>
          </cell>
          <cell r="O129">
            <v>0</v>
          </cell>
          <cell r="P129">
            <v>0</v>
          </cell>
          <cell r="Q129" t="str">
            <v>H</v>
          </cell>
          <cell r="R129" t="str">
            <v/>
          </cell>
        </row>
        <row r="130">
          <cell r="B130">
            <v>124</v>
          </cell>
          <cell r="O130">
            <v>0</v>
          </cell>
          <cell r="P130">
            <v>0</v>
          </cell>
          <cell r="Q130" t="str">
            <v>H</v>
          </cell>
          <cell r="R130" t="str">
            <v/>
          </cell>
        </row>
        <row r="131">
          <cell r="B131">
            <v>125</v>
          </cell>
          <cell r="O131">
            <v>0</v>
          </cell>
          <cell r="P131">
            <v>0</v>
          </cell>
          <cell r="Q131" t="str">
            <v>H</v>
          </cell>
          <cell r="R131" t="str">
            <v/>
          </cell>
        </row>
        <row r="132">
          <cell r="B132">
            <v>126</v>
          </cell>
          <cell r="O132">
            <v>0</v>
          </cell>
          <cell r="P132">
            <v>0</v>
          </cell>
          <cell r="Q132" t="str">
            <v>H</v>
          </cell>
          <cell r="R132" t="str">
            <v/>
          </cell>
        </row>
        <row r="133">
          <cell r="B133">
            <v>127</v>
          </cell>
          <cell r="O133">
            <v>0</v>
          </cell>
          <cell r="P133">
            <v>0</v>
          </cell>
          <cell r="Q133" t="str">
            <v>H</v>
          </cell>
          <cell r="R133" t="str">
            <v/>
          </cell>
        </row>
        <row r="134">
          <cell r="B134">
            <v>128</v>
          </cell>
          <cell r="O134">
            <v>0</v>
          </cell>
          <cell r="P134">
            <v>0</v>
          </cell>
          <cell r="Q134" t="str">
            <v>H</v>
          </cell>
          <cell r="R134" t="str">
            <v/>
          </cell>
        </row>
        <row r="135">
          <cell r="B135">
            <v>129</v>
          </cell>
          <cell r="O135">
            <v>0</v>
          </cell>
          <cell r="P135">
            <v>0</v>
          </cell>
          <cell r="Q135" t="str">
            <v>H</v>
          </cell>
          <cell r="R135" t="str">
            <v/>
          </cell>
        </row>
        <row r="136">
          <cell r="B136">
            <v>130</v>
          </cell>
          <cell r="O136">
            <v>0</v>
          </cell>
          <cell r="P136">
            <v>0</v>
          </cell>
          <cell r="Q136" t="str">
            <v>H</v>
          </cell>
          <cell r="R136" t="str">
            <v/>
          </cell>
        </row>
        <row r="137">
          <cell r="B137">
            <v>131</v>
          </cell>
          <cell r="O137">
            <v>0</v>
          </cell>
          <cell r="P137">
            <v>0</v>
          </cell>
          <cell r="Q137" t="str">
            <v>H</v>
          </cell>
          <cell r="R137" t="str">
            <v/>
          </cell>
        </row>
        <row r="138">
          <cell r="B138">
            <v>132</v>
          </cell>
          <cell r="O138">
            <v>0</v>
          </cell>
          <cell r="P138">
            <v>0</v>
          </cell>
          <cell r="Q138" t="str">
            <v>H</v>
          </cell>
          <cell r="R138" t="str">
            <v/>
          </cell>
        </row>
        <row r="139">
          <cell r="B139">
            <v>133</v>
          </cell>
          <cell r="O139">
            <v>0</v>
          </cell>
          <cell r="P139">
            <v>0</v>
          </cell>
          <cell r="Q139" t="str">
            <v>H</v>
          </cell>
          <cell r="R139" t="str">
            <v/>
          </cell>
        </row>
        <row r="140">
          <cell r="B140">
            <v>134</v>
          </cell>
          <cell r="O140">
            <v>0</v>
          </cell>
          <cell r="P140">
            <v>0</v>
          </cell>
          <cell r="Q140" t="str">
            <v>H</v>
          </cell>
          <cell r="R140" t="str">
            <v/>
          </cell>
        </row>
        <row r="141">
          <cell r="B141">
            <v>135</v>
          </cell>
          <cell r="O141">
            <v>0</v>
          </cell>
          <cell r="P141">
            <v>0</v>
          </cell>
          <cell r="Q141" t="str">
            <v>H</v>
          </cell>
          <cell r="R141" t="str">
            <v/>
          </cell>
        </row>
        <row r="142">
          <cell r="B142">
            <v>136</v>
          </cell>
          <cell r="O142">
            <v>0</v>
          </cell>
          <cell r="P142">
            <v>0</v>
          </cell>
          <cell r="Q142" t="str">
            <v>H</v>
          </cell>
          <cell r="R142" t="str">
            <v/>
          </cell>
        </row>
        <row r="143">
          <cell r="B143">
            <v>137</v>
          </cell>
          <cell r="O143">
            <v>0</v>
          </cell>
          <cell r="P143">
            <v>0</v>
          </cell>
          <cell r="Q143" t="str">
            <v>H</v>
          </cell>
          <cell r="R143" t="str">
            <v/>
          </cell>
        </row>
        <row r="144">
          <cell r="B144">
            <v>138</v>
          </cell>
          <cell r="O144">
            <v>0</v>
          </cell>
          <cell r="P144">
            <v>0</v>
          </cell>
          <cell r="Q144" t="str">
            <v>H</v>
          </cell>
          <cell r="R144" t="str">
            <v/>
          </cell>
        </row>
        <row r="145">
          <cell r="B145">
            <v>139</v>
          </cell>
          <cell r="O145">
            <v>0</v>
          </cell>
          <cell r="P145">
            <v>0</v>
          </cell>
          <cell r="Q145" t="str">
            <v>H</v>
          </cell>
          <cell r="R145" t="str">
            <v/>
          </cell>
        </row>
        <row r="146">
          <cell r="B146">
            <v>140</v>
          </cell>
          <cell r="O146">
            <v>0</v>
          </cell>
          <cell r="P146">
            <v>0</v>
          </cell>
          <cell r="Q146" t="str">
            <v>H</v>
          </cell>
          <cell r="R146" t="str">
            <v/>
          </cell>
        </row>
        <row r="147">
          <cell r="B147">
            <v>141</v>
          </cell>
          <cell r="O147">
            <v>0</v>
          </cell>
          <cell r="P147">
            <v>0</v>
          </cell>
          <cell r="Q147" t="str">
            <v>H</v>
          </cell>
          <cell r="R147" t="str">
            <v/>
          </cell>
        </row>
        <row r="148">
          <cell r="B148">
            <v>142</v>
          </cell>
          <cell r="O148">
            <v>0</v>
          </cell>
          <cell r="P148">
            <v>0</v>
          </cell>
          <cell r="Q148" t="str">
            <v>H</v>
          </cell>
          <cell r="R148" t="str">
            <v/>
          </cell>
        </row>
        <row r="149">
          <cell r="B149">
            <v>143</v>
          </cell>
          <cell r="O149">
            <v>0</v>
          </cell>
          <cell r="P149">
            <v>0</v>
          </cell>
          <cell r="Q149" t="str">
            <v>H</v>
          </cell>
          <cell r="R149" t="str">
            <v/>
          </cell>
        </row>
        <row r="150">
          <cell r="B150">
            <v>144</v>
          </cell>
          <cell r="O150">
            <v>0</v>
          </cell>
          <cell r="P150">
            <v>0</v>
          </cell>
          <cell r="Q150" t="str">
            <v>H</v>
          </cell>
          <cell r="R150" t="str">
            <v/>
          </cell>
        </row>
        <row r="151">
          <cell r="B151">
            <v>145</v>
          </cell>
          <cell r="O151">
            <v>0</v>
          </cell>
          <cell r="P151">
            <v>0</v>
          </cell>
          <cell r="Q151" t="str">
            <v>H</v>
          </cell>
          <cell r="R151" t="str">
            <v/>
          </cell>
        </row>
        <row r="152">
          <cell r="B152">
            <v>146</v>
          </cell>
          <cell r="O152">
            <v>0</v>
          </cell>
          <cell r="P152">
            <v>0</v>
          </cell>
          <cell r="Q152" t="str">
            <v>H</v>
          </cell>
          <cell r="R152" t="str">
            <v/>
          </cell>
        </row>
        <row r="153">
          <cell r="B153">
            <v>147</v>
          </cell>
          <cell r="O153">
            <v>0</v>
          </cell>
          <cell r="P153">
            <v>0</v>
          </cell>
          <cell r="Q153" t="str">
            <v>H</v>
          </cell>
          <cell r="R153" t="str">
            <v/>
          </cell>
        </row>
        <row r="154">
          <cell r="B154">
            <v>148</v>
          </cell>
          <cell r="O154">
            <v>0</v>
          </cell>
          <cell r="P154">
            <v>0</v>
          </cell>
          <cell r="Q154" t="str">
            <v>H</v>
          </cell>
          <cell r="R154" t="str">
            <v/>
          </cell>
        </row>
        <row r="155">
          <cell r="B155">
            <v>149</v>
          </cell>
          <cell r="O155">
            <v>0</v>
          </cell>
          <cell r="P155">
            <v>0</v>
          </cell>
          <cell r="Q155" t="str">
            <v>H</v>
          </cell>
          <cell r="R155" t="str">
            <v/>
          </cell>
        </row>
        <row r="156">
          <cell r="B156">
            <v>150</v>
          </cell>
          <cell r="O156">
            <v>0</v>
          </cell>
          <cell r="P156">
            <v>0</v>
          </cell>
          <cell r="Q156" t="str">
            <v>H</v>
          </cell>
          <cell r="R156" t="str">
            <v/>
          </cell>
        </row>
        <row r="157">
          <cell r="B157">
            <v>151</v>
          </cell>
          <cell r="O157">
            <v>0</v>
          </cell>
          <cell r="P157">
            <v>0</v>
          </cell>
          <cell r="Q157" t="str">
            <v>H</v>
          </cell>
          <cell r="R157" t="str">
            <v/>
          </cell>
        </row>
        <row r="158">
          <cell r="B158">
            <v>152</v>
          </cell>
          <cell r="O158">
            <v>0</v>
          </cell>
          <cell r="P158">
            <v>0</v>
          </cell>
          <cell r="Q158" t="str">
            <v>H</v>
          </cell>
          <cell r="R158" t="str">
            <v/>
          </cell>
        </row>
        <row r="159">
          <cell r="B159">
            <v>153</v>
          </cell>
          <cell r="O159">
            <v>0</v>
          </cell>
          <cell r="P159">
            <v>0</v>
          </cell>
          <cell r="Q159" t="str">
            <v>H</v>
          </cell>
          <cell r="R159" t="str">
            <v/>
          </cell>
        </row>
        <row r="160">
          <cell r="B160">
            <v>154</v>
          </cell>
          <cell r="O160">
            <v>0</v>
          </cell>
          <cell r="P160">
            <v>0</v>
          </cell>
          <cell r="Q160" t="str">
            <v>H</v>
          </cell>
          <cell r="R160" t="str">
            <v/>
          </cell>
        </row>
        <row r="161">
          <cell r="B161">
            <v>155</v>
          </cell>
          <cell r="O161">
            <v>0</v>
          </cell>
          <cell r="P161">
            <v>0</v>
          </cell>
          <cell r="Q161" t="str">
            <v>H</v>
          </cell>
          <cell r="R161" t="str">
            <v/>
          </cell>
        </row>
        <row r="162">
          <cell r="B162">
            <v>156</v>
          </cell>
          <cell r="O162">
            <v>0</v>
          </cell>
          <cell r="P162">
            <v>0</v>
          </cell>
          <cell r="Q162" t="str">
            <v>H</v>
          </cell>
          <cell r="R162" t="str">
            <v/>
          </cell>
        </row>
        <row r="163">
          <cell r="B163">
            <v>157</v>
          </cell>
          <cell r="O163">
            <v>0</v>
          </cell>
          <cell r="P163">
            <v>0</v>
          </cell>
          <cell r="Q163" t="str">
            <v>H</v>
          </cell>
          <cell r="R163" t="str">
            <v/>
          </cell>
        </row>
        <row r="164">
          <cell r="B164">
            <v>158</v>
          </cell>
          <cell r="O164">
            <v>0</v>
          </cell>
          <cell r="P164">
            <v>0</v>
          </cell>
          <cell r="Q164" t="str">
            <v>H</v>
          </cell>
          <cell r="R164" t="str">
            <v/>
          </cell>
        </row>
        <row r="165">
          <cell r="B165">
            <v>159</v>
          </cell>
          <cell r="O165">
            <v>0</v>
          </cell>
          <cell r="P165">
            <v>0</v>
          </cell>
          <cell r="Q165" t="str">
            <v>H</v>
          </cell>
          <cell r="R165" t="str">
            <v/>
          </cell>
        </row>
        <row r="166">
          <cell r="B166">
            <v>160</v>
          </cell>
          <cell r="O166">
            <v>0</v>
          </cell>
          <cell r="P166">
            <v>0</v>
          </cell>
          <cell r="Q166" t="str">
            <v>H</v>
          </cell>
          <cell r="R166" t="str">
            <v/>
          </cell>
        </row>
        <row r="167">
          <cell r="B167">
            <v>161</v>
          </cell>
          <cell r="O167">
            <v>0</v>
          </cell>
          <cell r="P167">
            <v>0</v>
          </cell>
          <cell r="Q167" t="str">
            <v>H</v>
          </cell>
          <cell r="R167" t="str">
            <v/>
          </cell>
        </row>
        <row r="168">
          <cell r="B168">
            <v>162</v>
          </cell>
          <cell r="O168">
            <v>0</v>
          </cell>
          <cell r="P168">
            <v>0</v>
          </cell>
          <cell r="Q168" t="str">
            <v>H</v>
          </cell>
          <cell r="R168" t="str">
            <v/>
          </cell>
        </row>
        <row r="169">
          <cell r="B169">
            <v>163</v>
          </cell>
          <cell r="O169">
            <v>0</v>
          </cell>
          <cell r="P169">
            <v>0</v>
          </cell>
          <cell r="Q169" t="str">
            <v>H</v>
          </cell>
          <cell r="R169" t="str">
            <v/>
          </cell>
        </row>
        <row r="170">
          <cell r="B170">
            <v>164</v>
          </cell>
          <cell r="O170">
            <v>0</v>
          </cell>
          <cell r="P170">
            <v>0</v>
          </cell>
          <cell r="Q170" t="str">
            <v>H</v>
          </cell>
          <cell r="R170" t="str">
            <v/>
          </cell>
        </row>
        <row r="171">
          <cell r="B171">
            <v>165</v>
          </cell>
          <cell r="O171">
            <v>0</v>
          </cell>
          <cell r="P171">
            <v>0</v>
          </cell>
          <cell r="Q171" t="str">
            <v>H</v>
          </cell>
          <cell r="R171" t="str">
            <v/>
          </cell>
        </row>
        <row r="172">
          <cell r="B172">
            <v>166</v>
          </cell>
          <cell r="O172">
            <v>0</v>
          </cell>
          <cell r="P172">
            <v>0</v>
          </cell>
          <cell r="Q172" t="str">
            <v>H</v>
          </cell>
          <cell r="R172" t="str">
            <v/>
          </cell>
        </row>
        <row r="173">
          <cell r="B173">
            <v>167</v>
          </cell>
          <cell r="O173">
            <v>0</v>
          </cell>
          <cell r="P173">
            <v>0</v>
          </cell>
          <cell r="Q173" t="str">
            <v>H</v>
          </cell>
          <cell r="R173" t="str">
            <v/>
          </cell>
        </row>
        <row r="174">
          <cell r="B174">
            <v>168</v>
          </cell>
          <cell r="O174">
            <v>0</v>
          </cell>
          <cell r="P174">
            <v>0</v>
          </cell>
          <cell r="Q174" t="str">
            <v>H</v>
          </cell>
          <cell r="R174" t="str">
            <v/>
          </cell>
        </row>
        <row r="175">
          <cell r="B175">
            <v>169</v>
          </cell>
          <cell r="O175">
            <v>0</v>
          </cell>
          <cell r="P175">
            <v>0</v>
          </cell>
          <cell r="Q175" t="str">
            <v>H</v>
          </cell>
          <cell r="R175" t="str">
            <v/>
          </cell>
        </row>
        <row r="176">
          <cell r="B176">
            <v>170</v>
          </cell>
          <cell r="O176">
            <v>0</v>
          </cell>
          <cell r="P176">
            <v>0</v>
          </cell>
          <cell r="Q176" t="str">
            <v>H</v>
          </cell>
          <cell r="R176" t="str">
            <v/>
          </cell>
        </row>
      </sheetData>
      <sheetData sheetId="1"/>
      <sheetData sheetId="2"/>
      <sheetData sheetId="3"/>
      <sheetData sheetId="4"/>
      <sheetData sheetId="5"/>
      <sheetData sheetId="6"/>
      <sheetData sheetId="7"/>
      <sheetData sheetId="8" refreshError="1">
        <row r="2">
          <cell r="B2">
            <v>1</v>
          </cell>
          <cell r="C2">
            <v>1</v>
          </cell>
        </row>
        <row r="3">
          <cell r="B3">
            <v>2</v>
          </cell>
          <cell r="C3">
            <v>25</v>
          </cell>
        </row>
        <row r="4">
          <cell r="B4">
            <v>3</v>
          </cell>
          <cell r="C4">
            <v>49</v>
          </cell>
        </row>
        <row r="5">
          <cell r="B5">
            <v>4</v>
          </cell>
          <cell r="C5">
            <v>73</v>
          </cell>
        </row>
        <row r="6">
          <cell r="B6">
            <v>5</v>
          </cell>
          <cell r="C6">
            <v>97</v>
          </cell>
        </row>
        <row r="7">
          <cell r="B7">
            <v>6</v>
          </cell>
          <cell r="C7">
            <v>121</v>
          </cell>
        </row>
        <row r="8">
          <cell r="B8">
            <v>7</v>
          </cell>
          <cell r="C8">
            <v>145</v>
          </cell>
        </row>
        <row r="9">
          <cell r="B9">
            <v>8</v>
          </cell>
          <cell r="C9">
            <v>169</v>
          </cell>
        </row>
        <row r="10">
          <cell r="B10">
            <v>9</v>
          </cell>
          <cell r="C10">
            <v>193</v>
          </cell>
        </row>
        <row r="11">
          <cell r="B11">
            <v>10</v>
          </cell>
          <cell r="C11">
            <v>217</v>
          </cell>
        </row>
        <row r="12">
          <cell r="B12">
            <v>11</v>
          </cell>
          <cell r="C12">
            <v>241</v>
          </cell>
        </row>
        <row r="13">
          <cell r="B13">
            <v>12</v>
          </cell>
          <cell r="C13">
            <v>265</v>
          </cell>
        </row>
        <row r="14">
          <cell r="B14">
            <v>13</v>
          </cell>
          <cell r="C14">
            <v>289</v>
          </cell>
        </row>
        <row r="15">
          <cell r="B15">
            <v>14</v>
          </cell>
          <cell r="C15">
            <v>313</v>
          </cell>
        </row>
        <row r="16">
          <cell r="B16">
            <v>15</v>
          </cell>
          <cell r="C16">
            <v>337</v>
          </cell>
        </row>
        <row r="17">
          <cell r="B17">
            <v>16</v>
          </cell>
          <cell r="C17">
            <v>361</v>
          </cell>
        </row>
        <row r="18">
          <cell r="B18">
            <v>17</v>
          </cell>
          <cell r="C18">
            <v>385</v>
          </cell>
        </row>
        <row r="19">
          <cell r="B19">
            <v>18</v>
          </cell>
          <cell r="C19">
            <v>409</v>
          </cell>
        </row>
        <row r="20">
          <cell r="B20">
            <v>19</v>
          </cell>
          <cell r="C20">
            <v>433</v>
          </cell>
        </row>
        <row r="21">
          <cell r="B21">
            <v>20</v>
          </cell>
          <cell r="C21">
            <v>457</v>
          </cell>
        </row>
        <row r="22">
          <cell r="B22">
            <v>21</v>
          </cell>
          <cell r="C22">
            <v>481</v>
          </cell>
        </row>
        <row r="23">
          <cell r="B23">
            <v>22</v>
          </cell>
          <cell r="C23">
            <v>505</v>
          </cell>
        </row>
        <row r="24">
          <cell r="B24">
            <v>23</v>
          </cell>
          <cell r="C24">
            <v>529</v>
          </cell>
        </row>
        <row r="25">
          <cell r="B25">
            <v>24</v>
          </cell>
          <cell r="C25">
            <v>553</v>
          </cell>
        </row>
        <row r="26">
          <cell r="B26">
            <v>25</v>
          </cell>
          <cell r="C26">
            <v>577</v>
          </cell>
        </row>
        <row r="27">
          <cell r="B27">
            <v>26</v>
          </cell>
          <cell r="C27">
            <v>601</v>
          </cell>
        </row>
        <row r="28">
          <cell r="B28">
            <v>27</v>
          </cell>
          <cell r="C28">
            <v>625</v>
          </cell>
        </row>
        <row r="29">
          <cell r="B29">
            <v>28</v>
          </cell>
          <cell r="C29">
            <v>649</v>
          </cell>
        </row>
        <row r="30">
          <cell r="B30">
            <v>29</v>
          </cell>
          <cell r="C30">
            <v>673</v>
          </cell>
        </row>
        <row r="31">
          <cell r="B31">
            <v>30</v>
          </cell>
          <cell r="C31">
            <v>697</v>
          </cell>
        </row>
        <row r="32">
          <cell r="B32">
            <v>31</v>
          </cell>
          <cell r="C32">
            <v>721</v>
          </cell>
        </row>
        <row r="33">
          <cell r="B33">
            <v>32</v>
          </cell>
          <cell r="C33">
            <v>745</v>
          </cell>
        </row>
        <row r="34">
          <cell r="B34">
            <v>33</v>
          </cell>
          <cell r="C34">
            <v>769</v>
          </cell>
        </row>
        <row r="35">
          <cell r="B35">
            <v>34</v>
          </cell>
          <cell r="C35">
            <v>793</v>
          </cell>
        </row>
        <row r="36">
          <cell r="B36">
            <v>35</v>
          </cell>
          <cell r="C36">
            <v>817</v>
          </cell>
        </row>
        <row r="37">
          <cell r="B37">
            <v>36</v>
          </cell>
          <cell r="C37">
            <v>841</v>
          </cell>
        </row>
        <row r="38">
          <cell r="B38">
            <v>37</v>
          </cell>
          <cell r="C38">
            <v>865</v>
          </cell>
        </row>
        <row r="39">
          <cell r="B39">
            <v>38</v>
          </cell>
          <cell r="C39">
            <v>889</v>
          </cell>
        </row>
        <row r="40">
          <cell r="B40">
            <v>39</v>
          </cell>
          <cell r="C40">
            <v>913</v>
          </cell>
        </row>
        <row r="41">
          <cell r="B41">
            <v>40</v>
          </cell>
          <cell r="C41">
            <v>937</v>
          </cell>
        </row>
        <row r="42">
          <cell r="B42">
            <v>41</v>
          </cell>
          <cell r="C42">
            <v>961</v>
          </cell>
        </row>
        <row r="43">
          <cell r="B43">
            <v>42</v>
          </cell>
          <cell r="C43">
            <v>985</v>
          </cell>
        </row>
        <row r="44">
          <cell r="B44">
            <v>43</v>
          </cell>
          <cell r="C44">
            <v>1009</v>
          </cell>
        </row>
        <row r="45">
          <cell r="B45">
            <v>44</v>
          </cell>
          <cell r="C45">
            <v>1033</v>
          </cell>
        </row>
        <row r="46">
          <cell r="B46">
            <v>45</v>
          </cell>
          <cell r="C46">
            <v>1057</v>
          </cell>
        </row>
        <row r="47">
          <cell r="B47">
            <v>46</v>
          </cell>
          <cell r="C47">
            <v>1081</v>
          </cell>
        </row>
        <row r="48">
          <cell r="B48">
            <v>47</v>
          </cell>
          <cell r="C48">
            <v>1105</v>
          </cell>
        </row>
        <row r="49">
          <cell r="B49">
            <v>48</v>
          </cell>
          <cell r="C49">
            <v>1129</v>
          </cell>
        </row>
        <row r="50">
          <cell r="B50">
            <v>49</v>
          </cell>
          <cell r="C50">
            <v>1153</v>
          </cell>
        </row>
        <row r="51">
          <cell r="B51">
            <v>50</v>
          </cell>
          <cell r="C51">
            <v>1177</v>
          </cell>
        </row>
      </sheetData>
      <sheetData sheetId="9"/>
      <sheetData sheetId="10"/>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soi_dieutra"/>
    </sheetNames>
    <sheetDataSet>
      <sheetData sheetId="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GS"/>
      <sheetName val="SOCAI"/>
      <sheetName val="MATK"/>
      <sheetName val="CANDOI"/>
      <sheetName val="CDKT"/>
      <sheetName val="KQKD"/>
      <sheetName val="Sheet1"/>
      <sheetName val="TKHAI"/>
    </sheetNames>
    <sheetDataSet>
      <sheetData sheetId="0" refreshError="1"/>
      <sheetData sheetId="1" refreshError="1"/>
      <sheetData sheetId="2" refreshError="1"/>
      <sheetData sheetId="3" refreshError="1">
        <row r="7">
          <cell r="A7">
            <v>111</v>
          </cell>
          <cell r="B7" t="str">
            <v>TiÒn mÆt</v>
          </cell>
          <cell r="C7">
            <v>600000000</v>
          </cell>
          <cell r="E7">
            <v>262255490</v>
          </cell>
          <cell r="F7">
            <v>728983786</v>
          </cell>
          <cell r="G7">
            <v>133271704</v>
          </cell>
          <cell r="H7">
            <v>0</v>
          </cell>
        </row>
        <row r="8">
          <cell r="A8">
            <v>112</v>
          </cell>
          <cell r="B8" t="str">
            <v>TiÒn gëi ng©n hµng</v>
          </cell>
          <cell r="C8">
            <v>200000000</v>
          </cell>
          <cell r="E8">
            <v>112812641</v>
          </cell>
          <cell r="F8">
            <v>160078209</v>
          </cell>
          <cell r="G8">
            <v>152734432</v>
          </cell>
          <cell r="H8">
            <v>0</v>
          </cell>
        </row>
        <row r="9">
          <cell r="A9">
            <v>113</v>
          </cell>
          <cell r="B9" t="str">
            <v>TiÒn ®ang chuyÓn</v>
          </cell>
          <cell r="C9">
            <v>0</v>
          </cell>
          <cell r="E9">
            <v>0</v>
          </cell>
          <cell r="F9">
            <v>0</v>
          </cell>
          <cell r="G9">
            <v>0</v>
          </cell>
          <cell r="H9">
            <v>0</v>
          </cell>
        </row>
        <row r="10">
          <cell r="A10">
            <v>131</v>
          </cell>
          <cell r="B10" t="str">
            <v>Ph¶i thu cña kh¸ch hµng</v>
          </cell>
          <cell r="C10">
            <v>300000000</v>
          </cell>
          <cell r="E10">
            <v>83297373</v>
          </cell>
          <cell r="F10">
            <v>151310331</v>
          </cell>
          <cell r="G10">
            <v>231987042</v>
          </cell>
          <cell r="H10">
            <v>0</v>
          </cell>
        </row>
        <row r="11">
          <cell r="A11">
            <v>133</v>
          </cell>
          <cell r="B11" t="str">
            <v>ThuÕ GTGT ®­îc khÊu trõ</v>
          </cell>
          <cell r="E11">
            <v>33363569</v>
          </cell>
          <cell r="F11">
            <v>14732288</v>
          </cell>
          <cell r="G11">
            <v>18631281</v>
          </cell>
          <cell r="H11">
            <v>0</v>
          </cell>
        </row>
        <row r="12">
          <cell r="A12">
            <v>136</v>
          </cell>
          <cell r="B12" t="str">
            <v>Ph¶i thu néi bé</v>
          </cell>
          <cell r="E12">
            <v>0</v>
          </cell>
          <cell r="F12">
            <v>0</v>
          </cell>
          <cell r="G12">
            <v>0</v>
          </cell>
          <cell r="H12">
            <v>0</v>
          </cell>
        </row>
        <row r="13">
          <cell r="A13">
            <v>138</v>
          </cell>
          <cell r="B13" t="str">
            <v>Ph¶i thu kh¸c</v>
          </cell>
          <cell r="C13">
            <v>0</v>
          </cell>
          <cell r="E13">
            <v>0</v>
          </cell>
          <cell r="F13">
            <v>0</v>
          </cell>
          <cell r="G13">
            <v>0</v>
          </cell>
          <cell r="H13">
            <v>0</v>
          </cell>
        </row>
        <row r="14">
          <cell r="A14">
            <v>141</v>
          </cell>
          <cell r="B14" t="str">
            <v>Tµi kho¶n t¹m øng néi bé</v>
          </cell>
          <cell r="C14">
            <v>30000000</v>
          </cell>
          <cell r="E14">
            <v>0</v>
          </cell>
          <cell r="F14">
            <v>0</v>
          </cell>
          <cell r="G14">
            <v>30000000</v>
          </cell>
          <cell r="H14">
            <v>0</v>
          </cell>
        </row>
        <row r="15">
          <cell r="A15">
            <v>142</v>
          </cell>
          <cell r="B15" t="str">
            <v>Chi tr¶ tr­íc</v>
          </cell>
          <cell r="E15">
            <v>38950000</v>
          </cell>
          <cell r="F15">
            <v>0</v>
          </cell>
          <cell r="G15">
            <v>38950000</v>
          </cell>
          <cell r="H15">
            <v>0</v>
          </cell>
        </row>
        <row r="16">
          <cell r="A16">
            <v>144</v>
          </cell>
          <cell r="B16" t="str">
            <v>ThÕ chÊp,ký c­îc,ký quü Ng.h¹n</v>
          </cell>
          <cell r="E16">
            <v>0</v>
          </cell>
          <cell r="F16">
            <v>0</v>
          </cell>
          <cell r="G16">
            <v>0</v>
          </cell>
          <cell r="H16">
            <v>0</v>
          </cell>
        </row>
        <row r="17">
          <cell r="A17">
            <v>152</v>
          </cell>
          <cell r="B17" t="str">
            <v>Nguyªn liÖu, vËt liÖu</v>
          </cell>
          <cell r="C17">
            <v>80000000</v>
          </cell>
          <cell r="E17">
            <v>0</v>
          </cell>
          <cell r="F17">
            <v>0</v>
          </cell>
          <cell r="G17">
            <v>80000000</v>
          </cell>
          <cell r="H17">
            <v>0</v>
          </cell>
        </row>
        <row r="18">
          <cell r="A18">
            <v>153</v>
          </cell>
          <cell r="B18" t="str">
            <v>C«ng cô, dông cô</v>
          </cell>
          <cell r="C18">
            <v>20000000</v>
          </cell>
          <cell r="E18">
            <v>0</v>
          </cell>
          <cell r="F18">
            <v>0</v>
          </cell>
          <cell r="G18">
            <v>20000000</v>
          </cell>
          <cell r="H18">
            <v>0</v>
          </cell>
        </row>
        <row r="19">
          <cell r="A19">
            <v>155</v>
          </cell>
          <cell r="B19" t="str">
            <v>Thµnh phÈm</v>
          </cell>
          <cell r="C19">
            <v>0</v>
          </cell>
          <cell r="E19">
            <v>0</v>
          </cell>
          <cell r="F19">
            <v>0</v>
          </cell>
          <cell r="G19">
            <v>0</v>
          </cell>
          <cell r="H19">
            <v>0</v>
          </cell>
        </row>
        <row r="20">
          <cell r="A20">
            <v>156</v>
          </cell>
          <cell r="B20" t="str">
            <v>Hµng ho¸</v>
          </cell>
          <cell r="C20">
            <v>100000000</v>
          </cell>
          <cell r="E20">
            <v>328628309</v>
          </cell>
          <cell r="F20">
            <v>129131036</v>
          </cell>
          <cell r="G20">
            <v>299497273</v>
          </cell>
          <cell r="H20">
            <v>0</v>
          </cell>
        </row>
        <row r="21">
          <cell r="A21">
            <v>159</v>
          </cell>
          <cell r="B21" t="str">
            <v>Dù phßng gi¶m gi¸ hµng tån kho</v>
          </cell>
          <cell r="C21">
            <v>0</v>
          </cell>
          <cell r="E21">
            <v>0</v>
          </cell>
          <cell r="F21">
            <v>0</v>
          </cell>
          <cell r="G21">
            <v>0</v>
          </cell>
          <cell r="H21">
            <v>0</v>
          </cell>
        </row>
        <row r="22">
          <cell r="A22">
            <v>211</v>
          </cell>
          <cell r="B22" t="str">
            <v>Tµi s¶n cè ®Þnh h÷u h×nh</v>
          </cell>
          <cell r="C22">
            <v>50000000</v>
          </cell>
          <cell r="E22">
            <v>0</v>
          </cell>
          <cell r="F22">
            <v>0</v>
          </cell>
          <cell r="G22">
            <v>50000000</v>
          </cell>
          <cell r="H22">
            <v>0</v>
          </cell>
        </row>
        <row r="23">
          <cell r="A23">
            <v>212</v>
          </cell>
          <cell r="B23" t="str">
            <v>TSC§ thuª tµi chÝnh</v>
          </cell>
          <cell r="C23">
            <v>0</v>
          </cell>
          <cell r="E23">
            <v>0</v>
          </cell>
          <cell r="F23">
            <v>0</v>
          </cell>
          <cell r="G23">
            <v>0</v>
          </cell>
          <cell r="H23">
            <v>0</v>
          </cell>
        </row>
        <row r="24">
          <cell r="A24">
            <v>213</v>
          </cell>
          <cell r="B24" t="str">
            <v>TSC§ v« h×nh</v>
          </cell>
          <cell r="C24">
            <v>10000000</v>
          </cell>
          <cell r="E24">
            <v>0</v>
          </cell>
          <cell r="F24">
            <v>0</v>
          </cell>
          <cell r="G24">
            <v>10000000</v>
          </cell>
          <cell r="H24">
            <v>0</v>
          </cell>
        </row>
        <row r="25">
          <cell r="A25">
            <v>214</v>
          </cell>
          <cell r="B25" t="str">
            <v>Hao mßn TSC§</v>
          </cell>
          <cell r="D25">
            <v>40000000</v>
          </cell>
          <cell r="E25">
            <v>0</v>
          </cell>
          <cell r="F25">
            <v>1990801</v>
          </cell>
          <cell r="G25">
            <v>0</v>
          </cell>
          <cell r="H25">
            <v>41990801</v>
          </cell>
        </row>
        <row r="26">
          <cell r="A26">
            <v>222</v>
          </cell>
          <cell r="B26" t="str">
            <v>Gãp vèn liªn doanh</v>
          </cell>
          <cell r="D26">
            <v>0</v>
          </cell>
          <cell r="E26">
            <v>0</v>
          </cell>
          <cell r="F26">
            <v>0</v>
          </cell>
          <cell r="G26">
            <v>0</v>
          </cell>
          <cell r="H26">
            <v>0</v>
          </cell>
        </row>
        <row r="27">
          <cell r="A27">
            <v>241</v>
          </cell>
          <cell r="B27" t="str">
            <v>X©y dùng c¬ b¶n dë dang</v>
          </cell>
          <cell r="D27">
            <v>0</v>
          </cell>
          <cell r="E27">
            <v>0</v>
          </cell>
          <cell r="F27">
            <v>0</v>
          </cell>
          <cell r="G27">
            <v>0</v>
          </cell>
          <cell r="H27">
            <v>0</v>
          </cell>
        </row>
        <row r="28">
          <cell r="A28">
            <v>311</v>
          </cell>
          <cell r="B28" t="str">
            <v>Vay ng¾n h¹n</v>
          </cell>
          <cell r="D28">
            <v>300000000</v>
          </cell>
          <cell r="E28">
            <v>130000000</v>
          </cell>
          <cell r="F28">
            <v>0</v>
          </cell>
          <cell r="G28">
            <v>0</v>
          </cell>
          <cell r="H28">
            <v>170000000</v>
          </cell>
        </row>
        <row r="29">
          <cell r="A29">
            <v>331</v>
          </cell>
          <cell r="B29" t="str">
            <v>Ph¶i tr¶ cho ng­êi b¸n</v>
          </cell>
          <cell r="D29">
            <v>300000000</v>
          </cell>
          <cell r="E29">
            <v>424413301</v>
          </cell>
          <cell r="F29">
            <v>332693450</v>
          </cell>
          <cell r="G29">
            <v>0</v>
          </cell>
          <cell r="H29">
            <v>208280149</v>
          </cell>
        </row>
        <row r="30">
          <cell r="A30">
            <v>333</v>
          </cell>
          <cell r="B30" t="str">
            <v>ThuÕ vµ c¸c kho¶n ph¶i nép NN</v>
          </cell>
          <cell r="D30">
            <v>150000000</v>
          </cell>
          <cell r="E30">
            <v>145571487</v>
          </cell>
          <cell r="F30">
            <v>40880746</v>
          </cell>
          <cell r="G30">
            <v>0</v>
          </cell>
          <cell r="H30">
            <v>45309259</v>
          </cell>
        </row>
        <row r="31">
          <cell r="A31">
            <v>334</v>
          </cell>
          <cell r="B31" t="str">
            <v>Ph¶i tr¶ c«ng nh©n viªn</v>
          </cell>
          <cell r="E31">
            <v>30050000</v>
          </cell>
          <cell r="F31">
            <v>30050000</v>
          </cell>
          <cell r="G31">
            <v>0</v>
          </cell>
          <cell r="H31">
            <v>0</v>
          </cell>
        </row>
        <row r="32">
          <cell r="A32">
            <v>335</v>
          </cell>
          <cell r="B32" t="str">
            <v>Chi phÝ ph¶i tr¶</v>
          </cell>
          <cell r="E32">
            <v>0</v>
          </cell>
          <cell r="F32">
            <v>0</v>
          </cell>
          <cell r="G32">
            <v>0</v>
          </cell>
          <cell r="H32">
            <v>0</v>
          </cell>
        </row>
        <row r="33">
          <cell r="A33">
            <v>336</v>
          </cell>
          <cell r="B33" t="str">
            <v>Ph¶i tr¶ néi bé</v>
          </cell>
          <cell r="E33">
            <v>0</v>
          </cell>
          <cell r="F33">
            <v>0</v>
          </cell>
          <cell r="G33">
            <v>0</v>
          </cell>
          <cell r="H33">
            <v>0</v>
          </cell>
        </row>
        <row r="34">
          <cell r="A34">
            <v>338</v>
          </cell>
          <cell r="B34" t="str">
            <v>Ph¶i tr¶, ph¶i nép kh¸c</v>
          </cell>
          <cell r="C34">
            <v>0</v>
          </cell>
          <cell r="E34">
            <v>0</v>
          </cell>
          <cell r="F34">
            <v>0</v>
          </cell>
          <cell r="G34">
            <v>0</v>
          </cell>
          <cell r="H34">
            <v>0</v>
          </cell>
        </row>
        <row r="35">
          <cell r="A35">
            <v>342</v>
          </cell>
          <cell r="B35" t="str">
            <v>Nî dµi h¹n</v>
          </cell>
          <cell r="E35">
            <v>0</v>
          </cell>
          <cell r="F35">
            <v>0</v>
          </cell>
          <cell r="G35">
            <v>0</v>
          </cell>
          <cell r="H35">
            <v>0</v>
          </cell>
        </row>
        <row r="36">
          <cell r="A36">
            <v>411</v>
          </cell>
          <cell r="B36" t="str">
            <v>Nguån vèn kinh doanh, vèn gãp</v>
          </cell>
          <cell r="D36">
            <v>600000000</v>
          </cell>
          <cell r="E36">
            <v>0</v>
          </cell>
          <cell r="F36">
            <v>0</v>
          </cell>
          <cell r="G36">
            <v>0</v>
          </cell>
          <cell r="H36">
            <v>600000000</v>
          </cell>
        </row>
        <row r="37">
          <cell r="A37">
            <v>414</v>
          </cell>
          <cell r="B37" t="str">
            <v>Quü ph¸t triÓn Kinh doanh</v>
          </cell>
          <cell r="D37">
            <v>0</v>
          </cell>
          <cell r="E37">
            <v>0</v>
          </cell>
          <cell r="F37">
            <v>0</v>
          </cell>
          <cell r="G37">
            <v>0</v>
          </cell>
          <cell r="H37">
            <v>0</v>
          </cell>
        </row>
        <row r="38">
          <cell r="A38">
            <v>415</v>
          </cell>
          <cell r="B38" t="str">
            <v>Quü dù tr÷</v>
          </cell>
          <cell r="D38">
            <v>0</v>
          </cell>
          <cell r="E38">
            <v>0</v>
          </cell>
          <cell r="F38">
            <v>0</v>
          </cell>
          <cell r="G38">
            <v>0</v>
          </cell>
          <cell r="H38">
            <v>0</v>
          </cell>
        </row>
        <row r="39">
          <cell r="A39">
            <v>421</v>
          </cell>
          <cell r="B39" t="str">
            <v>L·i ch­a ph©n phèi</v>
          </cell>
          <cell r="E39">
            <v>513436</v>
          </cell>
          <cell r="F39">
            <v>4959</v>
          </cell>
          <cell r="G39">
            <v>508477</v>
          </cell>
          <cell r="H39">
            <v>0</v>
          </cell>
        </row>
        <row r="40">
          <cell r="A40">
            <v>431</v>
          </cell>
          <cell r="B40" t="str">
            <v>Quü khen th­ëng, phóc lîi</v>
          </cell>
          <cell r="E40">
            <v>0</v>
          </cell>
          <cell r="F40">
            <v>0</v>
          </cell>
          <cell r="G40">
            <v>0</v>
          </cell>
          <cell r="H40">
            <v>0</v>
          </cell>
        </row>
        <row r="41">
          <cell r="A41">
            <v>441</v>
          </cell>
          <cell r="B41" t="str">
            <v>Nguån vèn ®Çu t­ XDCB</v>
          </cell>
          <cell r="E41">
            <v>0</v>
          </cell>
          <cell r="F41">
            <v>0</v>
          </cell>
          <cell r="G41">
            <v>0</v>
          </cell>
          <cell r="H41">
            <v>0</v>
          </cell>
        </row>
        <row r="42">
          <cell r="A42">
            <v>451</v>
          </cell>
          <cell r="B42" t="str">
            <v>Quü qu¶n lý cña cÊp trªn</v>
          </cell>
          <cell r="E42">
            <v>0</v>
          </cell>
          <cell r="F42">
            <v>0</v>
          </cell>
          <cell r="G42">
            <v>0</v>
          </cell>
          <cell r="H42">
            <v>0</v>
          </cell>
        </row>
        <row r="43">
          <cell r="A43">
            <v>511</v>
          </cell>
          <cell r="B43" t="str">
            <v>Doanh thu b¸n hµng</v>
          </cell>
          <cell r="E43">
            <v>147322885</v>
          </cell>
          <cell r="F43">
            <v>147322885</v>
          </cell>
          <cell r="G43">
            <v>0</v>
          </cell>
          <cell r="H43">
            <v>0</v>
          </cell>
        </row>
        <row r="44">
          <cell r="A44">
            <v>521</v>
          </cell>
          <cell r="B44" t="str">
            <v>ChiÕt khÊu b¸n hµng</v>
          </cell>
          <cell r="E44">
            <v>0</v>
          </cell>
          <cell r="F44">
            <v>0</v>
          </cell>
          <cell r="G44">
            <v>0</v>
          </cell>
          <cell r="H44">
            <v>0</v>
          </cell>
        </row>
        <row r="45">
          <cell r="A45">
            <v>531</v>
          </cell>
          <cell r="B45" t="str">
            <v>Hµng b¸n bÞ tr¶ l¹i</v>
          </cell>
          <cell r="E45">
            <v>0</v>
          </cell>
          <cell r="F45">
            <v>0</v>
          </cell>
          <cell r="G45">
            <v>0</v>
          </cell>
          <cell r="H45">
            <v>0</v>
          </cell>
        </row>
        <row r="46">
          <cell r="A46">
            <v>532</v>
          </cell>
          <cell r="B46" t="str">
            <v>Gi¶m gi¸ hµng b¸n</v>
          </cell>
          <cell r="E46">
            <v>0</v>
          </cell>
          <cell r="F46">
            <v>0</v>
          </cell>
          <cell r="G46">
            <v>0</v>
          </cell>
          <cell r="H46">
            <v>0</v>
          </cell>
        </row>
        <row r="47">
          <cell r="A47">
            <v>621</v>
          </cell>
          <cell r="B47" t="str">
            <v>Chi phÝ NVL trùc tiÕp</v>
          </cell>
          <cell r="E47">
            <v>0</v>
          </cell>
          <cell r="F47">
            <v>0</v>
          </cell>
          <cell r="G47">
            <v>0</v>
          </cell>
          <cell r="H47">
            <v>0</v>
          </cell>
        </row>
        <row r="48">
          <cell r="A48" t="str">
            <v>622</v>
          </cell>
          <cell r="B48" t="str">
            <v>Chi phÝ nh©n c«ng trùc tiÕp</v>
          </cell>
          <cell r="E48">
            <v>0</v>
          </cell>
          <cell r="F48">
            <v>0</v>
          </cell>
          <cell r="G48">
            <v>0</v>
          </cell>
          <cell r="H48">
            <v>0</v>
          </cell>
        </row>
        <row r="49">
          <cell r="A49">
            <v>627</v>
          </cell>
          <cell r="B49" t="str">
            <v>Chi phÝ s¶n xuÊt chung</v>
          </cell>
          <cell r="E49">
            <v>0</v>
          </cell>
          <cell r="F49">
            <v>0</v>
          </cell>
          <cell r="G49">
            <v>0</v>
          </cell>
          <cell r="H49">
            <v>0</v>
          </cell>
        </row>
        <row r="50">
          <cell r="A50">
            <v>631</v>
          </cell>
          <cell r="B50" t="str">
            <v>Gi¸ thµnh s¶n xuÊt</v>
          </cell>
          <cell r="E50">
            <v>0</v>
          </cell>
          <cell r="F50">
            <v>0</v>
          </cell>
          <cell r="G50">
            <v>0</v>
          </cell>
          <cell r="H50">
            <v>0</v>
          </cell>
        </row>
        <row r="51">
          <cell r="A51">
            <v>632</v>
          </cell>
          <cell r="B51" t="str">
            <v>Gi¸ vèn hµng b¸n</v>
          </cell>
          <cell r="E51">
            <v>129131036</v>
          </cell>
          <cell r="F51">
            <v>129131036</v>
          </cell>
          <cell r="G51">
            <v>0</v>
          </cell>
          <cell r="H51">
            <v>0</v>
          </cell>
        </row>
        <row r="52">
          <cell r="A52">
            <v>641</v>
          </cell>
          <cell r="B52" t="str">
            <v>Chi phÝ b¸n hµng</v>
          </cell>
          <cell r="E52">
            <v>28945827</v>
          </cell>
          <cell r="F52">
            <v>28945827</v>
          </cell>
          <cell r="G52">
            <v>0</v>
          </cell>
          <cell r="H52">
            <v>0</v>
          </cell>
        </row>
        <row r="53">
          <cell r="A53">
            <v>642</v>
          </cell>
          <cell r="B53" t="str">
            <v>Chi phÝ qu¶n lý xÝ nghiÖp</v>
          </cell>
          <cell r="E53">
            <v>28709380</v>
          </cell>
          <cell r="F53">
            <v>28709380</v>
          </cell>
          <cell r="G53">
            <v>0</v>
          </cell>
          <cell r="H53">
            <v>0</v>
          </cell>
        </row>
        <row r="54">
          <cell r="A54">
            <v>711</v>
          </cell>
          <cell r="B54" t="str">
            <v>Thu nhËp ho¹t ®éng tµi chÝnh</v>
          </cell>
          <cell r="E54">
            <v>0</v>
          </cell>
          <cell r="F54">
            <v>0</v>
          </cell>
          <cell r="G54">
            <v>0</v>
          </cell>
          <cell r="H54">
            <v>0</v>
          </cell>
        </row>
        <row r="55">
          <cell r="A55">
            <v>721</v>
          </cell>
          <cell r="B55" t="str">
            <v>C¸c kho¶n thu nhËp bÊt th­êng</v>
          </cell>
          <cell r="E55">
            <v>0</v>
          </cell>
          <cell r="F55">
            <v>0</v>
          </cell>
          <cell r="G55">
            <v>0</v>
          </cell>
          <cell r="H55">
            <v>0</v>
          </cell>
        </row>
        <row r="56">
          <cell r="A56">
            <v>811</v>
          </cell>
          <cell r="B56" t="str">
            <v>Chi phÝ ho¹t ®éng tµi chÝnh</v>
          </cell>
          <cell r="E56">
            <v>0</v>
          </cell>
          <cell r="F56">
            <v>0</v>
          </cell>
          <cell r="G56">
            <v>0</v>
          </cell>
          <cell r="H56">
            <v>0</v>
          </cell>
        </row>
        <row r="57">
          <cell r="A57">
            <v>821</v>
          </cell>
          <cell r="B57" t="str">
            <v>Chi phÝ bÊt th­êng</v>
          </cell>
          <cell r="E57">
            <v>0</v>
          </cell>
          <cell r="F57">
            <v>0</v>
          </cell>
          <cell r="G57">
            <v>0</v>
          </cell>
          <cell r="H57">
            <v>0</v>
          </cell>
        </row>
        <row r="58">
          <cell r="A58">
            <v>911</v>
          </cell>
          <cell r="B58" t="str">
            <v>X¸c ®Þnh kÕt qu¶ KD</v>
          </cell>
          <cell r="E58">
            <v>147836243</v>
          </cell>
          <cell r="F58">
            <v>147836243</v>
          </cell>
          <cell r="G58">
            <v>0</v>
          </cell>
          <cell r="H58">
            <v>0</v>
          </cell>
        </row>
      </sheetData>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lop_btn"/>
      <sheetName val="2.lop_2.BTN"/>
      <sheetName val="2.lop_1.BTN"/>
      <sheetName val="Truot_nen"/>
      <sheetName val="3.lop_2.BTN"/>
      <sheetName val="4.lop_2.BTN"/>
      <sheetName val="USKU"/>
      <sheetName val="E"/>
      <sheetName val="T_3.13"/>
      <sheetName val="00000000"/>
      <sheetName val="XXXXXXXX"/>
      <sheetName val="XL4Test5"/>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GIA CUOC"/>
      <sheetName val="VUA XM"/>
      <sheetName val="VUA BT"/>
      <sheetName val="Sheet10"/>
      <sheetName val="NC"/>
      <sheetName val="XM"/>
      <sheetName val="CUOC VC"/>
      <sheetName val="THKL nghiemthu"/>
      <sheetName val="THKL ThanhToan"/>
      <sheetName val="Dap nen K95-Km354"/>
      <sheetName val="Dap nen K95-Km355"/>
      <sheetName val="Dap nen K95-Km356"/>
      <sheetName val="Dao da-Km354"/>
      <sheetName val="Dao dat C4-Km354 (2)"/>
      <sheetName val="Dao dat C4-Km354"/>
      <sheetName val="Dao dat C4-Km355"/>
      <sheetName val="Dao dat C4-Km356"/>
      <sheetName val="CongHop"/>
      <sheetName val="Dao dat C3-Km354"/>
      <sheetName val="Dao dat C3-Km355"/>
      <sheetName val="Dao dat C3-Km356"/>
      <sheetName val="XL4Poppy"/>
      <sheetName val="PhanchiaKLdao"/>
      <sheetName val="Dao da-Km355"/>
      <sheetName val="Dao da-Km356"/>
      <sheetName val="Sheet3"/>
      <sheetName val="Sheet4"/>
      <sheetName val="Sheet5"/>
      <sheetName val="Sheet6"/>
      <sheetName val="Sheet7"/>
      <sheetName val="Sheet8"/>
      <sheetName val="Sheet9"/>
      <sheetName val="Sheet11"/>
      <sheetName val="Sheet12"/>
      <sheetName val="Sheet13"/>
      <sheetName val="Sheet14"/>
      <sheetName val="Sheet15"/>
      <sheetName val="Sheet16"/>
      <sheetName val="Cuoc VT"/>
      <sheetName val="Chenh Gia VL"/>
      <sheetName val="Phan Tich 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ong so"/>
      <sheetName val="DGXDCB"/>
      <sheetName val="TDT"/>
      <sheetName val="DTXD"/>
      <sheetName val="TH 35"/>
      <sheetName val="CT35"/>
      <sheetName val="CT su"/>
      <sheetName val="CTBT"/>
      <sheetName val="so ho"/>
      <sheetName val="Sheet1"/>
      <sheetName val="Sheet2"/>
      <sheetName val="Sheet3"/>
      <sheetName val="PT-I"/>
      <sheetName val="PT1"/>
      <sheetName val="Sheet4"/>
      <sheetName val="HieuquaKT"/>
      <sheetName val="Den bu"/>
      <sheetName val="HCT"/>
      <sheetName val="00000000"/>
      <sheetName val="10000000"/>
      <sheetName val="20000000"/>
      <sheetName val="30000000"/>
      <sheetName val="40000000"/>
      <sheetName val="50000000"/>
      <sheetName val="60000000"/>
      <sheetName val="70000000"/>
    </sheetNames>
    <sheetDataSet>
      <sheetData sheetId="0">
        <row r="5">
          <cell r="B5">
            <v>28500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sheetName val="Solieu"/>
      <sheetName val="cal1"/>
      <sheetName val="cal2"/>
      <sheetName val="cal3"/>
      <sheetName val="cal4"/>
      <sheetName val="cal4 (2)"/>
      <sheetName val="CAL4(3)"/>
      <sheetName val="CVI"/>
      <sheetName val="cal5"/>
      <sheetName val="cal6"/>
      <sheetName val="Cal7"/>
      <sheetName val="BTRA"/>
      <sheetName val="cal8"/>
      <sheetName val="Sheet2"/>
      <sheetName val="Sheet1"/>
      <sheetName val="00000000"/>
      <sheetName val="km6+800-km6+840"/>
      <sheetName val="3+960"/>
      <sheetName val="SLTC"/>
      <sheetName val="336-400"/>
      <sheetName val="400-500"/>
      <sheetName val="720-800"/>
      <sheetName val="Sohoa1"/>
      <sheetName val="Sohoa2"/>
      <sheetName val="Sohoa3"/>
      <sheetName val="Sohoa4"/>
      <sheetName val="LopTop(Cat)"/>
      <sheetName val="Lop1Dat"/>
      <sheetName val="Lopdinhdat"/>
      <sheetName val="Lop01(SB)"/>
      <sheetName val="Lop02(SB) "/>
      <sheetName val="XL4Test5"/>
      <sheetName val="Girder"/>
      <sheetName val="Tendon"/>
      <sheetName val="cal;"/>
      <sheetName val="BT_x0012_A"/>
      <sheetName val="NKCTỪ"/>
      <sheetName val="SỔ CÁI"/>
      <sheetName val="BCÂNĐỐI"/>
      <sheetName val="CĐKTOÁN"/>
      <sheetName val="KQHĐKD"/>
      <sheetName val="TỒN QUỸ"/>
      <sheetName val="XL4Poppy"/>
      <sheetName val="Xuly Data"/>
      <sheetName val="cal_x0012_"/>
      <sheetName val="_x0013_DTC"/>
      <sheetName val="400-50_x0010_"/>
      <sheetName val="NKCT?"/>
      <sheetName val="S? CÁI"/>
      <sheetName val="BCÂNÐ?I"/>
      <sheetName val="CÐKTOÁN"/>
      <sheetName val="KQHÐKD"/>
      <sheetName val="T?N QU?"/>
      <sheetName val="GVL"/>
      <sheetName val="NEW-PANEL"/>
      <sheetName val="Tong hop thu chi T1 .06"/>
      <sheetName val="Tong hop thu chi T2.06 "/>
      <sheetName val="Tong hop thu chi T3.06"/>
      <sheetName val="tong hop thu chi T1 (2)"/>
      <sheetName val="tong hop thu chi T1"/>
      <sheetName val="Tong hop thu chi T2 (2)"/>
      <sheetName val="Tong hop thu chi T2"/>
      <sheetName val="Tong hop thu chi T3 (2)"/>
      <sheetName val="Tong hop thu chi T3"/>
      <sheetName val="Tong hop thu chi T4 (2)"/>
      <sheetName val="Tong hop thu chi T4"/>
      <sheetName val="Tong hop thu chi T5) (2)"/>
      <sheetName val="Tong hop thu chi T5)"/>
      <sheetName val="Tong hop thu chi T7.06"/>
      <sheetName val="Tong hop thu chi T6.06"/>
      <sheetName val="Tong hop thu chi T5.06  "/>
      <sheetName val="Tong hop thu chi T1.06"/>
      <sheetName val="Tong hop thu chi T2.06"/>
      <sheetName val="Tong hop thu chi T3.O6"/>
      <sheetName val="Tong hop thu chi T4.06 "/>
      <sheetName val="Tong hop thu chi T6 (2)"/>
      <sheetName val="Tong hop thu chi T6"/>
      <sheetName val="Tong hop thu chi T7"/>
      <sheetName val="Tong hop thu chi T8"/>
      <sheetName val="Tong hop thu chi T9"/>
      <sheetName val="Tong hop thu chi T10"/>
      <sheetName val="Tong hop thu chi T11"/>
      <sheetName val="Tong hop thu chi T12"/>
      <sheetName val="Sheet3"/>
      <sheetName val="A6"/>
      <sheetName val="S02-TTN"/>
      <sheetName val="T.pho"/>
      <sheetName val="S.Hinh"/>
      <sheetName val="T.Hoa"/>
      <sheetName val="D.Hoa"/>
      <sheetName val="S.hoa"/>
      <sheetName val="P.Hoa"/>
      <sheetName val="T.An"/>
      <sheetName val="D.Xuan"/>
      <sheetName val="S.Cau"/>
      <sheetName val="Thanh Son 1"/>
      <sheetName val="Thanh Son 2"/>
      <sheetName val="Thanh Son 3"/>
      <sheetName val="Thanh Son 4"/>
      <sheetName val="5a"/>
      <sheetName val="Thanh Son 5a"/>
      <sheetName val="Thanh Son 8"/>
      <sheetName val="thanh Son 9a"/>
      <sheetName val="Thanh Son 9b"/>
      <sheetName val="Thanh Son 9c"/>
      <sheetName val="Thanh Son 10"/>
      <sheetName val="Thanh Son 11"/>
      <sheetName val="Thanh Son 12"/>
      <sheetName val="Thanh Son 13"/>
      <sheetName val="NC"/>
      <sheetName val="bũa"/>
      <sheetName val="TS"/>
      <sheetName val="cal4 (­É"/>
      <sheetName val="NKCT_"/>
      <sheetName val="S_ CÁI"/>
      <sheetName val="BCÂNÐ_I"/>
      <sheetName val="T_N QU_"/>
      <sheetName val="cal4_(2)"/>
      <sheetName val="Lop02(SB)_"/>
      <sheetName val="BTA"/>
      <sheetName val="BTH phi"/>
      <sheetName val="BLT phi"/>
      <sheetName val="phi,le phi"/>
      <sheetName val="Bien Lai TON"/>
      <sheetName val="BCQT "/>
      <sheetName val="Giay di duong"/>
      <sheetName val="BC QT cua tung ap"/>
      <sheetName val="GIAO CHI TIEU THU QUY 07"/>
      <sheetName val="BANG TONG HOP GIAY NOP TIEN"/>
      <sheetName val="XL_x0014_Test5"/>
      <sheetName val="bua"/>
      <sheetName val="chitiet"/>
      <sheetName val="SLCB"/>
      <sheetName val="_x0000_1_x0000_1_x0000_\_x0000_C_x0000_\_x0000_K_x0000_T_x0000_C_x0000_N_x0000_C_x0000_\_x0000_Q_x0000_H_x0000_A_x0000_N_x0000_"/>
    </sheetNames>
    <sheetDataSet>
      <sheetData sheetId="0"/>
      <sheetData sheetId="1" refreshError="1">
        <row r="15">
          <cell r="D15">
            <v>0.9</v>
          </cell>
        </row>
        <row r="27">
          <cell r="E27">
            <v>2.86</v>
          </cell>
        </row>
      </sheetData>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sheetData sheetId="37"/>
      <sheetData sheetId="38"/>
      <sheetData sheetId="39"/>
      <sheetData sheetId="40"/>
      <sheetData sheetId="41"/>
      <sheetData sheetId="42"/>
      <sheetData sheetId="43"/>
      <sheetData sheetId="44" refreshError="1"/>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guon von 01"/>
      <sheetName val="Tai chinh 01"/>
      <sheetName val="Tai chinh 02"/>
      <sheetName val="Nguon von 02"/>
      <sheetName val="Nguon von 03"/>
      <sheetName val="Tai chinh 03"/>
      <sheetName val="Nguon von 04"/>
      <sheetName val="Tai chinh 04"/>
      <sheetName val="Nguon von 05"/>
      <sheetName val="Tai chinh 05"/>
      <sheetName val="Nguon von 06"/>
      <sheetName val="Tai chinh 06"/>
      <sheetName val="Nguon von 07"/>
      <sheetName val="Tai chinh 07"/>
      <sheetName val="Nguon von 08"/>
      <sheetName val="Tai chinh 08"/>
      <sheetName val="Nguon von 09"/>
      <sheetName val="Tai chinh 09"/>
      <sheetName val="Nguon von 10"/>
      <sheetName val="Tai chinh 10"/>
      <sheetName val="Nguon von 11"/>
      <sheetName val="Tai chinh 11"/>
      <sheetName val="Nguon von 12"/>
      <sheetName val="Tai chinh 12"/>
      <sheetName val="03_Tai chi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
      <sheetName val="tmdg"/>
      <sheetName val="mavl"/>
      <sheetName val="Module4"/>
      <sheetName val="Module1"/>
      <sheetName val="Module2"/>
      <sheetName val="Module3"/>
    </sheetNames>
    <sheetDataSet>
      <sheetData sheetId="0" refreshError="1"/>
      <sheetData sheetId="1" refreshError="1"/>
      <sheetData sheetId="2" refreshError="1">
        <row r="5">
          <cell r="B5" t="str">
            <v>A.001</v>
          </cell>
          <cell r="C5" t="str">
            <v>Xi maêng PC30</v>
          </cell>
        </row>
        <row r="6">
          <cell r="B6" t="str">
            <v>A.002</v>
          </cell>
          <cell r="C6" t="str">
            <v>Xi maêng PC40</v>
          </cell>
        </row>
        <row r="7">
          <cell r="B7" t="str">
            <v>A.003</v>
          </cell>
          <cell r="C7" t="str">
            <v>Theùp troøn f &lt;=10</v>
          </cell>
        </row>
        <row r="8">
          <cell r="B8" t="str">
            <v>A.004</v>
          </cell>
          <cell r="C8" t="str">
            <v>Theùp troøn f &lt;=18</v>
          </cell>
        </row>
        <row r="9">
          <cell r="B9" t="str">
            <v>A.005</v>
          </cell>
          <cell r="C9" t="str">
            <v>Theùp troøn f &gt;18</v>
          </cell>
        </row>
        <row r="10">
          <cell r="B10" t="str">
            <v>A.006</v>
          </cell>
          <cell r="C10" t="str">
            <v>Caùt suoáùi</v>
          </cell>
        </row>
        <row r="11">
          <cell r="B11" t="str">
            <v>A.007</v>
          </cell>
          <cell r="C11" t="str">
            <v>Caùt ñoài</v>
          </cell>
        </row>
        <row r="12">
          <cell r="B12" t="str">
            <v>A.008</v>
          </cell>
          <cell r="C12" t="str">
            <v>Ñaù 0,5x1</v>
          </cell>
        </row>
        <row r="13">
          <cell r="B13" t="str">
            <v>A.009</v>
          </cell>
          <cell r="C13" t="str">
            <v>Ñaù 1x2</v>
          </cell>
        </row>
        <row r="14">
          <cell r="B14" t="str">
            <v>A.010</v>
          </cell>
          <cell r="C14" t="str">
            <v>Ñaù 2x4</v>
          </cell>
        </row>
        <row r="15">
          <cell r="B15" t="str">
            <v>A.011</v>
          </cell>
          <cell r="C15" t="str">
            <v>Ñaù bloca</v>
          </cell>
        </row>
        <row r="16">
          <cell r="B16" t="str">
            <v>A.012</v>
          </cell>
          <cell r="C16" t="str">
            <v>Ñaù hoäc</v>
          </cell>
        </row>
        <row r="17">
          <cell r="B17" t="str">
            <v>A.013</v>
          </cell>
          <cell r="C17" t="str">
            <v>Ñaù 4x6</v>
          </cell>
        </row>
        <row r="18">
          <cell r="B18" t="str">
            <v>A.014</v>
          </cell>
          <cell r="C18" t="str">
            <v>Caáp phoái 0-4</v>
          </cell>
        </row>
        <row r="19">
          <cell r="B19" t="str">
            <v>A.015</v>
          </cell>
          <cell r="C19" t="str">
            <v>Ñaù 10.10.20</v>
          </cell>
        </row>
        <row r="20">
          <cell r="B20" t="str">
            <v>A.016</v>
          </cell>
          <cell r="C20" t="str">
            <v>Ñaù 15.20.25</v>
          </cell>
        </row>
        <row r="21">
          <cell r="B21" t="str">
            <v>A.017</v>
          </cell>
          <cell r="C21" t="str">
            <v>Ñaù 20.20.25</v>
          </cell>
        </row>
        <row r="22">
          <cell r="B22" t="str">
            <v>A.018</v>
          </cell>
          <cell r="C22" t="str">
            <v>Soûi soâng</v>
          </cell>
        </row>
        <row r="23">
          <cell r="B23" t="str">
            <v>A.019</v>
          </cell>
          <cell r="C23" t="str">
            <v>Soûi ñoài</v>
          </cell>
        </row>
        <row r="24">
          <cell r="B24" t="str">
            <v>A.020</v>
          </cell>
          <cell r="C24" t="str">
            <v>Caây choáng</v>
          </cell>
        </row>
        <row r="25">
          <cell r="B25" t="str">
            <v>A.021</v>
          </cell>
          <cell r="C25" t="str">
            <v>Gaïch oáng</v>
          </cell>
        </row>
        <row r="26">
          <cell r="B26" t="str">
            <v>A.022</v>
          </cell>
          <cell r="C26" t="str">
            <v>Gaïch theû</v>
          </cell>
        </row>
        <row r="27">
          <cell r="B27" t="str">
            <v>A.023</v>
          </cell>
          <cell r="C27" t="str">
            <v>Gaïch khía</v>
          </cell>
        </row>
        <row r="28">
          <cell r="B28" t="str">
            <v>A.024</v>
          </cell>
          <cell r="C28" t="str">
            <v>Gaïch tuynen</v>
          </cell>
        </row>
        <row r="29">
          <cell r="B29" t="str">
            <v>A.025</v>
          </cell>
          <cell r="C29" t="str">
            <v>Sôn goã,sôn choáng ræ</v>
          </cell>
        </row>
        <row r="30">
          <cell r="B30" t="str">
            <v>A.026</v>
          </cell>
          <cell r="C30" t="str">
            <v>Sôn</v>
          </cell>
        </row>
        <row r="31">
          <cell r="B31" t="str">
            <v>A.027</v>
          </cell>
          <cell r="C31" t="str">
            <v>Goã xeû</v>
          </cell>
        </row>
        <row r="32">
          <cell r="B32" t="str">
            <v>A.028</v>
          </cell>
          <cell r="C32" t="str">
            <v>Goã coáp pha</v>
          </cell>
        </row>
        <row r="33">
          <cell r="B33" t="str">
            <v>A.029</v>
          </cell>
          <cell r="C33" t="str">
            <v>Ñinh</v>
          </cell>
        </row>
        <row r="34">
          <cell r="B34" t="str">
            <v>A.030</v>
          </cell>
          <cell r="C34" t="str">
            <v>Daây theùp</v>
          </cell>
        </row>
        <row r="35">
          <cell r="B35" t="str">
            <v>A.031</v>
          </cell>
          <cell r="C35" t="str">
            <v>Coïc goã (cöø traøm)</v>
          </cell>
        </row>
        <row r="36">
          <cell r="B36" t="str">
            <v>A.032</v>
          </cell>
          <cell r="C36" t="str">
            <v>Daây ñieän(20/10)</v>
          </cell>
        </row>
        <row r="37">
          <cell r="B37" t="str">
            <v>A.033</v>
          </cell>
          <cell r="C37" t="str">
            <v>Oáng nhöïa</v>
          </cell>
        </row>
        <row r="38">
          <cell r="B38" t="str">
            <v>A.034</v>
          </cell>
          <cell r="C38" t="str">
            <v>Oáng saét</v>
          </cell>
        </row>
        <row r="39">
          <cell r="B39" t="str">
            <v>A.035</v>
          </cell>
          <cell r="C39" t="str">
            <v>Cuûi</v>
          </cell>
        </row>
        <row r="40">
          <cell r="B40" t="str">
            <v>A.036</v>
          </cell>
          <cell r="C40" t="str">
            <v>Xaêng</v>
          </cell>
        </row>
        <row r="41">
          <cell r="B41" t="str">
            <v>A.037</v>
          </cell>
          <cell r="C41" t="str">
            <v>Daàu</v>
          </cell>
        </row>
        <row r="42">
          <cell r="B42" t="str">
            <v>A.038</v>
          </cell>
          <cell r="C42" t="str">
            <v>Nhôùt</v>
          </cell>
        </row>
        <row r="43">
          <cell r="B43" t="str">
            <v>A.039</v>
          </cell>
          <cell r="C43" t="str">
            <v>Ñinh ñóa</v>
          </cell>
        </row>
        <row r="44">
          <cell r="B44" t="str">
            <v>A.040</v>
          </cell>
          <cell r="C44" t="str">
            <v>Ñinh,bulon</v>
          </cell>
        </row>
        <row r="45">
          <cell r="B45" t="str">
            <v>A.041</v>
          </cell>
          <cell r="C45" t="str">
            <v>Nhöïa</v>
          </cell>
        </row>
        <row r="46">
          <cell r="B46" t="str">
            <v>A.042</v>
          </cell>
          <cell r="C46" t="str">
            <v>Ñaát ñeøn</v>
          </cell>
        </row>
        <row r="47">
          <cell r="B47" t="str">
            <v>A.043</v>
          </cell>
          <cell r="C47" t="str">
            <v>Ñaát dính</v>
          </cell>
        </row>
        <row r="48">
          <cell r="B48" t="str">
            <v>A.044</v>
          </cell>
          <cell r="C48" t="str">
            <v>Ñaát seùt deûo</v>
          </cell>
        </row>
        <row r="49">
          <cell r="B49" t="str">
            <v>A.045</v>
          </cell>
          <cell r="C49" t="str">
            <v>Ñaát soûi ñoû</v>
          </cell>
        </row>
        <row r="50">
          <cell r="B50" t="str">
            <v>A.046</v>
          </cell>
          <cell r="C50" t="str">
            <v>Boät ñaù</v>
          </cell>
        </row>
        <row r="51">
          <cell r="B51" t="str">
            <v>A.047</v>
          </cell>
          <cell r="C51" t="str">
            <v>Caùt saïn</v>
          </cell>
        </row>
        <row r="52">
          <cell r="B52" t="str">
            <v>A.048</v>
          </cell>
          <cell r="C52" t="str">
            <v>Daây chaùy chaäm</v>
          </cell>
        </row>
        <row r="53">
          <cell r="B53" t="str">
            <v>A.049</v>
          </cell>
          <cell r="C53" t="str">
            <v>Daây noå</v>
          </cell>
        </row>
        <row r="54">
          <cell r="B54" t="str">
            <v>A.050</v>
          </cell>
          <cell r="C54" t="str">
            <v>Kíp ñieän</v>
          </cell>
        </row>
        <row r="55">
          <cell r="B55" t="str">
            <v>A.051</v>
          </cell>
          <cell r="C55" t="str">
            <v>Daây thöøng</v>
          </cell>
        </row>
        <row r="56">
          <cell r="B56" t="str">
            <v>A.052</v>
          </cell>
          <cell r="C56" t="str">
            <v>Oxy</v>
          </cell>
        </row>
        <row r="57">
          <cell r="B57" t="str">
            <v>A.053</v>
          </cell>
          <cell r="C57" t="str">
            <v>Que haøn saéùt</v>
          </cell>
        </row>
        <row r="58">
          <cell r="B58" t="str">
            <v>A.054</v>
          </cell>
          <cell r="C58" t="str">
            <v>Thuoác noå</v>
          </cell>
        </row>
        <row r="59">
          <cell r="B59" t="str">
            <v>A.055</v>
          </cell>
          <cell r="C59" t="str">
            <v>Vaøy caàu</v>
          </cell>
        </row>
        <row r="60">
          <cell r="B60" t="str">
            <v>A.056</v>
          </cell>
          <cell r="C60" t="str">
            <v>Mazut</v>
          </cell>
        </row>
        <row r="61">
          <cell r="B61" t="str">
            <v>A.057</v>
          </cell>
          <cell r="C61" t="str">
            <v>Giaáy daàu</v>
          </cell>
        </row>
        <row r="62">
          <cell r="B62" t="str">
            <v>A.058</v>
          </cell>
          <cell r="C62" t="str">
            <v>Ñay</v>
          </cell>
        </row>
        <row r="63">
          <cell r="B63" t="str">
            <v>A.059</v>
          </cell>
          <cell r="C63" t="str">
            <v>Toân laù</v>
          </cell>
        </row>
        <row r="64">
          <cell r="B64" t="str">
            <v>A.060</v>
          </cell>
          <cell r="C64" t="str">
            <v>Theùp goùc</v>
          </cell>
        </row>
        <row r="65">
          <cell r="B65" t="str">
            <v>A.061</v>
          </cell>
          <cell r="C65" t="str">
            <v>Theùp taám</v>
          </cell>
        </row>
        <row r="66">
          <cell r="B66" t="str">
            <v>A.062</v>
          </cell>
          <cell r="C66" t="str">
            <v>Bulon M10</v>
          </cell>
        </row>
        <row r="67">
          <cell r="B67" t="str">
            <v>A.063</v>
          </cell>
          <cell r="C67" t="str">
            <v>Hôi gioù</v>
          </cell>
        </row>
        <row r="68">
          <cell r="B68" t="str">
            <v>A.064</v>
          </cell>
          <cell r="C68" t="str">
            <v>Hôi ñaù</v>
          </cell>
        </row>
        <row r="69">
          <cell r="B69" t="str">
            <v>A.065</v>
          </cell>
          <cell r="C69" t="str">
            <v>Saøn caàu</v>
          </cell>
        </row>
        <row r="70">
          <cell r="B70" t="str">
            <v>A.066</v>
          </cell>
          <cell r="C70" t="str">
            <v>Bulon 25-350</v>
          </cell>
        </row>
        <row r="71">
          <cell r="B71" t="str">
            <v>A.067</v>
          </cell>
          <cell r="C71" t="str">
            <v>Voâi</v>
          </cell>
        </row>
        <row r="72">
          <cell r="B72" t="str">
            <v>A.068</v>
          </cell>
          <cell r="C72" t="str">
            <v>Coâng taéc</v>
          </cell>
        </row>
        <row r="73">
          <cell r="B73" t="str">
            <v>A.069</v>
          </cell>
          <cell r="C73" t="str">
            <v>Caàu chì</v>
          </cell>
        </row>
        <row r="74">
          <cell r="B74" t="str">
            <v>A.070</v>
          </cell>
          <cell r="C74" t="str">
            <v>Boùng ñeøn</v>
          </cell>
        </row>
        <row r="75">
          <cell r="B75" t="str">
            <v>A.071</v>
          </cell>
          <cell r="C75" t="str">
            <v>Coïc theùp</v>
          </cell>
        </row>
        <row r="76">
          <cell r="B76" t="str">
            <v>A.072</v>
          </cell>
          <cell r="C76" t="str">
            <v>Nöôùc</v>
          </cell>
        </row>
        <row r="77">
          <cell r="B77" t="str">
            <v>A.073</v>
          </cell>
          <cell r="C77" t="str">
            <v>Keïp oáng</v>
          </cell>
        </row>
        <row r="78">
          <cell r="B78" t="str">
            <v>A.074</v>
          </cell>
          <cell r="C78" t="str">
            <v>Daây 3 loûi</v>
          </cell>
        </row>
        <row r="79">
          <cell r="B79" t="str">
            <v>A.075</v>
          </cell>
          <cell r="C79" t="str">
            <v>Beâ toâng nhöïa haït nin</v>
          </cell>
        </row>
        <row r="80">
          <cell r="B80" t="str">
            <v>A.076</v>
          </cell>
          <cell r="C80" t="str">
            <v>Beâ toâng nhöïa haït thoâ</v>
          </cell>
        </row>
        <row r="81">
          <cell r="B81" t="str">
            <v>A.077</v>
          </cell>
          <cell r="C81" t="str">
            <v>Ñaù xoâ boà</v>
          </cell>
        </row>
        <row r="82">
          <cell r="B82" t="str">
            <v>A.078</v>
          </cell>
        </row>
        <row r="83">
          <cell r="B83" t="str">
            <v>A.079</v>
          </cell>
          <cell r="C83" t="str">
            <v>Coät ñeøn</v>
          </cell>
        </row>
        <row r="84">
          <cell r="B84" t="str">
            <v>A.080</v>
          </cell>
          <cell r="C84" t="str">
            <v>Caàn ñeøn</v>
          </cell>
        </row>
        <row r="85">
          <cell r="B85" t="str">
            <v>A.081</v>
          </cell>
          <cell r="C85" t="str">
            <v>OÁng saønh</v>
          </cell>
        </row>
        <row r="86">
          <cell r="B86" t="str">
            <v>A.082</v>
          </cell>
          <cell r="C86" t="str">
            <v>Tuû ñieän</v>
          </cell>
        </row>
        <row r="87">
          <cell r="B87" t="str">
            <v>A.083</v>
          </cell>
          <cell r="C87" t="str">
            <v>Ñaù daêm tieâu chuaån</v>
          </cell>
        </row>
        <row r="88">
          <cell r="B88" t="str">
            <v>A.084</v>
          </cell>
          <cell r="C88" t="str">
            <v>Taêng ñô</v>
          </cell>
        </row>
        <row r="89">
          <cell r="B89" t="str">
            <v>A.085</v>
          </cell>
          <cell r="C89" t="str">
            <v>Daàu boâi trôn</v>
          </cell>
        </row>
        <row r="90">
          <cell r="B90" t="str">
            <v>A.086</v>
          </cell>
          <cell r="C90" t="str">
            <v>Vaät lieäu khaùc</v>
          </cell>
        </row>
        <row r="91">
          <cell r="B91" t="str">
            <v>A.087</v>
          </cell>
          <cell r="C91" t="str">
            <v>Taø veït goã</v>
          </cell>
        </row>
        <row r="92">
          <cell r="B92" t="str">
            <v>A.088</v>
          </cell>
          <cell r="C92" t="str">
            <v>Ñinh ñöôøng (caùi)</v>
          </cell>
        </row>
        <row r="93">
          <cell r="B93" t="str">
            <v>A.089</v>
          </cell>
          <cell r="C93" t="str">
            <v>Phuï gia deûo hoùa(6%)</v>
          </cell>
        </row>
        <row r="94">
          <cell r="B94" t="str">
            <v>A.090</v>
          </cell>
        </row>
        <row r="95">
          <cell r="B95" t="str">
            <v>A.091</v>
          </cell>
        </row>
        <row r="96">
          <cell r="B96" t="str">
            <v>A.092</v>
          </cell>
        </row>
        <row r="97">
          <cell r="B97" t="str">
            <v>A.093</v>
          </cell>
        </row>
        <row r="98">
          <cell r="B98" t="str">
            <v>A.094</v>
          </cell>
        </row>
        <row r="99">
          <cell r="B99" t="str">
            <v>A.095</v>
          </cell>
        </row>
        <row r="100">
          <cell r="B100" t="str">
            <v>A.096</v>
          </cell>
        </row>
        <row r="101">
          <cell r="B101" t="str">
            <v>A.097</v>
          </cell>
        </row>
        <row r="102">
          <cell r="B102" t="str">
            <v>A.098</v>
          </cell>
        </row>
        <row r="103">
          <cell r="B103" t="str">
            <v>A.099</v>
          </cell>
        </row>
        <row r="104">
          <cell r="B104" t="str">
            <v>A.100</v>
          </cell>
        </row>
        <row r="105">
          <cell r="B105" t="str">
            <v>A.101</v>
          </cell>
        </row>
        <row r="106">
          <cell r="B106" t="str">
            <v>A.102</v>
          </cell>
        </row>
        <row r="107">
          <cell r="B107" t="str">
            <v>A.103</v>
          </cell>
        </row>
        <row r="108">
          <cell r="B108" t="str">
            <v>A.104</v>
          </cell>
        </row>
        <row r="109">
          <cell r="B109" t="str">
            <v>A.105</v>
          </cell>
        </row>
        <row r="110">
          <cell r="B110" t="str">
            <v>A.106</v>
          </cell>
        </row>
        <row r="111">
          <cell r="B111" t="str">
            <v>A.107</v>
          </cell>
        </row>
        <row r="112">
          <cell r="B112" t="str">
            <v>A.108</v>
          </cell>
        </row>
        <row r="113">
          <cell r="B113" t="str">
            <v>A.109</v>
          </cell>
        </row>
        <row r="114">
          <cell r="B114" t="str">
            <v>A.110</v>
          </cell>
        </row>
        <row r="115">
          <cell r="B115" t="str">
            <v>A.111</v>
          </cell>
        </row>
        <row r="116">
          <cell r="B116" t="str">
            <v>A.112</v>
          </cell>
        </row>
        <row r="117">
          <cell r="B117" t="str">
            <v>A.113</v>
          </cell>
        </row>
        <row r="118">
          <cell r="B118" t="str">
            <v>A.114</v>
          </cell>
        </row>
        <row r="119">
          <cell r="B119" t="str">
            <v>A.115</v>
          </cell>
        </row>
        <row r="120">
          <cell r="B120" t="str">
            <v>A.116</v>
          </cell>
        </row>
        <row r="121">
          <cell r="B121" t="str">
            <v>A.117</v>
          </cell>
        </row>
        <row r="122">
          <cell r="B122" t="str">
            <v>A.118</v>
          </cell>
        </row>
        <row r="123">
          <cell r="B123" t="str">
            <v>A.119</v>
          </cell>
        </row>
        <row r="124">
          <cell r="B124" t="str">
            <v>A.120</v>
          </cell>
        </row>
        <row r="125">
          <cell r="B125" t="str">
            <v>B.001</v>
          </cell>
          <cell r="C125" t="str">
            <v>NC 2</v>
          </cell>
        </row>
        <row r="126">
          <cell r="B126" t="str">
            <v>B.002</v>
          </cell>
          <cell r="C126" t="str">
            <v>NC 2.1</v>
          </cell>
        </row>
        <row r="127">
          <cell r="B127" t="str">
            <v>B.003</v>
          </cell>
          <cell r="C127" t="str">
            <v>NC 2.2</v>
          </cell>
        </row>
        <row r="128">
          <cell r="B128" t="str">
            <v>B.004</v>
          </cell>
          <cell r="C128" t="str">
            <v>NC 2.3</v>
          </cell>
        </row>
        <row r="129">
          <cell r="B129" t="str">
            <v>B.005</v>
          </cell>
          <cell r="C129" t="str">
            <v>NC 2.4</v>
          </cell>
        </row>
        <row r="130">
          <cell r="B130" t="str">
            <v>B.006</v>
          </cell>
          <cell r="C130" t="str">
            <v>NC 2.5</v>
          </cell>
        </row>
        <row r="131">
          <cell r="B131" t="str">
            <v>B.007</v>
          </cell>
          <cell r="C131" t="str">
            <v>NC 2.6</v>
          </cell>
        </row>
        <row r="132">
          <cell r="B132" t="str">
            <v>B.008</v>
          </cell>
          <cell r="C132" t="str">
            <v>NC 2.7</v>
          </cell>
        </row>
        <row r="133">
          <cell r="B133" t="str">
            <v>B.009</v>
          </cell>
          <cell r="C133" t="str">
            <v>NC 2.8</v>
          </cell>
        </row>
        <row r="134">
          <cell r="B134" t="str">
            <v>B.010</v>
          </cell>
          <cell r="C134" t="str">
            <v>NC 2.9</v>
          </cell>
        </row>
        <row r="135">
          <cell r="B135" t="str">
            <v>B.011</v>
          </cell>
          <cell r="C135" t="str">
            <v>NC 3</v>
          </cell>
        </row>
        <row r="136">
          <cell r="B136" t="str">
            <v>B.012</v>
          </cell>
          <cell r="C136" t="str">
            <v>NC 3.1</v>
          </cell>
        </row>
        <row r="137">
          <cell r="B137" t="str">
            <v>B.013</v>
          </cell>
          <cell r="C137" t="str">
            <v>NC 3.2</v>
          </cell>
        </row>
        <row r="138">
          <cell r="B138" t="str">
            <v>B.014</v>
          </cell>
          <cell r="C138" t="str">
            <v>NC 3.3</v>
          </cell>
        </row>
        <row r="139">
          <cell r="B139" t="str">
            <v>B.015</v>
          </cell>
          <cell r="C139" t="str">
            <v>NC 3.4</v>
          </cell>
        </row>
        <row r="140">
          <cell r="B140" t="str">
            <v>B.016</v>
          </cell>
          <cell r="C140" t="str">
            <v>NC 3.5</v>
          </cell>
        </row>
        <row r="141">
          <cell r="B141" t="str">
            <v>B.017</v>
          </cell>
          <cell r="C141" t="str">
            <v>NC 3.6</v>
          </cell>
        </row>
        <row r="142">
          <cell r="B142" t="str">
            <v>B.018</v>
          </cell>
          <cell r="C142" t="str">
            <v>NC 3.7</v>
          </cell>
        </row>
        <row r="143">
          <cell r="B143" t="str">
            <v>B.019</v>
          </cell>
          <cell r="C143" t="str">
            <v>NC 3.8</v>
          </cell>
        </row>
        <row r="144">
          <cell r="B144" t="str">
            <v>B.020</v>
          </cell>
          <cell r="C144" t="str">
            <v>NC 3.9</v>
          </cell>
        </row>
        <row r="145">
          <cell r="B145" t="str">
            <v>B.021</v>
          </cell>
          <cell r="C145" t="str">
            <v>NC 4</v>
          </cell>
        </row>
        <row r="146">
          <cell r="B146" t="str">
            <v>B.022</v>
          </cell>
          <cell r="C146" t="str">
            <v>NC 4.1</v>
          </cell>
        </row>
        <row r="147">
          <cell r="B147" t="str">
            <v>B.023</v>
          </cell>
          <cell r="C147" t="str">
            <v>NC 4.2</v>
          </cell>
        </row>
        <row r="148">
          <cell r="B148" t="str">
            <v>B.024</v>
          </cell>
          <cell r="C148" t="str">
            <v>NC 4.3</v>
          </cell>
        </row>
        <row r="149">
          <cell r="B149" t="str">
            <v>B.025</v>
          </cell>
          <cell r="C149" t="str">
            <v>NC 4.4</v>
          </cell>
        </row>
        <row r="150">
          <cell r="B150" t="str">
            <v>B.026</v>
          </cell>
          <cell r="C150" t="str">
            <v>NC 4.5</v>
          </cell>
        </row>
        <row r="151">
          <cell r="B151" t="str">
            <v>B.027</v>
          </cell>
          <cell r="C151" t="str">
            <v>NC 4.6</v>
          </cell>
        </row>
        <row r="152">
          <cell r="B152" t="str">
            <v>B.028</v>
          </cell>
          <cell r="C152" t="str">
            <v>NC 4.7</v>
          </cell>
        </row>
        <row r="153">
          <cell r="B153" t="str">
            <v>B.029</v>
          </cell>
          <cell r="C153" t="str">
            <v>NC 4.8</v>
          </cell>
        </row>
        <row r="154">
          <cell r="B154" t="str">
            <v>B.030</v>
          </cell>
          <cell r="C154" t="str">
            <v>NC 4.9</v>
          </cell>
        </row>
        <row r="155">
          <cell r="B155" t="str">
            <v>B.031</v>
          </cell>
          <cell r="C155" t="str">
            <v>NC 5</v>
          </cell>
        </row>
        <row r="156">
          <cell r="B156" t="str">
            <v>B.032</v>
          </cell>
          <cell r="C156" t="str">
            <v>NC 5,1</v>
          </cell>
        </row>
        <row r="157">
          <cell r="B157" t="str">
            <v>B.033</v>
          </cell>
          <cell r="C157" t="str">
            <v>NC 5,2</v>
          </cell>
        </row>
        <row r="158">
          <cell r="B158" t="str">
            <v>B.034</v>
          </cell>
          <cell r="C158" t="str">
            <v>NC 5,3</v>
          </cell>
        </row>
        <row r="159">
          <cell r="B159" t="str">
            <v>B.035</v>
          </cell>
          <cell r="C159" t="str">
            <v>NC 5,4</v>
          </cell>
        </row>
        <row r="160">
          <cell r="B160" t="str">
            <v>B.036</v>
          </cell>
          <cell r="C160" t="str">
            <v>NC 5,5</v>
          </cell>
        </row>
        <row r="161">
          <cell r="B161" t="str">
            <v>B.037</v>
          </cell>
          <cell r="C161" t="str">
            <v>NC 5,6</v>
          </cell>
        </row>
        <row r="162">
          <cell r="B162" t="str">
            <v>B.038</v>
          </cell>
          <cell r="C162" t="str">
            <v>NC 5,7</v>
          </cell>
        </row>
        <row r="163">
          <cell r="B163" t="str">
            <v>B.039</v>
          </cell>
          <cell r="C163" t="str">
            <v>NC 5,8</v>
          </cell>
        </row>
        <row r="164">
          <cell r="B164" t="str">
            <v>B.040</v>
          </cell>
          <cell r="C164" t="str">
            <v>NC 5,9</v>
          </cell>
        </row>
        <row r="165">
          <cell r="B165" t="str">
            <v>B.041</v>
          </cell>
          <cell r="C165" t="str">
            <v>NC 6</v>
          </cell>
        </row>
        <row r="166">
          <cell r="B166" t="str">
            <v>C.001</v>
          </cell>
          <cell r="C166" t="str">
            <v>OÂ toâ 5</v>
          </cell>
        </row>
        <row r="167">
          <cell r="B167" t="str">
            <v>C.002</v>
          </cell>
          <cell r="C167" t="str">
            <v>OÂ toâ 7</v>
          </cell>
        </row>
        <row r="168">
          <cell r="B168" t="str">
            <v>C.003</v>
          </cell>
          <cell r="C168" t="str">
            <v>OÂ toâ 10</v>
          </cell>
        </row>
        <row r="169">
          <cell r="B169" t="str">
            <v>C.004</v>
          </cell>
          <cell r="C169" t="str">
            <v>OÂ toâ 12</v>
          </cell>
        </row>
        <row r="170">
          <cell r="B170" t="str">
            <v>C.005</v>
          </cell>
          <cell r="C170" t="str">
            <v>OÂ toâ chuyeån troän 10T</v>
          </cell>
        </row>
        <row r="171">
          <cell r="B171" t="str">
            <v>C.006</v>
          </cell>
          <cell r="C171" t="str">
            <v>OÂ toâ chuyeån troän 5T</v>
          </cell>
        </row>
        <row r="172">
          <cell r="B172" t="str">
            <v>C.007</v>
          </cell>
          <cell r="C172" t="str">
            <v>OÂ toâ chuyeån troän 7T</v>
          </cell>
        </row>
        <row r="173">
          <cell r="B173" t="str">
            <v>C.008</v>
          </cell>
          <cell r="C173" t="str">
            <v>OÂ toâ töôùi nöôùc 5</v>
          </cell>
        </row>
        <row r="174">
          <cell r="B174" t="str">
            <v>C.009</v>
          </cell>
          <cell r="C174" t="str">
            <v>OÂ toâ töôùi nhöïa 7T-190CV</v>
          </cell>
        </row>
        <row r="175">
          <cell r="B175" t="str">
            <v>C.010</v>
          </cell>
          <cell r="C175" t="str">
            <v>Caàn caåu 5</v>
          </cell>
        </row>
        <row r="176">
          <cell r="B176" t="str">
            <v>C.011</v>
          </cell>
          <cell r="C176" t="str">
            <v>Caàn caåu 10T</v>
          </cell>
        </row>
        <row r="177">
          <cell r="B177" t="str">
            <v>C.012</v>
          </cell>
          <cell r="C177" t="str">
            <v>Caàn caåu 16 T</v>
          </cell>
        </row>
        <row r="178">
          <cell r="B178" t="str">
            <v>C.013</v>
          </cell>
          <cell r="C178" t="str">
            <v>Caàn caåu 25</v>
          </cell>
        </row>
        <row r="179">
          <cell r="B179" t="str">
            <v>C.014</v>
          </cell>
          <cell r="C179" t="str">
            <v>Caàn caåu 30</v>
          </cell>
        </row>
        <row r="180">
          <cell r="B180" t="str">
            <v>C.015</v>
          </cell>
          <cell r="C180" t="str">
            <v>Maùy ñaøo 0,4</v>
          </cell>
        </row>
        <row r="181">
          <cell r="B181" t="str">
            <v>C.016</v>
          </cell>
          <cell r="C181" t="str">
            <v>Maùy ñaøo 0,8</v>
          </cell>
        </row>
        <row r="182">
          <cell r="B182" t="str">
            <v>C.017</v>
          </cell>
          <cell r="C182" t="str">
            <v>Maùy ñaøo 1.25</v>
          </cell>
        </row>
        <row r="183">
          <cell r="B183" t="str">
            <v>C.018</v>
          </cell>
          <cell r="C183" t="str">
            <v>Maùy xuùc 0,4</v>
          </cell>
        </row>
        <row r="184">
          <cell r="B184" t="str">
            <v>C.019</v>
          </cell>
          <cell r="C184" t="str">
            <v>Maùy xuc 0,65</v>
          </cell>
        </row>
        <row r="185">
          <cell r="B185" t="str">
            <v>C.020</v>
          </cell>
          <cell r="C185" t="str">
            <v>Maùy xuùc 1</v>
          </cell>
        </row>
        <row r="186">
          <cell r="B186" t="str">
            <v>C.021</v>
          </cell>
          <cell r="C186" t="str">
            <v>Maùy xuùc 1.65</v>
          </cell>
        </row>
        <row r="187">
          <cell r="B187" t="str">
            <v>C.022</v>
          </cell>
          <cell r="C187" t="str">
            <v>Maùy uûi 75</v>
          </cell>
        </row>
        <row r="188">
          <cell r="B188" t="str">
            <v>C.023</v>
          </cell>
          <cell r="C188" t="str">
            <v>Maùy uûi 110</v>
          </cell>
        </row>
        <row r="189">
          <cell r="B189" t="str">
            <v>C.024</v>
          </cell>
          <cell r="C189" t="str">
            <v>Maùy uûi 140</v>
          </cell>
        </row>
        <row r="190">
          <cell r="B190" t="str">
            <v>C.025</v>
          </cell>
          <cell r="C190" t="str">
            <v>Maùy uûi 180</v>
          </cell>
        </row>
        <row r="191">
          <cell r="B191" t="str">
            <v>C.026</v>
          </cell>
          <cell r="C191" t="str">
            <v>Maùy uûi 250</v>
          </cell>
        </row>
        <row r="192">
          <cell r="B192" t="str">
            <v>C.027</v>
          </cell>
          <cell r="C192" t="str">
            <v>Maùy caïp 16T</v>
          </cell>
        </row>
        <row r="193">
          <cell r="B193" t="str">
            <v>C.028</v>
          </cell>
          <cell r="C193" t="str">
            <v>Ñaàm baùnh loáp 16</v>
          </cell>
        </row>
        <row r="194">
          <cell r="B194" t="str">
            <v>C.029</v>
          </cell>
          <cell r="C194" t="str">
            <v>Maùy lu 8.5</v>
          </cell>
        </row>
        <row r="195">
          <cell r="B195" t="str">
            <v>C.030</v>
          </cell>
          <cell r="C195" t="str">
            <v>Maùy lu 10</v>
          </cell>
        </row>
        <row r="196">
          <cell r="B196" t="str">
            <v>C.031</v>
          </cell>
          <cell r="C196" t="str">
            <v>Maùy lu 15,5</v>
          </cell>
        </row>
        <row r="197">
          <cell r="B197" t="str">
            <v>C.032</v>
          </cell>
          <cell r="C197" t="str">
            <v>Maùy ñaàm 10T</v>
          </cell>
        </row>
        <row r="198">
          <cell r="B198" t="str">
            <v>C.033</v>
          </cell>
          <cell r="C198" t="str">
            <v>Maùy san 54</v>
          </cell>
        </row>
        <row r="199">
          <cell r="B199" t="str">
            <v>C.034</v>
          </cell>
          <cell r="C199" t="str">
            <v>Maùy san 90</v>
          </cell>
        </row>
        <row r="200">
          <cell r="B200" t="str">
            <v>C.035</v>
          </cell>
          <cell r="C200" t="str">
            <v>Maùy san 110</v>
          </cell>
        </row>
        <row r="201">
          <cell r="B201" t="str">
            <v>C.036</v>
          </cell>
          <cell r="C201" t="str">
            <v>Maùy san 180</v>
          </cell>
        </row>
        <row r="202">
          <cell r="B202" t="str">
            <v>C.037</v>
          </cell>
          <cell r="C202" t="str">
            <v>Maùy vaän thaêng 0,5</v>
          </cell>
        </row>
        <row r="203">
          <cell r="B203" t="str">
            <v>C.038</v>
          </cell>
          <cell r="C203" t="str">
            <v>Tôøi ñieän</v>
          </cell>
        </row>
        <row r="204">
          <cell r="B204" t="str">
            <v>C.039</v>
          </cell>
          <cell r="C204" t="str">
            <v>Kích naâng 250T</v>
          </cell>
        </row>
        <row r="205">
          <cell r="B205" t="str">
            <v>C.040</v>
          </cell>
          <cell r="C205" t="str">
            <v>Kích naâng 500T</v>
          </cell>
        </row>
        <row r="206">
          <cell r="B206" t="str">
            <v>C.041</v>
          </cell>
          <cell r="C206" t="str">
            <v>Maùy troän beâ toâng 100</v>
          </cell>
        </row>
        <row r="207">
          <cell r="B207" t="str">
            <v>C.042</v>
          </cell>
          <cell r="C207" t="str">
            <v>Maùy troän beâ toâng 150</v>
          </cell>
        </row>
        <row r="208">
          <cell r="B208" t="str">
            <v>C.043</v>
          </cell>
          <cell r="C208" t="str">
            <v>Maùy troän beâ toâng 200</v>
          </cell>
        </row>
        <row r="209">
          <cell r="B209" t="str">
            <v>C.044</v>
          </cell>
          <cell r="C209" t="str">
            <v>Maùy troän BT 250</v>
          </cell>
        </row>
        <row r="210">
          <cell r="B210" t="str">
            <v>C.045</v>
          </cell>
          <cell r="C210" t="str">
            <v>Maùy troän vöõa 80</v>
          </cell>
        </row>
        <row r="211">
          <cell r="B211" t="str">
            <v>C.046</v>
          </cell>
          <cell r="C211" t="str">
            <v>Maùy troän vöõa 110</v>
          </cell>
        </row>
        <row r="212">
          <cell r="B212" t="str">
            <v>C.047</v>
          </cell>
          <cell r="C212" t="str">
            <v>Ñaàm BT baøn 1</v>
          </cell>
        </row>
        <row r="213">
          <cell r="B213" t="str">
            <v>C.048</v>
          </cell>
          <cell r="C213" t="str">
            <v>Ñaàm BT duøi 0.6</v>
          </cell>
        </row>
        <row r="214">
          <cell r="B214" t="str">
            <v>C.049</v>
          </cell>
          <cell r="C214" t="str">
            <v>Ñaàm BT duøi 0.8</v>
          </cell>
        </row>
        <row r="215">
          <cell r="B215" t="str">
            <v>C.050</v>
          </cell>
          <cell r="C215" t="str">
            <v>Ñaàm BT duøi 1</v>
          </cell>
        </row>
        <row r="216">
          <cell r="B216" t="str">
            <v>C.051</v>
          </cell>
          <cell r="C216" t="str">
            <v>Daàm BT duøi 1,5</v>
          </cell>
        </row>
        <row r="217">
          <cell r="B217" t="str">
            <v>C.052</v>
          </cell>
          <cell r="C217" t="str">
            <v>Traïm troän BT nhöïa 25</v>
          </cell>
        </row>
        <row r="218">
          <cell r="B218" t="str">
            <v>C.053</v>
          </cell>
          <cell r="C218" t="str">
            <v>Maùy raõi  BT nhöïa 20</v>
          </cell>
        </row>
        <row r="219">
          <cell r="B219" t="str">
            <v>C.054</v>
          </cell>
          <cell r="C219" t="str">
            <v>Maùy bôm nöôùc 20 CV</v>
          </cell>
        </row>
        <row r="220">
          <cell r="B220" t="str">
            <v>C.055</v>
          </cell>
          <cell r="C220" t="str">
            <v>Maùy neùn khí 120</v>
          </cell>
        </row>
        <row r="221">
          <cell r="B221" t="str">
            <v>C.056</v>
          </cell>
          <cell r="C221" t="str">
            <v>Maùy neùn khí 200</v>
          </cell>
        </row>
        <row r="222">
          <cell r="B222" t="str">
            <v>C.057</v>
          </cell>
          <cell r="C222" t="str">
            <v>Maùy neùn khí 300</v>
          </cell>
        </row>
        <row r="223">
          <cell r="B223" t="str">
            <v>C.058</v>
          </cell>
          <cell r="C223" t="str">
            <v>Maùy neùn khí 10m3/ph</v>
          </cell>
        </row>
        <row r="224">
          <cell r="B224" t="str">
            <v>C.059</v>
          </cell>
          <cell r="C224" t="str">
            <v>Maùy neùn khí ñieän 10</v>
          </cell>
        </row>
        <row r="225">
          <cell r="B225" t="str">
            <v>C.060</v>
          </cell>
          <cell r="C225" t="str">
            <v>Maùy haøn 4</v>
          </cell>
        </row>
        <row r="226">
          <cell r="B226" t="str">
            <v>C.061</v>
          </cell>
          <cell r="C226" t="str">
            <v>Maùy haøn 10.2</v>
          </cell>
        </row>
        <row r="227">
          <cell r="B227" t="str">
            <v>C.062</v>
          </cell>
          <cell r="C227" t="str">
            <v>Maùy haøn 23</v>
          </cell>
        </row>
        <row r="228">
          <cell r="B228" t="str">
            <v>C.063</v>
          </cell>
          <cell r="C228" t="str">
            <v>Maùy haøn 27.5</v>
          </cell>
        </row>
        <row r="229">
          <cell r="B229" t="str">
            <v>C.064</v>
          </cell>
          <cell r="C229" t="str">
            <v>Maùy khoan 4,5Kw</v>
          </cell>
        </row>
        <row r="230">
          <cell r="B230" t="str">
            <v>C.065</v>
          </cell>
          <cell r="C230" t="str">
            <v>Maùy caét oáng 5</v>
          </cell>
        </row>
        <row r="231">
          <cell r="B231" t="str">
            <v>C.066</v>
          </cell>
          <cell r="C231" t="str">
            <v>Maùy caét toân 15</v>
          </cell>
        </row>
        <row r="232">
          <cell r="B232" t="str">
            <v>C.067</v>
          </cell>
          <cell r="C232" t="str">
            <v>Maùy caét ñoät 2,8</v>
          </cell>
        </row>
        <row r="233">
          <cell r="B233" t="str">
            <v>C.068</v>
          </cell>
          <cell r="C233" t="str">
            <v>Maùy khoan ñaù 18-30</v>
          </cell>
        </row>
        <row r="234">
          <cell r="B234" t="str">
            <v>C.069</v>
          </cell>
          <cell r="C234" t="str">
            <v>Maùy khoan caâm tay D42</v>
          </cell>
        </row>
        <row r="235">
          <cell r="B235" t="str">
            <v>C.070</v>
          </cell>
          <cell r="C235" t="str">
            <v>Maùy ñoùng coïc 1,2T</v>
          </cell>
        </row>
        <row r="236">
          <cell r="B236" t="str">
            <v>C.071</v>
          </cell>
          <cell r="C236" t="str">
            <v>Xe lao daàm</v>
          </cell>
        </row>
        <row r="237">
          <cell r="B237" t="str">
            <v>C.072</v>
          </cell>
          <cell r="C237" t="str">
            <v>Maùy caét theùp</v>
          </cell>
        </row>
        <row r="238">
          <cell r="B238" t="str">
            <v>C.073</v>
          </cell>
          <cell r="C238" t="str">
            <v>Kích 50T</v>
          </cell>
        </row>
        <row r="239">
          <cell r="B239" t="str">
            <v>C.074</v>
          </cell>
          <cell r="C239" t="str">
            <v>Mayù böøøa 75</v>
          </cell>
        </row>
        <row r="240">
          <cell r="B240" t="str">
            <v>C.075</v>
          </cell>
          <cell r="C240" t="str">
            <v>Mayù caøy xôùi 75</v>
          </cell>
        </row>
        <row r="241">
          <cell r="B241" t="str">
            <v>C.076</v>
          </cell>
          <cell r="C241" t="str">
            <v>Maùy lu 25</v>
          </cell>
        </row>
        <row r="242">
          <cell r="B242" t="str">
            <v>C.077</v>
          </cell>
          <cell r="C242" t="str">
            <v>Maùy raõi 50-60</v>
          </cell>
        </row>
        <row r="243">
          <cell r="B243" t="str">
            <v>C.078</v>
          </cell>
          <cell r="C243" t="str">
            <v>Maùy ñaàm 25T</v>
          </cell>
        </row>
        <row r="244">
          <cell r="B244" t="str">
            <v>C.079</v>
          </cell>
          <cell r="C244" t="str">
            <v>Maùy ñaàm 9T</v>
          </cell>
        </row>
        <row r="245">
          <cell r="B245" t="str">
            <v>C.080</v>
          </cell>
          <cell r="C245" t="str">
            <v>Maùy ñaàm 16T</v>
          </cell>
        </row>
        <row r="246">
          <cell r="B246" t="str">
            <v>C.081</v>
          </cell>
          <cell r="C246" t="str">
            <v>Maùy ñaàm coùc</v>
          </cell>
        </row>
        <row r="247">
          <cell r="B247" t="str">
            <v>C.082</v>
          </cell>
          <cell r="C247" t="str">
            <v>Maùy khoan 65mm</v>
          </cell>
        </row>
        <row r="248">
          <cell r="B248" t="str">
            <v>C.083</v>
          </cell>
          <cell r="C248" t="str">
            <v>Maùy neùn khí 17m3/ph</v>
          </cell>
        </row>
        <row r="249">
          <cell r="B249" t="str">
            <v>C.084</v>
          </cell>
          <cell r="C249" t="str">
            <v>Maùy xuùc 0,6</v>
          </cell>
        </row>
        <row r="250">
          <cell r="B250" t="str">
            <v>C.085</v>
          </cell>
          <cell r="C250" t="str">
            <v>Traïm troän BT nhöïa 50-60</v>
          </cell>
        </row>
        <row r="251">
          <cell r="B251" t="str">
            <v>C.086</v>
          </cell>
          <cell r="C251" t="str">
            <v>Traïm troän BT nhöïa 80-90</v>
          </cell>
        </row>
        <row r="252">
          <cell r="B252" t="str">
            <v>C.087</v>
          </cell>
          <cell r="C252" t="str">
            <v>Maùy xuùc 1,25</v>
          </cell>
        </row>
        <row r="253">
          <cell r="B253" t="str">
            <v>C.088</v>
          </cell>
        </row>
        <row r="254">
          <cell r="B254" t="str">
            <v>C.089</v>
          </cell>
        </row>
        <row r="255">
          <cell r="B255" t="str">
            <v>C.090</v>
          </cell>
        </row>
        <row r="256">
          <cell r="B256" t="str">
            <v>C.091</v>
          </cell>
        </row>
        <row r="257">
          <cell r="B257" t="str">
            <v>C.092</v>
          </cell>
        </row>
        <row r="258">
          <cell r="B258" t="str">
            <v>C.093</v>
          </cell>
        </row>
        <row r="259">
          <cell r="B259" t="str">
            <v>C.094</v>
          </cell>
        </row>
        <row r="260">
          <cell r="B260" t="str">
            <v>C.095</v>
          </cell>
        </row>
        <row r="261">
          <cell r="B261" t="str">
            <v>C.096</v>
          </cell>
        </row>
        <row r="262">
          <cell r="B262" t="str">
            <v>C.097</v>
          </cell>
        </row>
        <row r="263">
          <cell r="B263" t="str">
            <v>C.098</v>
          </cell>
        </row>
        <row r="264">
          <cell r="B264" t="str">
            <v>C.099</v>
          </cell>
        </row>
        <row r="265">
          <cell r="B265" t="str">
            <v>C.100</v>
          </cell>
          <cell r="C265" t="str">
            <v>Maùy khaùc</v>
          </cell>
        </row>
      </sheetData>
      <sheetData sheetId="3" refreshError="1"/>
      <sheetData sheetId="4" refreshError="1"/>
      <sheetData sheetId="5" refreshError="1"/>
      <sheetData sheetId="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s>
    <sheetDataSet>
      <sheetData sheetId="0" refreshError="1">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M18">
            <v>1</v>
          </cell>
          <cell r="AN18">
            <v>8.44</v>
          </cell>
          <cell r="AO18">
            <v>9</v>
          </cell>
          <cell r="AQ18">
            <v>45</v>
          </cell>
          <cell r="AR18">
            <v>42.22</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M24">
            <v>1</v>
          </cell>
          <cell r="AN24">
            <v>11.8</v>
          </cell>
          <cell r="AO24">
            <v>9.4</v>
          </cell>
          <cell r="AQ24">
            <v>36.44</v>
          </cell>
          <cell r="AR24">
            <v>37.229999999999997</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L27" t="str">
            <v>800</v>
          </cell>
          <cell r="AM27">
            <v>1</v>
          </cell>
          <cell r="AN27">
            <v>19.16</v>
          </cell>
          <cell r="AP27">
            <v>17.8</v>
          </cell>
          <cell r="AQ27">
            <v>26.1</v>
          </cell>
          <cell r="AS27">
            <v>37.869999999999997</v>
          </cell>
          <cell r="AT27">
            <v>500</v>
          </cell>
          <cell r="AV27">
            <v>674</v>
          </cell>
        </row>
        <row r="28">
          <cell r="AH28" t="str">
            <v>GP</v>
          </cell>
          <cell r="AI28" t="str">
            <v xml:space="preserve">GALVAN. STEEL SHEET EHULSION PAINT </v>
          </cell>
          <cell r="AK28" t="str">
            <v>100(OM-12)</v>
          </cell>
          <cell r="AM28">
            <v>1</v>
          </cell>
          <cell r="AO28">
            <v>14.3</v>
          </cell>
          <cell r="AR28">
            <v>47.55</v>
          </cell>
          <cell r="AU28">
            <v>680</v>
          </cell>
        </row>
        <row r="29">
          <cell r="AI29" t="str">
            <v xml:space="preserve">EPOXY RESIN </v>
          </cell>
        </row>
        <row r="30">
          <cell r="AH30" t="str">
            <v>ERLP</v>
          </cell>
          <cell r="AI30" t="str">
            <v xml:space="preserve">EPOXY RED LEAD PRIMER </v>
          </cell>
          <cell r="AJ30" t="str">
            <v>0401</v>
          </cell>
          <cell r="AK30" t="str">
            <v>1007(EP-01)</v>
          </cell>
          <cell r="AM30">
            <v>1</v>
          </cell>
          <cell r="AN30">
            <v>13.7</v>
          </cell>
          <cell r="AO30">
            <v>11.9</v>
          </cell>
          <cell r="AQ30">
            <v>41.61</v>
          </cell>
          <cell r="AR30">
            <v>47.9</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Q36">
            <v>50.63</v>
          </cell>
          <cell r="AR36">
            <v>52.63</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M39">
            <v>1</v>
          </cell>
          <cell r="AN39">
            <v>27.3</v>
          </cell>
          <cell r="AO39">
            <v>15.7</v>
          </cell>
          <cell r="AQ39">
            <v>40.29</v>
          </cell>
          <cell r="AR39">
            <v>38.22</v>
          </cell>
          <cell r="AT39">
            <v>1100</v>
          </cell>
          <cell r="AU39">
            <v>600</v>
          </cell>
        </row>
        <row r="40">
          <cell r="AH40" t="str">
            <v>HBEP</v>
          </cell>
          <cell r="AI40" t="str">
            <v>HIGH BUILD EPOXY POLYAMINE CURED</v>
          </cell>
          <cell r="AJ40" t="str">
            <v>4418(A-418)</v>
          </cell>
          <cell r="AK40" t="str">
            <v>1015</v>
          </cell>
          <cell r="AM40">
            <v>1</v>
          </cell>
          <cell r="AN40">
            <v>18.3</v>
          </cell>
          <cell r="AO40">
            <v>13.1</v>
          </cell>
          <cell r="AQ40">
            <v>65.569999999999993</v>
          </cell>
          <cell r="AR40">
            <v>83.97</v>
          </cell>
          <cell r="AT40">
            <v>1200</v>
          </cell>
          <cell r="AU40">
            <v>1100</v>
          </cell>
        </row>
        <row r="41">
          <cell r="AH41" t="str">
            <v>HSCP</v>
          </cell>
          <cell r="AI41" t="str">
            <v>HIGH SOILD EPOXY POLYAMINE CURED PRIMER</v>
          </cell>
          <cell r="AJ41" t="str">
            <v>4418(A-448)</v>
          </cell>
          <cell r="AK41">
            <v>1017</v>
          </cell>
          <cell r="AM41">
            <v>1</v>
          </cell>
          <cell r="AN41">
            <v>20.309999999999999</v>
          </cell>
          <cell r="AO41">
            <v>13.1</v>
          </cell>
          <cell r="AQ41">
            <v>64</v>
          </cell>
          <cell r="AR41">
            <v>83.97</v>
          </cell>
          <cell r="AT41">
            <v>1300</v>
          </cell>
          <cell r="AU41">
            <v>1100</v>
          </cell>
        </row>
        <row r="42">
          <cell r="AH42" t="str">
            <v>EEA</v>
          </cell>
          <cell r="AI42" t="str">
            <v>EPOXY ENAMEL AMINE ADDUCT CURED</v>
          </cell>
          <cell r="AJ42" t="str">
            <v>4450(A-500)</v>
          </cell>
          <cell r="AK42" t="str">
            <v>1014</v>
          </cell>
          <cell r="AM42">
            <v>1</v>
          </cell>
          <cell r="AN42">
            <v>23.8</v>
          </cell>
          <cell r="AO42">
            <v>11.4</v>
          </cell>
          <cell r="AQ42">
            <v>37.82</v>
          </cell>
          <cell r="AR42">
            <v>83.33</v>
          </cell>
          <cell r="AT42">
            <v>900</v>
          </cell>
          <cell r="AU42">
            <v>950</v>
          </cell>
        </row>
        <row r="43">
          <cell r="AH43" t="str">
            <v>NEP</v>
          </cell>
          <cell r="AI43" t="str">
            <v>NON-REACTIVE EPOXY PRIMER</v>
          </cell>
          <cell r="AJ43" t="str">
            <v>4405(A-505)</v>
          </cell>
          <cell r="AM43">
            <v>1</v>
          </cell>
          <cell r="AN43">
            <v>19.2</v>
          </cell>
          <cell r="AQ43">
            <v>41.67</v>
          </cell>
          <cell r="AT43">
            <v>800</v>
          </cell>
        </row>
        <row r="44">
          <cell r="AH44" t="str">
            <v>ZCOP</v>
          </cell>
          <cell r="AI44" t="str">
            <v xml:space="preserve">ZINC CHROMATE-RED OXIDE/EPOXY PRIMER </v>
          </cell>
          <cell r="AJ44" t="str">
            <v>4451(A-510)</v>
          </cell>
          <cell r="AK44" t="str">
            <v>1016</v>
          </cell>
          <cell r="AM44">
            <v>1</v>
          </cell>
          <cell r="AN44">
            <v>18.2</v>
          </cell>
          <cell r="AO44">
            <v>8.1999999999999993</v>
          </cell>
          <cell r="AQ44">
            <v>42.86</v>
          </cell>
          <cell r="AR44">
            <v>85.37</v>
          </cell>
          <cell r="AT44">
            <v>780</v>
          </cell>
          <cell r="AU44">
            <v>700</v>
          </cell>
        </row>
        <row r="45">
          <cell r="AH45" t="str">
            <v>EPC</v>
          </cell>
          <cell r="AI45" t="str">
            <v xml:space="preserve">EPOXY ENAMEL/POLYAMIDE CURED </v>
          </cell>
          <cell r="AJ45" t="str">
            <v>4415(A-515)</v>
          </cell>
          <cell r="AM45">
            <v>1</v>
          </cell>
          <cell r="AN45">
            <v>19.8</v>
          </cell>
          <cell r="AQ45">
            <v>42.93</v>
          </cell>
          <cell r="AT45">
            <v>850</v>
          </cell>
        </row>
        <row r="46">
          <cell r="AI46" t="str">
            <v>EPOXY NON-SKID SURFACING</v>
          </cell>
          <cell r="AJ46" t="str">
            <v>4425(A-525)</v>
          </cell>
          <cell r="AK46" t="str">
            <v>1018</v>
          </cell>
          <cell r="AM46">
            <v>1</v>
          </cell>
          <cell r="AN46">
            <v>18</v>
          </cell>
          <cell r="AO46">
            <v>31.3</v>
          </cell>
          <cell r="AQ46">
            <v>37.78</v>
          </cell>
          <cell r="AR46">
            <v>47.92</v>
          </cell>
          <cell r="AT46">
            <v>680</v>
          </cell>
          <cell r="AU46">
            <v>1500</v>
          </cell>
        </row>
        <row r="47">
          <cell r="AH47" t="str">
            <v>EPAP</v>
          </cell>
          <cell r="AI47" t="str">
            <v>EPOXY-POLYAMIDE,ALLOY PRIMER.</v>
          </cell>
          <cell r="AJ47" t="str">
            <v>4465(A-650)</v>
          </cell>
          <cell r="AK47">
            <v>1020</v>
          </cell>
          <cell r="AM47">
            <v>1</v>
          </cell>
          <cell r="AN47">
            <v>21</v>
          </cell>
          <cell r="AO47">
            <v>26.92</v>
          </cell>
          <cell r="AQ47">
            <v>42.86</v>
          </cell>
          <cell r="AR47">
            <v>13</v>
          </cell>
          <cell r="AT47">
            <v>900</v>
          </cell>
          <cell r="AU47">
            <v>350</v>
          </cell>
        </row>
        <row r="48">
          <cell r="AI48" t="str">
            <v>LEAD SILICO CHROMATE EP.PRI./POLYAMIDE CURED</v>
          </cell>
          <cell r="AJ48" t="str">
            <v>4430(A-530)</v>
          </cell>
          <cell r="AM48">
            <v>1</v>
          </cell>
          <cell r="AN48">
            <v>21.97</v>
          </cell>
          <cell r="AQ48">
            <v>37.78</v>
          </cell>
          <cell r="AT48">
            <v>830</v>
          </cell>
        </row>
        <row r="49">
          <cell r="AH49" t="str">
            <v>ERLP</v>
          </cell>
          <cell r="AI49" t="str">
            <v>EPOXY RED LEAD POLYAMIDE CURED PRIMER</v>
          </cell>
          <cell r="AJ49" t="str">
            <v>4440(A-540)</v>
          </cell>
          <cell r="AK49" t="str">
            <v>1051</v>
          </cell>
          <cell r="AM49">
            <v>1</v>
          </cell>
          <cell r="AN49">
            <v>19.399999999999999</v>
          </cell>
          <cell r="AO49">
            <v>15.8</v>
          </cell>
          <cell r="AQ49">
            <v>42.78</v>
          </cell>
          <cell r="AR49">
            <v>43.04</v>
          </cell>
          <cell r="AT49">
            <v>830</v>
          </cell>
          <cell r="AU49">
            <v>680</v>
          </cell>
        </row>
        <row r="50">
          <cell r="AH50" t="str">
            <v>EROP</v>
          </cell>
          <cell r="AI50" t="str">
            <v>RED LEAD-RED OXIDE EP./POLYAMIDE CURED PRI.</v>
          </cell>
          <cell r="AJ50" t="str">
            <v>4445(A-545)</v>
          </cell>
          <cell r="AK50" t="str">
            <v>1060</v>
          </cell>
          <cell r="AM50">
            <v>1</v>
          </cell>
          <cell r="AN50">
            <v>18.7</v>
          </cell>
          <cell r="AO50">
            <v>20.9</v>
          </cell>
          <cell r="AQ50">
            <v>42.78</v>
          </cell>
          <cell r="AR50">
            <v>28.71</v>
          </cell>
          <cell r="AT50">
            <v>800</v>
          </cell>
          <cell r="AU50">
            <v>600</v>
          </cell>
        </row>
        <row r="51">
          <cell r="AH51" t="str">
            <v>ETC</v>
          </cell>
          <cell r="AI51" t="str">
            <v>TAR EPOXY COATING/AMINE CURED</v>
          </cell>
          <cell r="AJ51" t="str">
            <v>4460(A-560)</v>
          </cell>
          <cell r="AK51" t="str">
            <v>1070(EP-10)</v>
          </cell>
          <cell r="AM51">
            <v>1</v>
          </cell>
          <cell r="AN51">
            <v>11.69</v>
          </cell>
          <cell r="AO51">
            <v>12.2</v>
          </cell>
          <cell r="AQ51">
            <v>42.78</v>
          </cell>
          <cell r="AR51">
            <v>57.38</v>
          </cell>
          <cell r="AT51">
            <v>500</v>
          </cell>
          <cell r="AU51">
            <v>700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M53">
            <v>1</v>
          </cell>
          <cell r="AN53">
            <v>12.6</v>
          </cell>
          <cell r="AO53">
            <v>32.1</v>
          </cell>
          <cell r="AQ53">
            <v>55.56</v>
          </cell>
          <cell r="AR53">
            <v>42.37</v>
          </cell>
          <cell r="AT53">
            <v>700</v>
          </cell>
          <cell r="AU53">
            <v>1360</v>
          </cell>
        </row>
        <row r="54">
          <cell r="AH54" t="str">
            <v>EPF</v>
          </cell>
          <cell r="AI54" t="str">
            <v>EPOXY-POLYAMINE,FINISH</v>
          </cell>
          <cell r="AJ54" t="str">
            <v>4465(A-650)</v>
          </cell>
          <cell r="AK54" t="str">
            <v>SP-08</v>
          </cell>
          <cell r="AM54">
            <v>1</v>
          </cell>
          <cell r="AN54">
            <v>21</v>
          </cell>
          <cell r="AO54">
            <v>24.4</v>
          </cell>
          <cell r="AQ54">
            <v>42.86</v>
          </cell>
          <cell r="AR54">
            <v>25</v>
          </cell>
          <cell r="AT54">
            <v>900</v>
          </cell>
          <cell r="AU54">
            <v>610</v>
          </cell>
        </row>
        <row r="55">
          <cell r="AH55" t="str">
            <v>EPRLP</v>
          </cell>
          <cell r="AI55" t="str">
            <v>EPOXY/POLYAMINE,RED LEAD PRIMER</v>
          </cell>
          <cell r="AJ55" t="str">
            <v>4570(A-700)</v>
          </cell>
          <cell r="AK55" t="str">
            <v>SP-09</v>
          </cell>
          <cell r="AM55">
            <v>1</v>
          </cell>
          <cell r="AN55">
            <v>21</v>
          </cell>
          <cell r="AO55">
            <v>32</v>
          </cell>
          <cell r="AQ55">
            <v>42.86</v>
          </cell>
          <cell r="AR55">
            <v>23.75</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L64" t="str">
            <v>531</v>
          </cell>
          <cell r="AM64">
            <v>1</v>
          </cell>
          <cell r="AN64">
            <v>13.4</v>
          </cell>
          <cell r="AP64">
            <v>14.5</v>
          </cell>
          <cell r="AQ64">
            <v>37.31</v>
          </cell>
          <cell r="AS64">
            <v>36.409999999999997</v>
          </cell>
          <cell r="AT64">
            <v>500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L66" t="str">
            <v>500</v>
          </cell>
          <cell r="AM66">
            <v>1</v>
          </cell>
          <cell r="AN66">
            <v>17.2</v>
          </cell>
          <cell r="AP66">
            <v>15</v>
          </cell>
          <cell r="AQ66">
            <v>37.79</v>
          </cell>
          <cell r="AS66">
            <v>30.4</v>
          </cell>
          <cell r="AT66">
            <v>650</v>
          </cell>
          <cell r="AV66">
            <v>456</v>
          </cell>
        </row>
        <row r="67">
          <cell r="AH67" t="str">
            <v>CRROP</v>
          </cell>
          <cell r="AI67" t="str">
            <v xml:space="preserve">CHLORINATED RUBBER RED LEAD-RED OXIDE PRIMER </v>
          </cell>
          <cell r="AJ67" t="str">
            <v>4576(C-760)</v>
          </cell>
          <cell r="AL67" t="str">
            <v>550</v>
          </cell>
          <cell r="AM67">
            <v>1</v>
          </cell>
          <cell r="AN67">
            <v>15.9</v>
          </cell>
          <cell r="AP67">
            <v>14.8</v>
          </cell>
          <cell r="AQ67">
            <v>38.99</v>
          </cell>
          <cell r="AS67">
            <v>33.78</v>
          </cell>
          <cell r="AT67">
            <v>620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M72">
            <v>1</v>
          </cell>
          <cell r="AN72">
            <v>16.5</v>
          </cell>
          <cell r="AO72">
            <v>26.2</v>
          </cell>
          <cell r="AQ72">
            <v>36.36</v>
          </cell>
          <cell r="AR72">
            <v>38.17</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M74">
            <v>1</v>
          </cell>
          <cell r="AN74">
            <v>35.799999999999997</v>
          </cell>
          <cell r="AO74">
            <v>34.1</v>
          </cell>
          <cell r="AQ74">
            <v>36.31</v>
          </cell>
          <cell r="AR74">
            <v>38.119999999999997</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M76">
            <v>1</v>
          </cell>
          <cell r="AN76">
            <v>17.5</v>
          </cell>
          <cell r="AO76">
            <v>27.3</v>
          </cell>
          <cell r="AQ76">
            <v>30.29</v>
          </cell>
          <cell r="AR76">
            <v>28.57</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M78">
            <v>1</v>
          </cell>
          <cell r="AN78">
            <v>51.61</v>
          </cell>
          <cell r="AO78">
            <v>59.4</v>
          </cell>
          <cell r="AQ78">
            <v>25.19</v>
          </cell>
          <cell r="AR78">
            <v>28.62</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M80">
            <v>1</v>
          </cell>
          <cell r="AN80">
            <v>51.61</v>
          </cell>
          <cell r="AO80">
            <v>68</v>
          </cell>
          <cell r="AQ80">
            <v>25.19</v>
          </cell>
          <cell r="AR80">
            <v>10</v>
          </cell>
          <cell r="AT80">
            <v>1300</v>
          </cell>
          <cell r="AU80">
            <v>680</v>
          </cell>
        </row>
        <row r="82">
          <cell r="AI82" t="str">
            <v xml:space="preserve">POLY-VINYL BUTYRAL RESIN (PVB) </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M84">
            <v>1</v>
          </cell>
          <cell r="AN84">
            <v>24.5</v>
          </cell>
          <cell r="AO84">
            <v>28.8</v>
          </cell>
          <cell r="AQ84">
            <v>22.04</v>
          </cell>
          <cell r="AR84">
            <v>19.79</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M86">
            <v>1</v>
          </cell>
          <cell r="AN86">
            <v>29.1</v>
          </cell>
          <cell r="AO86">
            <v>26.21</v>
          </cell>
          <cell r="AQ86">
            <v>18.899999999999999</v>
          </cell>
          <cell r="AR86">
            <v>19.079999999999998</v>
          </cell>
          <cell r="AT86">
            <v>550</v>
          </cell>
          <cell r="AU86">
            <v>500</v>
          </cell>
        </row>
        <row r="87">
          <cell r="AI87" t="str">
            <v>PIGMENTED PVC VINYL FINISH</v>
          </cell>
          <cell r="AJ87" t="str">
            <v>4340(U-400)</v>
          </cell>
          <cell r="AK87" t="str">
            <v>SP34(VA-51)</v>
          </cell>
          <cell r="AM87">
            <v>1</v>
          </cell>
          <cell r="AN87">
            <v>21.2</v>
          </cell>
          <cell r="AO87">
            <v>27.3</v>
          </cell>
          <cell r="AQ87">
            <v>30.19</v>
          </cell>
          <cell r="AR87">
            <v>19.78</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M93">
            <v>1</v>
          </cell>
          <cell r="AN93">
            <v>46.3</v>
          </cell>
          <cell r="AO93">
            <v>56.2</v>
          </cell>
          <cell r="AQ93">
            <v>30.24</v>
          </cell>
          <cell r="AR93">
            <v>30.25</v>
          </cell>
          <cell r="AT93">
            <v>1400</v>
          </cell>
          <cell r="AU93">
            <v>1700</v>
          </cell>
        </row>
        <row r="94">
          <cell r="AI94" t="str">
            <v>POLYURETHANE TANK LINING</v>
          </cell>
          <cell r="AJ94" t="str">
            <v>4230(I-310)</v>
          </cell>
          <cell r="AK94" t="str">
            <v>733</v>
          </cell>
          <cell r="AM94">
            <v>1</v>
          </cell>
          <cell r="AN94">
            <v>37</v>
          </cell>
          <cell r="AO94">
            <v>19.8</v>
          </cell>
          <cell r="AQ94">
            <v>37.840000000000003</v>
          </cell>
          <cell r="AR94">
            <v>28.79</v>
          </cell>
          <cell r="AT94">
            <v>1400</v>
          </cell>
          <cell r="AU94">
            <v>570</v>
          </cell>
        </row>
        <row r="95">
          <cell r="AI95" t="str">
            <v>NON-REACTIVE POLYURETHANE PRIMER</v>
          </cell>
          <cell r="AJ95" t="str">
            <v>4239(I-350)</v>
          </cell>
          <cell r="AM95">
            <v>1</v>
          </cell>
          <cell r="AN95">
            <v>18</v>
          </cell>
          <cell r="AQ95">
            <v>55.56</v>
          </cell>
          <cell r="AT95">
            <v>1000</v>
          </cell>
        </row>
        <row r="96">
          <cell r="AI96" t="str">
            <v>CLEAR POLYURETHANE FINISH</v>
          </cell>
          <cell r="AJ96" t="str">
            <v>4235(I-390)</v>
          </cell>
          <cell r="AK96" t="str">
            <v>1101</v>
          </cell>
          <cell r="AM96">
            <v>1</v>
          </cell>
          <cell r="AN96">
            <v>31.7</v>
          </cell>
          <cell r="AO96">
            <v>17</v>
          </cell>
          <cell r="AQ96">
            <v>37.85</v>
          </cell>
          <cell r="AR96">
            <v>26.47</v>
          </cell>
          <cell r="AT96">
            <v>1200</v>
          </cell>
          <cell r="AU96">
            <v>450</v>
          </cell>
        </row>
        <row r="97">
          <cell r="AI97" t="str">
            <v>URETHANE CHROMATE PRIMER</v>
          </cell>
          <cell r="AJ97" t="str">
            <v>4420(A-200)</v>
          </cell>
          <cell r="AK97" t="str">
            <v>1106</v>
          </cell>
          <cell r="AM97">
            <v>1</v>
          </cell>
          <cell r="AN97">
            <v>21.6</v>
          </cell>
          <cell r="AO97">
            <v>12.5</v>
          </cell>
          <cell r="AQ97">
            <v>37.04</v>
          </cell>
          <cell r="AR97">
            <v>24</v>
          </cell>
          <cell r="AT97">
            <v>800</v>
          </cell>
          <cell r="AU97">
            <v>300</v>
          </cell>
        </row>
        <row r="98">
          <cell r="AI98" t="str">
            <v>ZINC TETROXYCHROMATE BUTYRAL ETCH PRIMER</v>
          </cell>
          <cell r="AJ98" t="str">
            <v>4322(U-220)</v>
          </cell>
          <cell r="AK98" t="str">
            <v>738</v>
          </cell>
          <cell r="AM98">
            <v>1</v>
          </cell>
          <cell r="AN98">
            <v>58.41</v>
          </cell>
          <cell r="AO98">
            <v>69.59</v>
          </cell>
          <cell r="AQ98">
            <v>8.56</v>
          </cell>
          <cell r="AR98">
            <v>28.74</v>
          </cell>
          <cell r="AT98">
            <v>500</v>
          </cell>
          <cell r="AU98">
            <v>2000</v>
          </cell>
        </row>
        <row r="100">
          <cell r="AI100" t="str">
            <v>MASONRY &amp; ACRYLIC PAINT</v>
          </cell>
        </row>
        <row r="101">
          <cell r="AI101" t="str">
            <v>SOLVENT BASE MASONRY PRIMER</v>
          </cell>
          <cell r="AJ101" t="str">
            <v>1541</v>
          </cell>
          <cell r="AL101" t="str">
            <v>140</v>
          </cell>
          <cell r="AM101">
            <v>1</v>
          </cell>
          <cell r="AN101">
            <v>9.6999999999999993</v>
          </cell>
          <cell r="AP101">
            <v>14</v>
          </cell>
          <cell r="AQ101">
            <v>40.21</v>
          </cell>
          <cell r="AS101">
            <v>30.36</v>
          </cell>
          <cell r="AT101">
            <v>390</v>
          </cell>
          <cell r="AV101">
            <v>425</v>
          </cell>
        </row>
        <row r="102">
          <cell r="AI102" t="str">
            <v>WATER BASE MASONRY PRIMER</v>
          </cell>
          <cell r="AJ102" t="str">
            <v>1546</v>
          </cell>
          <cell r="AL102" t="str">
            <v>140-1</v>
          </cell>
          <cell r="AM102">
            <v>1</v>
          </cell>
          <cell r="AN102">
            <v>8.1999999999999993</v>
          </cell>
          <cell r="AP102">
            <v>12</v>
          </cell>
          <cell r="AQ102">
            <v>40.24</v>
          </cell>
          <cell r="AS102">
            <v>33.83</v>
          </cell>
          <cell r="AT102">
            <v>330</v>
          </cell>
          <cell r="AV102">
            <v>406</v>
          </cell>
        </row>
        <row r="103">
          <cell r="AI103" t="str">
            <v>WATER BASE MASONRY PAINT</v>
          </cell>
          <cell r="AJ103" t="str">
            <v>1556</v>
          </cell>
          <cell r="AM103">
            <v>1</v>
          </cell>
          <cell r="AN103">
            <v>11.9</v>
          </cell>
          <cell r="AQ103">
            <v>36.97</v>
          </cell>
          <cell r="AT103">
            <v>440</v>
          </cell>
        </row>
        <row r="104">
          <cell r="AI104" t="str">
            <v xml:space="preserve">ACRYLIC EMULSION PAINT </v>
          </cell>
          <cell r="AJ104" t="str">
            <v>1656</v>
          </cell>
          <cell r="AM104">
            <v>1</v>
          </cell>
          <cell r="AN104">
            <v>9.4</v>
          </cell>
          <cell r="AP104">
            <v>25.8</v>
          </cell>
          <cell r="AQ104">
            <v>38.299999999999997</v>
          </cell>
          <cell r="AS104">
            <v>34.880000000000003</v>
          </cell>
          <cell r="AT104">
            <v>360</v>
          </cell>
          <cell r="AV104">
            <v>900</v>
          </cell>
        </row>
        <row r="105">
          <cell r="AI105" t="str">
            <v xml:space="preserve">EMULSION PAINT </v>
          </cell>
          <cell r="AJ105" t="str">
            <v>1657</v>
          </cell>
          <cell r="AL105" t="str">
            <v>130</v>
          </cell>
          <cell r="AM105">
            <v>1</v>
          </cell>
          <cell r="AN105">
            <v>6.4</v>
          </cell>
          <cell r="AP105">
            <v>5.8</v>
          </cell>
          <cell r="AQ105">
            <v>40.630000000000003</v>
          </cell>
          <cell r="AS105">
            <v>34.83</v>
          </cell>
          <cell r="AT105">
            <v>260</v>
          </cell>
          <cell r="AV105">
            <v>202</v>
          </cell>
        </row>
        <row r="107">
          <cell r="AI107" t="str">
            <v>OTHER PAINT</v>
          </cell>
        </row>
        <row r="108">
          <cell r="AH108" t="str">
            <v>AO</v>
          </cell>
          <cell r="AI108" t="str">
            <v>AMERLOCK-400 100,</v>
          </cell>
          <cell r="AM108">
            <v>1</v>
          </cell>
          <cell r="AO108">
            <v>35</v>
          </cell>
          <cell r="AR108">
            <v>21</v>
          </cell>
          <cell r="AU108">
            <v>735</v>
          </cell>
        </row>
        <row r="109">
          <cell r="AI109" t="str">
            <v>BLACK VARNISH</v>
          </cell>
          <cell r="AJ109" t="str">
            <v>1727</v>
          </cell>
          <cell r="AL109" t="str">
            <v>170</v>
          </cell>
          <cell r="AM109">
            <v>1</v>
          </cell>
          <cell r="AN109">
            <v>5.8</v>
          </cell>
          <cell r="AP109">
            <v>6.2</v>
          </cell>
          <cell r="AQ109">
            <v>34.479999999999997</v>
          </cell>
          <cell r="AS109">
            <v>26.94</v>
          </cell>
          <cell r="AT109">
            <v>200</v>
          </cell>
          <cell r="AV109">
            <v>167</v>
          </cell>
        </row>
        <row r="110">
          <cell r="AI110" t="str">
            <v>NEO WATER PROOF COATING</v>
          </cell>
          <cell r="AJ110" t="str">
            <v>1728</v>
          </cell>
          <cell r="AL110" t="str">
            <v>160</v>
          </cell>
          <cell r="AM110">
            <v>1</v>
          </cell>
          <cell r="AN110">
            <v>4.4000000000000004</v>
          </cell>
          <cell r="AP110">
            <v>6.7</v>
          </cell>
          <cell r="AQ110">
            <v>227.27</v>
          </cell>
          <cell r="AS110">
            <v>28.81</v>
          </cell>
          <cell r="AT110">
            <v>1000</v>
          </cell>
          <cell r="AV110">
            <v>193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KHAI"/>
      <sheetName val="5%"/>
      <sheetName val="10%"/>
      <sheetName val="Sheet1"/>
      <sheetName val="XL4Poppy"/>
    </sheetNames>
    <sheetDataSet>
      <sheetData sheetId="0"/>
      <sheetData sheetId="1"/>
      <sheetData sheetId="2"/>
      <sheetData sheetId="3"/>
      <sheetData sheetId="4"/>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general"/>
      <sheetName val="Main R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 val="tra-vat-lieu"/>
      <sheetName val="ESTI."/>
      <sheetName val="DI-ESTI"/>
      <sheetName val="tuong"/>
      <sheetName val="Gia vat tu"/>
      <sheetName val="Du Toan"/>
      <sheetName val="Name"/>
      <sheetName val="DO AM DT"/>
      <sheetName val="DG "/>
      <sheetName val="dtct cong"/>
      <sheetName val="DS Nam VP"/>
      <sheetName val="Tong Hop thang"/>
      <sheetName val="DANH SACH CAN BO TAP DOAN"/>
      <sheetName val="Lam Vien"/>
      <sheetName val="so da"/>
      <sheetName val="PXCBT CHUA DONG BH"/>
      <sheetName val="DS Nu VP"/>
      <sheetName val="CTy CPTM DV CL"/>
      <sheetName val="cua suot"/>
      <sheetName val="XNCG"/>
      <sheetName val="CTY DTPT ha tang "/>
      <sheetName val="Chi nhanh"/>
      <sheetName val="CTy TNHH Bao Ve "/>
      <sheetName val="Cty TNHH An Lac Vien QN"/>
      <sheetName val="20.8"/>
      <sheetName val="D1"/>
      <sheetName val="D2"/>
      <sheetName val="D3"/>
      <sheetName val="D4"/>
      <sheetName val="Ky BH"/>
      <sheetName val="D5"/>
      <sheetName val="D6"/>
      <sheetName val="IDEVCO HA NOI"/>
      <sheetName val="Ngan Son"/>
      <sheetName val="Nha May Kinh"/>
      <sheetName val="TH PXCBT"/>
      <sheetName val="Tong Cty An Lac Vien"/>
      <sheetName val="Thuong Mai"/>
      <sheetName val="Khoi Van Phong"/>
      <sheetName val="CTy CP Xay dung"/>
      <sheetName val="KD Ve Cua Suot"/>
      <sheetName val="TONG HOP"/>
      <sheetName val="DS HA LONG"/>
      <sheetName val="XL4Test5"/>
      <sheetName val="Sheet1"/>
      <sheetName val="Tro giup"/>
      <sheetName val="20000000"/>
      <sheetName val="XL4Test5 (2)"/>
      <sheetName val="XL4Test5 (3)"/>
      <sheetName val="XL4Test5 (4)"/>
      <sheetName val="XL4Test5 (5)"/>
      <sheetName val="ctTBA"/>
      <sheetName val="B2_3"/>
      <sheetName val="CL_XD"/>
      <sheetName val="CHO_TC"/>
      <sheetName val="Tinh_(m2)"/>
      <sheetName val="DO_AM_DT"/>
      <sheetName val="DG_"/>
      <sheetName val="Du_lieu"/>
      <sheetName val="BC nhanh"/>
      <sheetName val="BC TCTy"/>
      <sheetName val="BC GD "/>
      <sheetName val="BC ngay"/>
      <sheetName val="SL va do am"/>
      <sheetName val="Da voi"/>
      <sheetName val="Da set"/>
      <sheetName val="Lo nung"/>
      <sheetName val="Nghien lieu"/>
      <sheetName val="Nghien xi"/>
      <sheetName val="Nghien than"/>
      <sheetName val="BC P KH"/>
      <sheetName val="Thuc thanh"/>
      <sheetName val="THOP XL"/>
      <sheetName val="ML"/>
      <sheetName val="TT"/>
      <sheetName val="TD"/>
      <sheetName val="DV"/>
      <sheetName val="BMC"/>
      <sheetName val="DN"/>
      <sheetName val="DUL"/>
      <sheetName val="DTHH"/>
      <sheetName val="Dam chu"/>
      <sheetName val="_x0000__x0000__x0000__x0000__x0000__x0000__x0000__x0000_"/>
      <sheetName val="BGVL"/>
      <sheetName val="NC&amp;M"/>
      <sheetName val="DG Nen"/>
      <sheetName val="Bia"/>
      <sheetName val="Sheet2"/>
      <sheetName val="PTVTplhoc"/>
      <sheetName val="PTVTT.rao"/>
      <sheetName val="DTOANT.rao"/>
      <sheetName val="T.HOP "/>
      <sheetName val="DTOANDien"/>
      <sheetName val="DTOANP.HOC"/>
      <sheetName val="TLUONG pNHA O"/>
      <sheetName val="TLUONGT.rao"/>
      <sheetName val="PTVTWC"/>
      <sheetName val="CL VTU"/>
      <sheetName val="TTHEP WC"/>
      <sheetName val="THEP TRao"/>
      <sheetName val="DGIA"/>
      <sheetName val="THEP PHONG HOC"/>
      <sheetName val="Vanchuyen"/>
      <sheetName val="Sheet9"/>
      <sheetName val="Sheet10"/>
      <sheetName val="tra-vat-lgeu"/>
      <sheetName val="Sheet3"/>
      <sheetName val="IBASE"/>
      <sheetName val="Package1"/>
      <sheetName val="Tro_giup"/>
      <sheetName val="XL4Test5_(2)"/>
      <sheetName val="XL4Test5_(3)"/>
      <sheetName val="XL4Test5_(4)"/>
      <sheetName val="XL4Test5_(5)"/>
      <sheetName val="ESTI_"/>
      <sheetName val="Gia_vat_tu"/>
      <sheetName val="dtct_cong"/>
      <sheetName val="DS_Nam_VP"/>
      <sheetName val="Tong_Hop_thang"/>
      <sheetName val="DANH_SACH_CAN_BO_TAP_DOAN"/>
      <sheetName val="Lam_Vien"/>
      <sheetName val="so_da"/>
      <sheetName val="PXCBT_CHUA_DONG_BH"/>
      <sheetName val="DS_Nu_VP"/>
      <sheetName val="CTy_CPTM_DV_CL"/>
      <sheetName val="cua_suot"/>
      <sheetName val="CTY_DTPT_ha_tang_"/>
      <sheetName val="Chi_nhanh"/>
      <sheetName val="CTy_TNHH_Bao_Ve_"/>
      <sheetName val="Cty_TNHH_An_Lac_Vien_QN"/>
      <sheetName val="20_8"/>
      <sheetName val="Ky_BH"/>
      <sheetName val="IDEVCO_HA_NOI"/>
      <sheetName val="Ngan_Son"/>
      <sheetName val="Nha_May_Kinh"/>
      <sheetName val="TH_PXCBT"/>
      <sheetName val="Tong_Cty_An_Lac_Vien"/>
      <sheetName val="Thuong_Mai"/>
      <sheetName val="Khoi_Van_Phong"/>
      <sheetName val="CTy_CP_Xay_dung"/>
      <sheetName val="KD_Ve_Cua_Suot"/>
      <sheetName val="TONG_HOP"/>
      <sheetName val="DS_HA_LONG"/>
      <sheetName val="B2_31"/>
      <sheetName val="CL_XD1"/>
      <sheetName val="CHO_TC1"/>
      <sheetName val="Tinh_(m2)1"/>
      <sheetName val="DO_AM_DT1"/>
      <sheetName val="DG_1"/>
      <sheetName val="CHU Y"/>
      <sheetName val="BLK"/>
      <sheetName val="NHAT KY CT (vat)"/>
      <sheetName val="111CT"/>
      <sheetName val="111"/>
      <sheetName val="112DT"/>
      <sheetName val="131-IN"/>
      <sheetName val="331-IN"/>
      <sheetName val="311NT"/>
      <sheetName val="311CT"/>
      <sheetName val="6211"/>
      <sheetName val="6212"/>
      <sheetName val="133"/>
      <sheetName val="627"/>
      <sheetName val="635"/>
      <sheetName val="642"/>
      <sheetName val="PC-VAT"/>
      <sheetName val="PC"/>
      <sheetName val="PT-VAT"/>
      <sheetName val="PT"/>
      <sheetName val="CTGS "/>
      <sheetName val="112NT"/>
      <sheetName val="SO CAI"/>
      <sheetName val="SO CAICT"/>
      <sheetName val="NHAT KY CT"/>
      <sheetName val="DT"/>
      <sheetName val="SHTK"/>
      <sheetName val="BCDPS"/>
      <sheetName val="CDKT"/>
      <sheetName val="CDKT1"/>
      <sheetName val="KQKD1"/>
      <sheetName val="LCTT1"/>
      <sheetName val="TMBCTC"/>
      <sheetName val="CCDC"/>
      <sheetName val="131"/>
      <sheetName val="331"/>
      <sheetName val="TGTSCD"/>
      <sheetName val="KKTSCD"/>
      <sheetName val="KKKKKKKK"/>
      <sheetName val="THCT"/>
      <sheetName val="THTram"/>
      <sheetName val="THDZ0,4"/>
      <sheetName val="TH DZ35"/>
      <sheetName val="Tổng hợp VT"/>
      <sheetName val="Tổng kê"/>
      <sheetName val="AASHTO92"/>
      <sheetName val="????????"/>
      <sheetName val="Du_Toan"/>
      <sheetName val="THOP_XL"/>
      <sheetName val="Thuc_thanh"/>
      <sheetName val="BC_nhanh"/>
      <sheetName val="BC_TCTy"/>
      <sheetName val="BC_GD_"/>
      <sheetName val="BC_ngay"/>
      <sheetName val="SL_va_do_am"/>
      <sheetName val="Da_voi"/>
      <sheetName val="Da_set"/>
      <sheetName val="Lo_nung"/>
      <sheetName val="Nghien_lieu"/>
      <sheetName val="Nghien_xi"/>
      <sheetName val="Nghien_than"/>
      <sheetName val="BC_P_KH"/>
      <sheetName val="Dam_chu"/>
      <sheetName val="PTVTT_rao"/>
      <sheetName val="DTOANT_rao"/>
      <sheetName val="T_HOP_"/>
      <sheetName val="DTOANP_HOC"/>
      <sheetName val="TLUONG_pNHA_O"/>
      <sheetName val="TLUONGT_rao"/>
      <sheetName val="CL_VTU"/>
      <sheetName val="TTHEP_WC"/>
      <sheetName val="THEP_TRao"/>
      <sheetName val="THEP_PHONG_HOC"/>
      <sheetName val="DG_Nen"/>
      <sheetName val="Tổng_hợp_VT"/>
      <sheetName val="Tổng_kê"/>
      <sheetName val="B2_32"/>
      <sheetName val="CL_XD2"/>
      <sheetName val="CHO_TC2"/>
      <sheetName val="Tinh_(m2)2"/>
      <sheetName val="ESTI_1"/>
      <sheetName val="DO_AM_DT2"/>
      <sheetName val="dtct_cong1"/>
      <sheetName val="DG_2"/>
      <sheetName val="Tro_giup1"/>
      <sheetName val="XL4Test5_(2)1"/>
      <sheetName val="XL4Test5_(3)1"/>
      <sheetName val="XL4Test5_(4)1"/>
      <sheetName val="XL4Test5_(5)1"/>
      <sheetName val="Gia_vat_tu1"/>
      <sheetName val="DS_Nam_VP1"/>
      <sheetName val="Tong_Hop_thang1"/>
      <sheetName val="DANH_SACH_CAN_BO_TAP_DOAN1"/>
      <sheetName val="Lam_Vien1"/>
      <sheetName val="so_da1"/>
      <sheetName val="PXCBT_CHUA_DONG_BH1"/>
      <sheetName val="DS_Nu_VP1"/>
      <sheetName val="CTy_CPTM_DV_CL1"/>
      <sheetName val="cua_suot1"/>
      <sheetName val="CTY_DTPT_ha_tang_1"/>
      <sheetName val="Chi_nhanh1"/>
      <sheetName val="CTy_TNHH_Bao_Ve_1"/>
      <sheetName val="Cty_TNHH_An_Lac_Vien_QN1"/>
      <sheetName val="20_81"/>
      <sheetName val="Ky_BH1"/>
      <sheetName val="IDEVCO_HA_NOI1"/>
      <sheetName val="Ngan_Son1"/>
      <sheetName val="Nha_May_Kinh1"/>
      <sheetName val="TH_PXCBT1"/>
      <sheetName val="Tong_Cty_An_Lac_Vien1"/>
      <sheetName val="Thuong_Mai1"/>
      <sheetName val="Khoi_Van_Phong1"/>
      <sheetName val="CTy_CP_Xay_dung1"/>
      <sheetName val="KD_Ve_Cua_Suot1"/>
      <sheetName val="TONG_HOP1"/>
      <sheetName val="DS_HA_LONG1"/>
      <sheetName val="THOP_XL1"/>
      <sheetName val="DG_Nen1"/>
      <sheetName val="BC_nhanh1"/>
      <sheetName val="BC_TCTy1"/>
      <sheetName val="BC_GD_1"/>
      <sheetName val="BC_ngay1"/>
      <sheetName val="SL_va_do_am1"/>
      <sheetName val="Da_voi1"/>
      <sheetName val="Da_set1"/>
      <sheetName val="Lo_nung1"/>
      <sheetName val="Nghien_lieu1"/>
      <sheetName val="Nghien_xi1"/>
      <sheetName val="Nghien_than1"/>
      <sheetName val="BC_P_KH1"/>
      <sheetName val="Du_Toan1"/>
      <sheetName val="Thuc_thanh1"/>
      <sheetName val="Dam_chu1"/>
      <sheetName val="PTVTT_rao1"/>
      <sheetName val="DTOANT_rao1"/>
      <sheetName val="T_HOP_1"/>
      <sheetName val="DTOANP_HOC1"/>
      <sheetName val="TLUONG_pNHA_O1"/>
      <sheetName val="TLUONGT_rao1"/>
      <sheetName val="CL_VTU1"/>
      <sheetName val="TTHEP_WC1"/>
      <sheetName val="THEP_TRao1"/>
      <sheetName val="THEP_PHONG_HOC1"/>
      <sheetName val="B2_33"/>
      <sheetName val="CL_XD3"/>
      <sheetName val="CHO_TC3"/>
      <sheetName val="Tinh_(m2)3"/>
      <sheetName val="ESTI_2"/>
      <sheetName val="DO_AM_DT3"/>
      <sheetName val="dtct_cong2"/>
      <sheetName val="DG_3"/>
      <sheetName val="Tro_giup2"/>
      <sheetName val="XL4Test5_(2)2"/>
      <sheetName val="XL4Test5_(3)2"/>
      <sheetName val="XL4Test5_(4)2"/>
      <sheetName val="XL4Test5_(5)2"/>
      <sheetName val="Gia_vat_tu2"/>
      <sheetName val="DS_Nam_VP2"/>
      <sheetName val="Tong_Hop_thang2"/>
      <sheetName val="DANH_SACH_CAN_BO_TAP_DOAN2"/>
      <sheetName val="Lam_Vien2"/>
      <sheetName val="so_da2"/>
      <sheetName val="PXCBT_CHUA_DONG_BH2"/>
      <sheetName val="DS_Nu_VP2"/>
      <sheetName val="CTy_CPTM_DV_CL2"/>
      <sheetName val="cua_suot2"/>
      <sheetName val="CTY_DTPT_ha_tang_2"/>
      <sheetName val="Chi_nhanh2"/>
      <sheetName val="CTy_TNHH_Bao_Ve_2"/>
      <sheetName val="Cty_TNHH_An_Lac_Vien_QN2"/>
      <sheetName val="20_82"/>
      <sheetName val="Ky_BH2"/>
      <sheetName val="IDEVCO_HA_NOI2"/>
      <sheetName val="Ngan_Son2"/>
      <sheetName val="Nha_May_Kinh2"/>
      <sheetName val="TH_PXCBT2"/>
      <sheetName val="Tong_Cty_An_Lac_Vien2"/>
      <sheetName val="Thuong_Mai2"/>
      <sheetName val="Khoi_Van_Phong2"/>
      <sheetName val="CTy_CP_Xay_dung2"/>
      <sheetName val="KD_Ve_Cua_Suot2"/>
      <sheetName val="TONG_HOP2"/>
      <sheetName val="DS_HA_LONG2"/>
      <sheetName val="THOP_XL2"/>
      <sheetName val="DG_Nen2"/>
      <sheetName val="BC_nhanh2"/>
      <sheetName val="BC_TCTy2"/>
      <sheetName val="BC_GD_2"/>
      <sheetName val="BC_ngay2"/>
      <sheetName val="SL_va_do_am2"/>
      <sheetName val="Da_voi2"/>
      <sheetName val="Da_set2"/>
      <sheetName val="Lo_nung2"/>
      <sheetName val="Nghien_lieu2"/>
      <sheetName val="Nghien_xi2"/>
      <sheetName val="Nghien_than2"/>
      <sheetName val="BC_P_KH2"/>
      <sheetName val="Du_Toan2"/>
      <sheetName val="Thuc_thanh2"/>
      <sheetName val="Dam_chu2"/>
      <sheetName val="PTVTT_rao2"/>
      <sheetName val="DTOANT_rao2"/>
      <sheetName val="T_HOP_2"/>
      <sheetName val="DTOANP_HOC2"/>
      <sheetName val="TLUONG_pNHA_O2"/>
      <sheetName val="TLUONGT_rao2"/>
      <sheetName val="CL_VTU2"/>
      <sheetName val="TTHEP_WC2"/>
      <sheetName val="THEP_TRao2"/>
      <sheetName val="THEP_PHONG_HOC2"/>
      <sheetName val="B2_34"/>
      <sheetName val="CL_XD4"/>
      <sheetName val="CHO_TC4"/>
      <sheetName val="Tinh_(m2)4"/>
      <sheetName val="ESTI_3"/>
      <sheetName val="DO_AM_DT4"/>
      <sheetName val="dtct_cong3"/>
      <sheetName val="DG_4"/>
      <sheetName val="Tro_giup3"/>
      <sheetName val="XL4Test5_(2)3"/>
      <sheetName val="XL4Test5_(3)3"/>
      <sheetName val="XL4Test5_(4)3"/>
      <sheetName val="XL4Test5_(5)3"/>
      <sheetName val="Gia_vat_tu3"/>
      <sheetName val="DS_Nam_VP3"/>
      <sheetName val="Tong_Hop_thang3"/>
      <sheetName val="DANH_SACH_CAN_BO_TAP_DOAN3"/>
      <sheetName val="Lam_Vien3"/>
      <sheetName val="so_da3"/>
      <sheetName val="PXCBT_CHUA_DONG_BH3"/>
      <sheetName val="DS_Nu_VP3"/>
      <sheetName val="CTy_CPTM_DV_CL3"/>
      <sheetName val="cua_suot3"/>
      <sheetName val="CTY_DTPT_ha_tang_3"/>
      <sheetName val="Chi_nhanh3"/>
      <sheetName val="CTy_TNHH_Bao_Ve_3"/>
      <sheetName val="Cty_TNHH_An_Lac_Vien_QN3"/>
      <sheetName val="20_83"/>
      <sheetName val="Ky_BH3"/>
      <sheetName val="IDEVCO_HA_NOI3"/>
      <sheetName val="Ngan_Son3"/>
      <sheetName val="Nha_May_Kinh3"/>
      <sheetName val="TH_PXCBT3"/>
      <sheetName val="Tong_Cty_An_Lac_Vien3"/>
      <sheetName val="Thuong_Mai3"/>
      <sheetName val="Khoi_Van_Phong3"/>
      <sheetName val="CTy_CP_Xay_dung3"/>
      <sheetName val="KD_Ve_Cua_Suot3"/>
      <sheetName val="TONG_HOP3"/>
      <sheetName val="DS_HA_LONG3"/>
      <sheetName val="THOP_XL3"/>
      <sheetName val="DG_Nen3"/>
      <sheetName val="BC_nhanh3"/>
      <sheetName val="BC_TCTy3"/>
      <sheetName val="BC_GD_3"/>
      <sheetName val="BC_ngay3"/>
      <sheetName val="SL_va_do_am3"/>
      <sheetName val="Da_voi3"/>
      <sheetName val="Da_set3"/>
      <sheetName val="Lo_nung3"/>
      <sheetName val="Nghien_lieu3"/>
      <sheetName val="Nghien_xi3"/>
      <sheetName val="Nghien_than3"/>
      <sheetName val="BC_P_KH3"/>
      <sheetName val="Du_Toan3"/>
      <sheetName val="Thuc_thanh3"/>
      <sheetName val="Dam_chu3"/>
      <sheetName val="PTVTT_rao3"/>
      <sheetName val="DTOANT_rao3"/>
      <sheetName val="T_HOP_3"/>
      <sheetName val="DTOANP_HOC3"/>
      <sheetName val="TLUONG_pNHA_O3"/>
      <sheetName val="TLUONGT_rao3"/>
      <sheetName val="CL_VTU3"/>
      <sheetName val="TTHEP_WC3"/>
      <sheetName val="THEP_TRao3"/>
      <sheetName val="THEP_PHONG_HOC3"/>
      <sheetName val="Sum"/>
      <sheetName val="________"/>
    </sheetNames>
    <sheetDataSet>
      <sheetData sheetId="0" refreshError="1"/>
      <sheetData sheetId="1" refreshError="1"/>
      <sheetData sheetId="2" refreshError="1"/>
      <sheetData sheetId="3" refreshError="1">
        <row r="23">
          <cell r="N23">
            <v>5500</v>
          </cell>
        </row>
        <row r="28">
          <cell r="N28">
            <v>1700000</v>
          </cell>
        </row>
        <row r="34">
          <cell r="N34">
            <v>27272.73</v>
          </cell>
        </row>
        <row r="35">
          <cell r="N35">
            <v>30454.55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_GC_Satthep"/>
      <sheetName val="35KV"/>
      <sheetName val="T.Tinh"/>
      <sheetName val="TBA "/>
      <sheetName val="TT_0,4KV"/>
      <sheetName val="DT_0,4KV"/>
      <sheetName val="CP_Xaylap"/>
      <sheetName val="CP_Thietbi"/>
      <sheetName val="CP_Khac"/>
      <sheetName val="Tong_DT"/>
      <sheetName val="TTVanChuyen"/>
      <sheetName val="Phuluc"/>
      <sheetName val="T.06-05 DL(Tong)"/>
      <sheetName val="Thi Xa"/>
      <sheetName val="Yen Son"/>
      <sheetName val="Son Duong"/>
      <sheetName val="Ham Yen"/>
      <sheetName val="Chiem Hoa"/>
      <sheetName val="Na Hang"/>
      <sheetName val="Quy I"/>
      <sheetName val="00000000"/>
    </sheetNames>
    <sheetDataSet>
      <sheetData sheetId="0" refreshError="1">
        <row r="7">
          <cell r="C7">
            <v>3546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gia"/>
      <sheetName val="ptdg"/>
      <sheetName val="gia vt,nc,may"/>
      <sheetName val="XL4Poppy"/>
      <sheetName val="gia vt_nc_may"/>
      <sheetName val="Tong hop theo KV"/>
    </sheetNames>
    <sheetDataSet>
      <sheetData sheetId="0" refreshError="1"/>
      <sheetData sheetId="1" refreshError="1"/>
      <sheetData sheetId="2" refreshError="1"/>
      <sheetData sheetId="3"/>
      <sheetData sheetId="4"/>
      <sheetData sheetId="5"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NEL 南區焚化爐"/>
      <sheetName val="NEW-PANEL"/>
      <sheetName val="MV-PANEL"/>
    </sheetNames>
    <sheetDataSet>
      <sheetData sheetId="0" refreshError="1"/>
      <sheetData sheetId="1" refreshError="1"/>
      <sheetData sheetId="2" refreshError="1"/>
      <sheetData sheetId="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8"/>
      <sheetName val="GVL"/>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dongia_x0000__x0000__x0000__x0000__x0000__x0000__x0000__x0000__x0000__x0000__x0009__x0000_㢠ś_x0000__x0004__x0000__x0000__x0000__x0000__x0000__x0000_㋄ś_x0000_"/>
      <sheetName val="Thang04"/>
      <sheetName val="Thang06"/>
      <sheetName val="Thang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C47-456"/>
      <sheetName val="C46"/>
      <sheetName val="C47-PII"/>
      <sheetName val="GT TT (2)"/>
      <sheetName val="KLTC giai doan"/>
      <sheetName val="KL (2)"/>
      <sheetName val="KLtt lan3"/>
      <sheetName val="GTT2 lan3 tt"/>
      <sheetName val="GTT2 lan 4 dc "/>
      <sheetName val="chenh lech gia"/>
      <sheetName val="KL bao con lai"/>
      <sheetName val="GTT2 lan 4 tt"/>
      <sheetName val="XXXXXXXX"/>
      <sheetName val="NEW-PANEL"/>
      <sheetName val="phan tich DG_x0000__x0000_㠨Ȣ_x0000__x0004__x0000__x0000__x0000__x0000__x0000__x0000_杀Ȣ_x0000__x0000__x0000__x0000__x0000_"/>
      <sheetName val="CV1"/>
      <sheetName val="CV2"/>
      <sheetName val="CV3"/>
      <sheetName val="CV4"/>
      <sheetName val="CV5"/>
      <sheetName val="CV6"/>
      <sheetName val="CV7"/>
      <sheetName val="CV8"/>
      <sheetName val="CV9"/>
      <sheetName val="THDGCT"/>
      <sheetName val="THgiathau"/>
      <sheetName val="GVT"/>
      <sheetName val="Tai khoan"/>
      <sheetName val="THCP"/>
      <sheetName val="BQT"/>
      <sheetName val="RG"/>
      <sheetName val="BCVT"/>
      <sheetName val="BKHD"/>
      <sheetName val="Chart1"/>
      <sheetName val="KL18Thang"/>
      <sheetName val="TH"/>
      <sheetName val="M200"/>
      <sheetName val="d䁧"/>
      <sheetName val="DTCT"/>
      <sheetName val="TN"/>
      <sheetName val="ND"/>
      <sheetName val="VL"/>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Shaet4"/>
      <sheetName val="_x0000__x0000__x0000__x0000__x0000__x0000__x0000__x0000__x0000__x0009__x0000_?s_x0000__x0004__x0000__x0000__x0000__x0000__x0000__x0000_?s_x0000__x0000__x0000__x0000__x0000__x0000__x0000__x0000_"/>
      <sheetName val="tra-vat-lieu"/>
      <sheetName val="Hướng dẫn"/>
      <sheetName val="Ví dụ hàm Vlookup"/>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d?"/>
      <sheetName val="dongia_x0000__x0000__x0000__x0000__x0000__x0000__x0000__x0000__x0000__x0000__x0009__x0000_?s_x0000__x0004__x0000__x0000__x0000__x0000__x0000__x0000_?s_x0000_"/>
      <sheetName val="ch DG_x0000__x0000_??_x0000__x0004__x0000__x0000__x0000__x0000__x0000__x0000_??_x0000__x0000__x0000__x0000__x0000__x0000__x0000__x0000_??_x0000__x0000_"/>
      <sheetName val="dongia_x0000_ 㢠ś_x0000__x0004__x0000_㋄ś_x0000_"/>
      <sheetName val="phan tich DG_x0000__x0000_??_x0000__x0004__x0000__x0000__x0000__x0000__x0000__x0000_??_x0000__x0000__x0000__x0000__x0000_"/>
      <sheetName val="dongia_x0000_ ?s_x0000__x0004__x0000_?s_x0000_"/>
      <sheetName val="_x0000_@_x0000_@_x0000_@_x0000_@_x0000_@_x0000_@_x0000_@_x0000_@_x0000_@_x0000_@_x0000_@_x0000_@_x0000_@_x0000_@_x0000_@_x0000_"/>
      <sheetName val="CPVCBT"/>
      <sheetName val="CPVCBD"/>
      <sheetName val="GVLBT"/>
      <sheetName val="GVLBD"/>
      <sheetName val="vuabt"/>
      <sheetName val="vuabd"/>
      <sheetName val="SXDDMO"/>
      <sheetName val="SXDH"/>
      <sheetName val="SXBTN"/>
      <sheetName val="SXDDMOD"/>
      <sheetName val="SXDHD"/>
      <sheetName val="SXBTND"/>
      <sheetName val="gcm"/>
      <sheetName val="gcm06"/>
      <sheetName val="cphoi"/>
      <sheetName val="cphoi2"/>
      <sheetName val="duoith"/>
      <sheetName val="cpnc205"/>
      <sheetName val="cpnc205mtc"/>
      <sheetName val="cpnclx205"/>
      <sheetName val="cpncvts"/>
      <sheetName val="cpnctnvs"/>
      <sheetName val="cpnctlan"/>
      <sheetName val="KGA"/>
      <sheetName val="ctldtb"/>
      <sheetName val="tonghopldtb"/>
      <sheetName val="ctldtbd"/>
      <sheetName val="tonghopldtbd"/>
      <sheetName val="Comb"/>
      <sheetName val="dongia??????????_x0009_?㢠ś?_x0004_??????㋄ś?"/>
      <sheetName val="dongia?_x0009_㢠ś?_x0004_?㋄ś?"/>
      <sheetName val="dongia?_x0009_㢠ś_x0004_?㋄ś"/>
      <sheetName val="phan tich DG??㠨Ȣ?_x0004_??????杀Ȣ?????"/>
      <sheetName val="?????????_x0009_??s?_x0004_???????s????????"/>
      <sheetName val="dongia??????????_x0009_??s?_x0004_???????s?"/>
      <sheetName val="dongia?_x0009_?s?_x0004_??s?"/>
      <sheetName val="dongia?_x0009_?s_x0004_??s"/>
      <sheetName val="ch DG?????_x0004_????????????????????"/>
      <sheetName val="dongia? 㢠ś?_x0004_?㋄ś?"/>
      <sheetName val="phan tich DG?????_x0004_?????????????"/>
      <sheetName val="dongia? ?s?_x0004_??s?"/>
      <sheetName val="_x0009_?s?_x0004_??s?"/>
      <sheetName val="ch DG????_x0004_???????"/>
      <sheetName val="phan tich DG????_x0004_????"/>
      <sheetName val="Hu?ng d?n"/>
      <sheetName val="Ví d? hàm Vlookup"/>
      <sheetName val="@_x0000_@_x0000_@_x0000_@_x0000_@_x0000_@_x0000_@_x0000_@_x0000_@_x0000_@_x0000_@_x0000_@_x0000_@_x0000_@_x0000_@_x0000_@"/>
      <sheetName val="NEW_PANEL"/>
      <sheetName val=""/>
      <sheetName val="Input"/>
      <sheetName val="BTH phi"/>
      <sheetName val="BLT phi"/>
      <sheetName val="phi,le phi"/>
      <sheetName val="Bien Lai TON"/>
      <sheetName val="BCQT "/>
      <sheetName val="Giay di duong"/>
      <sheetName val="BC QT cua tung ap"/>
      <sheetName val="GIAO CHI TIEU THU QUY 07"/>
      <sheetName val="BANG TONG HOP GIAY NOP TIEN"/>
      <sheetName val="Page 3"/>
      <sheetName val="T1"/>
      <sheetName val="T2"/>
      <sheetName val="T3"/>
      <sheetName val="T4"/>
      <sheetName val="T5"/>
      <sheetName val="T6"/>
      <sheetName val="T7"/>
      <sheetName val="T8"/>
      <sheetName val="t9"/>
      <sheetName val="t10"/>
      <sheetName val="t11"/>
      <sheetName val="t12"/>
      <sheetName val="Cham cong 07-&gt;12"/>
      <sheetName val="Cham cong TH 1-&gt;6"/>
      <sheetName val="T Hop luong"/>
      <sheetName val="ch DG"/>
      <sheetName val="_x0009_?s"/>
      <sheetName val="dongia_x0000__x0000__x0000__x0000__x0000__x0000__x0002__x0000__x0000__x0000__x0009__x0000_?s_x0000__x0004__x0000__x0000__x0000__x0000__x0000__x0000_?s_x0000_"/>
      <sheetName val="phaɮ tich DG??㠨Ȣ?_x0004_??????杀Ȣ?????"/>
      <sheetName val="dongia??????_x0002_???_x0009_??s?_x0004_???????s?"/>
      <sheetName val="pha? tich DG?????_x0004_?????????????"/>
      <sheetName val="dongia?_x0002_?_x0009_?s?_x0004_??s?"/>
      <sheetName val="?@?@?@?@?@?@?@?@?@?@?@?@?@?@?@?"/>
      <sheetName val="dongia? 㢠ś_x0004_?㋄ś"/>
      <sheetName val="ch DG???_x0004_???????"/>
      <sheetName val="d_"/>
      <sheetName val="_x0009__s"/>
      <sheetName val="dongia___________x0009__㢠ś__x0004_______㋄ś_"/>
      <sheetName val="dongia__x0009_㢠ś__x0004__㋄ś_"/>
      <sheetName val="dongia__x0009_㢠ś_x0004__㋄ś"/>
      <sheetName val="phan tich DG__㠨Ȣ__x0004_______杀Ȣ_____"/>
      <sheetName val="__________x0009___s__x0004________s________"/>
      <sheetName val="dongia___________x0009___s__x0004________s_"/>
      <sheetName val="dongia__x0009__s__x0004___s_"/>
      <sheetName val="dongia__x0009__s_x0004___s"/>
      <sheetName val="ch DG______x0004_____________________"/>
      <sheetName val="dongia_ 㢠ś__x0004__㋄ś_"/>
      <sheetName val="phan tich DG______x0004______________"/>
      <sheetName val="dongia_ _s__x0004___s_"/>
      <sheetName val="_x0009__s__x0004___s_"/>
      <sheetName val="ch DG_____x0004________"/>
      <sheetName val="phan tich DG_____x0004_____"/>
      <sheetName val="Hu_ng d_n"/>
      <sheetName val="Ví d_ hàm Vlookup"/>
      <sheetName val="phaɮ tich DG__㠨Ȣ__x0004_______杀Ȣ_____"/>
      <sheetName val="dongia_______x0002_____x0009___s__x0004________s_"/>
      <sheetName val="dongia__x0002___x0009__s__x0004___s_"/>
      <sheetName val="pha_ tich DG______x0004______________"/>
      <sheetName val="ch DG__"/>
      <sheetName val="_@_@_@_@_@_@_@_@_@_@_@_@_@_@_@_"/>
      <sheetName val="dongia_ 㢠ś_x0004__㋄ś"/>
      <sheetName val="ch DG____x0004________"/>
      <sheetName val="@"/>
      <sheetName val="@?@?@?@?@?@?@?@?@?@?@?@?@?@?@?@"/>
      <sheetName val="dongia? ?s_x0004_??s"/>
      <sheetName val=" ?s_x0000__x0004__x0000_?s_x0000_"/>
      <sheetName val="[DT-TN.xls_Cham cong TH 1-&gt;6"/>
      <sheetName val="@_@_@_@_@_@_@_@_@_@_@_@_@_@_@_@"/>
      <sheetName val="dongia_ _s_x0004___s"/>
      <sheetName val=" ?s?_x0004_??s?"/>
      <sheetName val="@?@?@?@?@?@?@?@?@?@?@?@?@?@?@?"/>
      <sheetName val="_DT-TN.xls_Cham cong TH 1-&gt;6"/>
      <sheetName val="@_@_@_@_@_@_@_@_@_@_@_@_@_@_@_"/>
      <sheetName val=" _s"/>
      <sheetName val="_x0000__x0000__x0000__x0000__x0000__x0000__x0000__x0000__x0000__x0009__x0000_??_x0000__x0004__x0000__x0000__x0000__x0000__x0000__x0000_??_x0000__x0000__x0000__x0000__x0000__x0000__x0000__x0000_"/>
      <sheetName val="tuong"/>
      <sheetName val="G_x0016_L"/>
      <sheetName val="donööö"/>
      <sheetName val="[DT-TN.xlsMCT"/>
      <sheetName val="Sheet9"/>
      <sheetName val="dongia_x0000_ ??_x0000__x0004__x0000_??_x0000_"/>
      <sheetName val="tong_hop"/>
      <sheetName val="phan_tich_DG"/>
      <sheetName val="gia_vat_lieu"/>
      <sheetName val="gia_xe_may"/>
      <sheetName val="gia_nhan_cong"/>
      <sheetName val="TC_"/>
      <sheetName val="TC__(2)"/>
      <sheetName val="PL_KS"/>
      <sheetName val="thi_sat"/>
      <sheetName val="den_bu"/>
      <sheetName val="dongia 㢠ś㋄ś"/>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dongia_㢠ś㋄ś"/>
      <sheetName val="phan_tich_DG㠨Ȣ杀Ȣ咄Ȣ"/>
      <sheetName val="GT_TT_(2)"/>
      <sheetName val="KLTC_giai_doan"/>
      <sheetName val="KL_(2)"/>
      <sheetName val="KLtt_lan3"/>
      <sheetName val="GTT2_lan3_tt"/>
      <sheetName val="GTT2_lan_4_dc_"/>
      <sheetName val="chenh_lech_gia"/>
      <sheetName val="KL_bao_con_lai"/>
      <sheetName val="GTT2_lan_4_tt"/>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K_NO_111"/>
      <sheetName val="TK_NO_112"/>
      <sheetName val="TK_1418"/>
      <sheetName val="TK_331"/>
      <sheetName val="TK_1412"/>
      <sheetName val="BCAO_SDCT"/>
      <sheetName val="TK_142"/>
      <sheetName val="TK_242"/>
      <sheetName val="TK_CO_112"/>
      <sheetName val="TK_153"/>
      <sheetName val="CT_154"/>
      <sheetName val="TK_CO_111"/>
      <sheetName val="ctTBA"/>
      <sheetName val="?????????_x0009_????_x0004_????????????????"/>
      <sheetName val="Tra_bang"/>
      <sheetName val="Gia"/>
      <sheetName val="KLt lan3"/>
      <sheetName val="GIAVNX"/>
      <sheetName val="RE"/>
      <sheetName val="_DT-TN.xlsMCT"/>
      <sheetName val="HESO"/>
      <sheetName val="Hý?ng d?n"/>
      <sheetName val="dongia?_x0009_???_x0004_????"/>
      <sheetName val="dongia??????????_x0009_????_x0004_?????????"/>
      <sheetName val="dongia?_x0009_??_x0004_???"/>
      <sheetName val="dongia? ???_x0004_????"/>
      <sheetName val="dongia_x0000__x0009_??_x0000__x0004__x0000_??_x0000_"/>
      <sheetName val="XXXPXXX0"/>
      <sheetName val="BCTC"/>
      <sheetName val="dongia_x0000_̃̃̃̃̃̃̃̃̃̃̃̃̃̃̃̃̃̃̃̃̃̃̃̃"/>
      <sheetName val="tong ho`"/>
      <sheetName val="Book 1 Summary"/>
      <sheetName val="dongia?̃̃̃̃̃̃̃̃̃̃̃̃̃̃̃̃̃̃̃̃̃̃̃̃"/>
      <sheetName val="dongia?????????? ?㢠ś?_x0004_??????㋄ś?"/>
      <sheetName val="????????? ??s?_x0004_???????s????????"/>
      <sheetName val="dongia?????????? ??s?_x0004_???????s?"/>
      <sheetName val="dongia___________x0009__?s__x0004_______?s_"/>
      <sheetName val="dongia__x0009_?s__x0004__?s_"/>
      <sheetName val="dongia__x0009_?s_x0004__?s"/>
      <sheetName val="phan tich DG__??__x0004_______??_____"/>
      <sheetName val="dongia_ ?s__x0004__?s_"/>
      <sheetName val="dongia_ ?s_x0004__?s"/>
      <sheetName val="~~~~~~~~~~~~~~~~~~~~~~~~~~~~~~~"/>
      <sheetName val="Tai_x0000_khoan"/>
      <sheetName val="dtct cau"/>
      <sheetName val=" ?s"/>
      <sheetName val="dongia_x0000__x0000__x0000__x0000__x0000__x0000__x0002__x0000__x0000__x0000_ _x0000_?s_x0000__x0004__x0000__x0000__x0000__x0000__x0000__x0000_?s_x0000_"/>
      <sheetName val="dongia??????_x0002_??? ??s?_x0004_???????s?"/>
      <sheetName val="Page_3"/>
      <sheetName val=" ?s?s"/>
      <sheetName val="dongia ?s?s"/>
      <sheetName val=" ??_x0000__x0004__x0000_??_x0000_"/>
      <sheetName val="dongia__________ _㢠ś__x0004_______㋄ś_"/>
      <sheetName val="dongia?_x0002_? ?s?_x0004_??s?"/>
      <sheetName val="_________ __s__x0004________s________"/>
      <sheetName val="dongia__________ __s__x0004________s_"/>
      <sheetName val=" _s__x0004___s_"/>
      <sheetName val="dongia_______x0002____ __s__x0004________s_"/>
      <sheetName val="dongia__x0002__ _s__x0004___s_"/>
      <sheetName val="Ke toan thuk hien cong trinh"/>
      <sheetName val="????????? ????_x0004_????????????????"/>
      <sheetName val=" ???_x0004_????"/>
      <sheetName val="#REF!"/>
      <sheetName val="DT-XL"/>
      <sheetName val="Loading"/>
      <sheetName val="Check C"/>
      <sheetName val="dongia ????"/>
      <sheetName val="dongia_????"/>
      <sheetName val="phan_tich_DG??????"/>
      <sheetName val="Hý_ng d_n"/>
      <sheetName val="__________x0009______x0004_________________"/>
      <sheetName val="dongia___________x0009______x0004__________"/>
      <sheetName val="dongia__x0009_____x0004_____"/>
      <sheetName val="pha? tich DG__??__x0004_______??_____"/>
      <sheetName val="phan tich DG?㠨Ȣ?_x0004_?杀Ȣ?咄Ȣ?"/>
      <sheetName val="phan tich DG?㠨Ȣ?_x0004_?杀Ȣ?"/>
      <sheetName val="dongia 㢠ś?_x0004_?㋄ś?"/>
      <sheetName val="phan tich DG_㠨Ȣ__x0004__杀Ȣ_咄Ȣ_"/>
      <sheetName val="phan tich DG_㠨Ȣ__x0004__杀Ȣ_"/>
      <sheetName val="dongia 㢠ś__x0004__㋄ś_"/>
      <sheetName val="dongia_̃̃̃̃̃̃̃̃̃̃̃̃̃̃̃̃̃̃̃̃̃̃̃̃"/>
      <sheetName val="Gia "/>
      <sheetName val="CP)TV-CAU"/>
      <sheetName val="dongia__x0009____x0004____"/>
      <sheetName val="dongia_ ____x0004_____"/>
      <sheetName val="dongia_x0000_ 㢠ś_x0000__x0004__x0000_㏄ś_x0000_"/>
      <sheetName val="IBASE"/>
      <sheetName val="DI-ESTI"/>
      <sheetName val="Thuc thanh"/>
      <sheetName val="Chenh lech vct tu"/>
      <sheetName val="Tai?khoan"/>
      <sheetName val="Du th!u"/>
      <sheetName val="CLVP_TINH"/>
      <sheetName val="phan_tich_DG㠨Ȣ杀Ȣ"/>
      <sheetName val=" _s_s"/>
      <sheetName val="dongia _s_s"/>
      <sheetName val=" __"/>
      <sheetName val="_________ _____x0004_________________"/>
      <sheetName val=" ____x0004_____"/>
      <sheetName val="_x0009_???_x0004_????"/>
      <sheetName val="Tai"/>
      <sheetName val="DT-TN"/>
      <sheetName val="dongia?????????? ????_x0004_?????????"/>
      <sheetName val="dongia? ??_x0004_???"/>
      <sheetName val="dongia? 㢠ś?_x0004_?㏄ś?"/>
      <sheetName val="dongia_?s?s"/>
      <sheetName val="dg-VT"/>
      <sheetName val="dongia_x0000__x0000__x0000__x0000__x0000__x0000__x0000__x0000__x0000__x0000__x0009__x0000_㢠뉛_x0000__x0000__x0000__x0000__x0000__x0000__x0000_㋄ś_x0000_"/>
      <sheetName val="DG "/>
    </sheetNames>
    <sheetDataSet>
      <sheetData sheetId="0" refreshError="1"/>
      <sheetData sheetId="1" refreshError="1">
        <row r="6">
          <cell r="A6">
            <v>2</v>
          </cell>
          <cell r="B6" t="str">
            <v>VËt liÖu</v>
          </cell>
          <cell r="C6" t="str">
            <v>c¸i</v>
          </cell>
          <cell r="D6">
            <v>15000</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D10">
            <v>104762</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D28">
            <v>1900</v>
          </cell>
          <cell r="E28">
            <v>4447.62</v>
          </cell>
        </row>
        <row r="29">
          <cell r="A29" t="str">
            <v>8000</v>
          </cell>
          <cell r="B29" t="str">
            <v>ThÐp trßn D&lt;= 12mm A2</v>
          </cell>
          <cell r="C29" t="str">
            <v>kg</v>
          </cell>
          <cell r="D29">
            <v>109524</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cell r="F34">
            <v>12557733</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cell r="F69">
            <v>61760966</v>
          </cell>
        </row>
        <row r="70">
          <cell r="A70" t="str">
            <v>0406</v>
          </cell>
          <cell r="B70" t="str">
            <v>èng bª t«ng ly t©m D400mm (èng dµi 2m)</v>
          </cell>
          <cell r="C70" t="str">
            <v>m</v>
          </cell>
          <cell r="D70">
            <v>645.54</v>
          </cell>
          <cell r="E70">
            <v>104761.9</v>
          </cell>
        </row>
        <row r="71">
          <cell r="A71">
            <v>8001</v>
          </cell>
          <cell r="B71" t="str">
            <v>N¾p ga gang</v>
          </cell>
          <cell r="C71" t="str">
            <v>c¸i</v>
          </cell>
          <cell r="D71">
            <v>150</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A80">
            <v>76</v>
          </cell>
          <cell r="B80" t="str">
            <v>M¸y thi c«ng</v>
          </cell>
          <cell r="C80" t="str">
            <v>c¸i</v>
          </cell>
          <cell r="D80">
            <v>50000</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C98" t="str">
            <v>m2</v>
          </cell>
          <cell r="D98">
            <v>3800</v>
          </cell>
          <cell r="E98">
            <v>0</v>
          </cell>
          <cell r="F98">
            <v>50057508</v>
          </cell>
        </row>
        <row r="99">
          <cell r="A99" t="str">
            <v>.</v>
          </cell>
          <cell r="B99" t="str">
            <v>Nh©n c«ng kh¸c</v>
          </cell>
          <cell r="C99" t="str">
            <v>bÇu</v>
          </cell>
          <cell r="D99">
            <v>2000</v>
          </cell>
        </row>
        <row r="100">
          <cell r="A100" t="str">
            <v>.</v>
          </cell>
          <cell r="B100" t="str">
            <v>M¸y thi c«ng kh¸c</v>
          </cell>
          <cell r="C100" t="str">
            <v>bé</v>
          </cell>
          <cell r="D100">
            <v>170000</v>
          </cell>
          <cell r="E100">
            <v>0</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cell r="C104" t="str">
            <v>kg</v>
          </cell>
          <cell r="D104">
            <v>381</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cell r="C109" t="str">
            <v>kg</v>
          </cell>
          <cell r="D109">
            <v>12727</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cell r="C114" t="str">
            <v>c¸i</v>
          </cell>
          <cell r="D114">
            <v>2300</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cell r="C119" t="str">
            <v>c¸i</v>
          </cell>
          <cell r="D119">
            <v>2200000</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cell r="C124" t="str">
            <v>c¸i</v>
          </cell>
          <cell r="D124">
            <v>1400</v>
          </cell>
        </row>
        <row r="125">
          <cell r="A125" t="str">
            <v>b</v>
          </cell>
          <cell r="B125" t="str">
            <v>§óc tÊm ®an mèi nèi</v>
          </cell>
          <cell r="C125" t="str">
            <v>bé</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cell r="C129" t="str">
            <v>c¸i</v>
          </cell>
          <cell r="D129">
            <v>1500</v>
          </cell>
        </row>
        <row r="130">
          <cell r="A130" t="str">
            <v>b</v>
          </cell>
          <cell r="B130" t="str">
            <v>§óc tÊm ®an mèi nèi</v>
          </cell>
          <cell r="C130" t="str">
            <v>c¸i</v>
          </cell>
          <cell r="D130">
            <v>9681</v>
          </cell>
        </row>
        <row r="131">
          <cell r="A131" t="str">
            <v>TT4</v>
          </cell>
          <cell r="B131" t="str">
            <v>VËn chuyÓn mèi nèi</v>
          </cell>
          <cell r="C131" t="str">
            <v>tÊm</v>
          </cell>
          <cell r="D131">
            <v>9681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refreshError="1"/>
      <sheetData sheetId="101"/>
      <sheetData sheetId="102"/>
      <sheetData sheetId="103"/>
      <sheetData sheetId="104"/>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sheetData sheetId="204"/>
      <sheetData sheetId="205"/>
      <sheetData sheetId="206"/>
      <sheetData sheetId="207"/>
      <sheetData sheetId="208"/>
      <sheetData sheetId="209"/>
      <sheetData sheetId="210"/>
      <sheetData sheetId="211" refreshError="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refreshError="1"/>
      <sheetData sheetId="230" refreshError="1"/>
      <sheetData sheetId="231"/>
      <sheetData sheetId="232" refreshError="1"/>
      <sheetData sheetId="233"/>
      <sheetData sheetId="234" refreshError="1"/>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refreshError="1"/>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sheetData sheetId="348" refreshError="1"/>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refreshError="1"/>
      <sheetData sheetId="409" refreshError="1"/>
      <sheetData sheetId="410" refreshError="1"/>
      <sheetData sheetId="411" refreshError="1"/>
      <sheetData sheetId="412" refreshError="1"/>
      <sheetData sheetId="413"/>
      <sheetData sheetId="414" refreshError="1"/>
      <sheetData sheetId="415" refreshError="1"/>
      <sheetData sheetId="416" refreshError="1"/>
      <sheetData sheetId="417" refreshError="1"/>
      <sheetData sheetId="418" refreshError="1"/>
      <sheetData sheetId="419" refreshError="1"/>
      <sheetData sheetId="420"/>
      <sheetData sheetId="421" refreshError="1"/>
      <sheetData sheetId="422"/>
      <sheetData sheetId="423"/>
      <sheetData sheetId="424"/>
      <sheetData sheetId="425" refreshError="1"/>
      <sheetData sheetId="426" refreshError="1"/>
      <sheetData sheetId="427" refreshError="1"/>
      <sheetData sheetId="428" refreshError="1"/>
      <sheetData sheetId="429" refreshError="1"/>
      <sheetData sheetId="430"/>
      <sheetData sheetId="431" refreshError="1"/>
      <sheetData sheetId="432" refreshError="1"/>
      <sheetData sheetId="433" refreshError="1"/>
      <sheetData sheetId="434"/>
      <sheetData sheetId="435" refreshError="1"/>
      <sheetData sheetId="436" refreshError="1"/>
      <sheetData sheetId="437" refreshError="1"/>
      <sheetData sheetId="438" refreshError="1"/>
      <sheetData sheetId="439"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XDCB"/>
      <sheetName val="Giama"/>
      <sheetName val="Thongso"/>
      <sheetName val="TDT"/>
      <sheetName val="THXL "/>
      <sheetName val="DTXL"/>
      <sheetName val="TH35"/>
      <sheetName val="CT35"/>
      <sheetName val="THTBA"/>
      <sheetName val="CTTBA"/>
      <sheetName val="TH0,4"/>
      <sheetName val="CT0,4"/>
      <sheetName val="TH cto"/>
      <sheetName val="CTBT"/>
      <sheetName val="VC"/>
      <sheetName val="VTA"/>
      <sheetName val="TH VT A cap"/>
      <sheetName val="BKe DZ0,4kV "/>
      <sheetName val="CTcto"/>
      <sheetName val="NC cto"/>
      <sheetName val="BKe Cto "/>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Sheet101"/>
      <sheetName val="Sheet102"/>
      <sheetName val="Sheet103"/>
      <sheetName val="Sheet104"/>
      <sheetName val="Sheet105"/>
      <sheetName val="Sheet106"/>
      <sheetName val="Sheet107"/>
      <sheetName val="Sheet108"/>
      <sheetName val="Sheet109"/>
      <sheetName val="Sheet110"/>
      <sheetName val="Sheet111"/>
      <sheetName val="Sheet112"/>
      <sheetName val="Sheet113"/>
      <sheetName val="Sheet114"/>
      <sheetName val="Sheet115"/>
      <sheetName val="Sheet116"/>
      <sheetName val="Sheet117"/>
      <sheetName val="Sheet118"/>
      <sheetName val="Sheet119"/>
      <sheetName val="Sheet120"/>
      <sheetName val="Sheet121"/>
      <sheetName val="Sheet122"/>
      <sheetName val="Sheet123"/>
      <sheetName val="Sheet124"/>
      <sheetName val="Sheet125"/>
      <sheetName val="Sheet126"/>
      <sheetName val="Sheet127"/>
      <sheetName val="Sheet128"/>
      <sheetName val="Sheet129"/>
      <sheetName val="Sheet130"/>
      <sheetName val="Sheet131"/>
      <sheetName val="Sheet132"/>
      <sheetName val="Sheet133"/>
      <sheetName val="Sheet134"/>
      <sheetName val="Sheet135"/>
      <sheetName val="Sheet136"/>
      <sheetName val="Sheet137"/>
      <sheetName val="Sheet138"/>
      <sheetName val="Sheet139"/>
      <sheetName val="Sheet140"/>
      <sheetName val="Sheet141"/>
      <sheetName val="Sheet142"/>
      <sheetName val="Sheet143"/>
      <sheetName val="Sheet144"/>
      <sheetName val="Sheet145"/>
      <sheetName val="Sheet146"/>
      <sheetName val="Sheet147"/>
      <sheetName val="Sheet148"/>
      <sheetName val="Sheet149"/>
      <sheetName val="Sheet150"/>
      <sheetName val="Sheet151"/>
      <sheetName val="Sheet152"/>
      <sheetName val="Sheet153"/>
      <sheetName val="Sheet154"/>
      <sheetName val="Sheet155"/>
      <sheetName val="Sheet156"/>
      <sheetName val="Sheet157"/>
      <sheetName val="Sheet158"/>
      <sheetName val="Sheet159"/>
      <sheetName val="Sheet160"/>
      <sheetName val="Sheet161"/>
      <sheetName val="Sheet162"/>
      <sheetName val="Sheet163"/>
      <sheetName val="Sheet164"/>
      <sheetName val="Sheet165"/>
      <sheetName val="Sheet166"/>
      <sheetName val="Sheet167"/>
      <sheetName val="Sheet168"/>
      <sheetName val="Sheet169"/>
      <sheetName val="Sheet170"/>
      <sheetName val="Sheet171"/>
      <sheetName val="Sheet172"/>
      <sheetName val="Sheet173"/>
      <sheetName val="Sheet174"/>
      <sheetName val="Sheet175"/>
      <sheetName val="Sheet176"/>
      <sheetName val="Sheet177"/>
      <sheetName val="Sheet178"/>
      <sheetName val="Sheet179"/>
      <sheetName val="Sheet180"/>
      <sheetName val="Sheet181"/>
      <sheetName val="Sheet182"/>
      <sheetName val="Sheet183"/>
      <sheetName val="Sheet184"/>
      <sheetName val="Sheet185"/>
      <sheetName val="Sheet186"/>
      <sheetName val="Sheet187"/>
      <sheetName val="Sheet188"/>
      <sheetName val="Sheet189"/>
      <sheetName val="Sheet190"/>
      <sheetName val="Sheet191"/>
      <sheetName val="Sheet192"/>
      <sheetName val="Sheet193"/>
      <sheetName val="Sheet194"/>
      <sheetName val="Sheet195"/>
      <sheetName val="Sheet196"/>
      <sheetName val="Sheet197"/>
      <sheetName val="Sheet198"/>
      <sheetName val="Sheet199"/>
      <sheetName val="Sheet200"/>
      <sheetName val="Sheet201"/>
      <sheetName val="Sheet202"/>
      <sheetName val="Sheet203"/>
      <sheetName val="Sheet204"/>
      <sheetName val="Sheet205"/>
      <sheetName val="Sheet206"/>
      <sheetName val="Sheet207"/>
      <sheetName val="Sheet208"/>
      <sheetName val="Sheet209"/>
      <sheetName val="Sheet210"/>
      <sheetName val="Sheet211"/>
      <sheetName val="Sheet212"/>
      <sheetName val="Sheet213"/>
      <sheetName val="Sheet214"/>
      <sheetName val="Sheet215"/>
      <sheetName val="Sheet216"/>
      <sheetName val="Sheet217"/>
      <sheetName val="Sheet218"/>
      <sheetName val="Sheet219"/>
      <sheetName val="00000000"/>
      <sheetName val="10000000"/>
      <sheetName val="000000000000"/>
      <sheetName val="20000000"/>
      <sheetName val="30000000"/>
    </sheetNames>
    <sheetDataSet>
      <sheetData sheetId="0" refreshError="1"/>
      <sheetData sheetId="1" refreshError="1"/>
      <sheetData sheetId="2" refreshError="1">
        <row r="6">
          <cell r="B6">
            <v>30500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ong"/>
      <sheetName val="Tke"/>
      <sheetName val="KL-dao"/>
      <sheetName val="KL-TLap"/>
      <sheetName val="kpTong2"/>
      <sheetName val="Kp-dao"/>
      <sheetName val="kpTLap"/>
      <sheetName val="kpTH"/>
      <sheetName val="TH-KLuon"/>
      <sheetName val="pt-VTu"/>
      <sheetName val="dg-VTu"/>
      <sheetName val="TH-VTu"/>
      <sheetName val="Vat Tu"/>
      <sheetName val="kp-dth"/>
      <sheetName val="xnKLuon"/>
      <sheetName val="dg_VTu"/>
      <sheetName val="MTP"/>
      <sheetName val="QMCT"/>
      <sheetName val="dongia_tn"/>
      <sheetName val="DSNVBH"/>
      <sheetName val="NPP"/>
      <sheetName val="DS DOI 02"/>
      <sheetName val="DS DOI 01"/>
      <sheetName val="~         "/>
      <sheetName val="T9"/>
      <sheetName val="T 10"/>
      <sheetName val="T11"/>
      <sheetName val="PL- Don gia"/>
      <sheetName val="dtxl"/>
      <sheetName val="Vat_Tu"/>
      <sheetName val="DS_DOI_02"/>
      <sheetName val="DS_DOI_01"/>
      <sheetName val="~_________"/>
      <sheetName val="T_10"/>
      <sheetName val="PL-_Don_gia"/>
    </sheetNames>
    <sheetDataSet>
      <sheetData sheetId="0"/>
      <sheetData sheetId="1"/>
      <sheetData sheetId="2"/>
      <sheetData sheetId="3"/>
      <sheetData sheetId="4" refreshError="1"/>
      <sheetData sheetId="5"/>
      <sheetData sheetId="6"/>
      <sheetData sheetId="7" refreshError="1"/>
      <sheetData sheetId="8"/>
      <sheetData sheetId="9"/>
      <sheetData sheetId="10" refreshError="1">
        <row r="6">
          <cell r="C6" t="str">
            <v>BL10-48</v>
          </cell>
          <cell r="D6" t="str">
            <v>Caùi</v>
          </cell>
          <cell r="E6">
            <v>6000</v>
          </cell>
        </row>
        <row r="7">
          <cell r="C7" t="str">
            <v>BOTDA</v>
          </cell>
          <cell r="D7" t="str">
            <v>Kg</v>
          </cell>
          <cell r="E7">
            <v>320</v>
          </cell>
        </row>
        <row r="8">
          <cell r="C8" t="str">
            <v>BUYDOI</v>
          </cell>
          <cell r="D8" t="str">
            <v>Caùi</v>
          </cell>
          <cell r="E8">
            <v>90000</v>
          </cell>
        </row>
        <row r="9">
          <cell r="C9" t="str">
            <v>BUYDON</v>
          </cell>
          <cell r="D9" t="str">
            <v>Caùi</v>
          </cell>
          <cell r="E9">
            <v>70000</v>
          </cell>
        </row>
        <row r="10">
          <cell r="C10" t="str">
            <v>NABDOI</v>
          </cell>
          <cell r="D10" t="str">
            <v>Caùi</v>
          </cell>
          <cell r="E10">
            <v>56000</v>
          </cell>
        </row>
        <row r="11">
          <cell r="C11" t="str">
            <v>NABDON</v>
          </cell>
          <cell r="D11" t="str">
            <v>Caùi</v>
          </cell>
          <cell r="E11">
            <v>44000</v>
          </cell>
        </row>
        <row r="12">
          <cell r="C12" t="str">
            <v>CAT</v>
          </cell>
          <cell r="D12" t="str">
            <v>M3</v>
          </cell>
          <cell r="E12">
            <v>40026</v>
          </cell>
        </row>
        <row r="13">
          <cell r="C13" t="str">
            <v>CPSD</v>
          </cell>
          <cell r="D13" t="str">
            <v>M3</v>
          </cell>
          <cell r="E13">
            <v>55000</v>
          </cell>
        </row>
        <row r="14">
          <cell r="C14" t="str">
            <v>CUA-B40</v>
          </cell>
          <cell r="D14" t="str">
            <v>M2</v>
          </cell>
          <cell r="E14">
            <v>280000</v>
          </cell>
        </row>
        <row r="15">
          <cell r="C15" t="str">
            <v>GMK70D</v>
          </cell>
          <cell r="D15" t="str">
            <v>Caùi</v>
          </cell>
          <cell r="E15">
            <v>35000</v>
          </cell>
        </row>
        <row r="16">
          <cell r="C16" t="str">
            <v>GMK70N</v>
          </cell>
          <cell r="D16" t="str">
            <v>Caùi</v>
          </cell>
          <cell r="E16">
            <v>25000</v>
          </cell>
        </row>
        <row r="17">
          <cell r="C17" t="str">
            <v>GS-MK</v>
          </cell>
          <cell r="D17" t="str">
            <v>kg</v>
          </cell>
          <cell r="E17">
            <v>9500</v>
          </cell>
        </row>
        <row r="18">
          <cell r="C18" t="str">
            <v>GOVAN</v>
          </cell>
          <cell r="D18" t="str">
            <v>M3</v>
          </cell>
          <cell r="E18">
            <v>2200000</v>
          </cell>
        </row>
        <row r="19">
          <cell r="C19" t="str">
            <v>KEM1MM</v>
          </cell>
          <cell r="D19" t="str">
            <v>Kg</v>
          </cell>
          <cell r="E19">
            <v>6000</v>
          </cell>
        </row>
        <row r="20">
          <cell r="C20" t="str">
            <v>LUOI-B40</v>
          </cell>
          <cell r="D20" t="str">
            <v>M2</v>
          </cell>
          <cell r="E20">
            <v>25000</v>
          </cell>
        </row>
        <row r="21">
          <cell r="C21" t="str">
            <v>OXY</v>
          </cell>
          <cell r="D21" t="str">
            <v>Chai</v>
          </cell>
          <cell r="E21">
            <v>40000</v>
          </cell>
        </row>
        <row r="22">
          <cell r="C22" t="str">
            <v>QUEHAN</v>
          </cell>
          <cell r="D22" t="str">
            <v>Kg</v>
          </cell>
          <cell r="E22">
            <v>9000</v>
          </cell>
        </row>
        <row r="23">
          <cell r="C23" t="str">
            <v>SON-CS</v>
          </cell>
          <cell r="D23" t="str">
            <v>Kg</v>
          </cell>
          <cell r="E23">
            <v>16000</v>
          </cell>
        </row>
        <row r="24">
          <cell r="C24" t="str">
            <v>SOI</v>
          </cell>
          <cell r="D24" t="str">
            <v>Kg</v>
          </cell>
          <cell r="E24">
            <v>600</v>
          </cell>
        </row>
        <row r="25">
          <cell r="C25" t="str">
            <v>THEP-HINH</v>
          </cell>
          <cell r="D25" t="str">
            <v>Kg</v>
          </cell>
          <cell r="E25">
            <v>4700</v>
          </cell>
        </row>
        <row r="26">
          <cell r="C26" t="str">
            <v>THEP-TRON</v>
          </cell>
          <cell r="D26" t="str">
            <v>Kg</v>
          </cell>
          <cell r="E26">
            <v>4450</v>
          </cell>
        </row>
        <row r="27">
          <cell r="C27" t="str">
            <v>THEP-10</v>
          </cell>
          <cell r="D27" t="str">
            <v>Kg</v>
          </cell>
          <cell r="E27">
            <v>4350</v>
          </cell>
        </row>
        <row r="28">
          <cell r="C28" t="str">
            <v>XM</v>
          </cell>
          <cell r="D28" t="str">
            <v>Kg</v>
          </cell>
          <cell r="E28">
            <v>1020</v>
          </cell>
        </row>
        <row r="29">
          <cell r="C29" t="str">
            <v>XM-TR</v>
          </cell>
          <cell r="D29" t="str">
            <v>Kg</v>
          </cell>
          <cell r="E29">
            <v>1900</v>
          </cell>
        </row>
        <row r="30">
          <cell r="C30" t="str">
            <v>XANG</v>
          </cell>
          <cell r="D30" t="str">
            <v>Kg</v>
          </cell>
          <cell r="E30">
            <v>4400</v>
          </cell>
        </row>
        <row r="31">
          <cell r="C31" t="str">
            <v>DINH</v>
          </cell>
          <cell r="D31" t="str">
            <v>Kg</v>
          </cell>
          <cell r="E31">
            <v>6000</v>
          </cell>
        </row>
        <row r="32">
          <cell r="C32" t="str">
            <v>DA-015</v>
          </cell>
          <cell r="D32" t="str">
            <v>M3</v>
          </cell>
          <cell r="E32">
            <v>100000</v>
          </cell>
        </row>
        <row r="33">
          <cell r="C33" t="str">
            <v>DA-05</v>
          </cell>
          <cell r="D33" t="str">
            <v>M3</v>
          </cell>
          <cell r="E33">
            <v>100000</v>
          </cell>
        </row>
        <row r="34">
          <cell r="C34" t="str">
            <v>DA1-2</v>
          </cell>
          <cell r="D34" t="str">
            <v>M3</v>
          </cell>
          <cell r="E34">
            <v>140000</v>
          </cell>
        </row>
        <row r="35">
          <cell r="C35" t="str">
            <v>DA2-4</v>
          </cell>
          <cell r="D35" t="str">
            <v>M3</v>
          </cell>
          <cell r="E35">
            <v>135000</v>
          </cell>
        </row>
        <row r="36">
          <cell r="C36" t="str">
            <v>DA4-6</v>
          </cell>
          <cell r="D36" t="str">
            <v>M3</v>
          </cell>
          <cell r="E36">
            <v>115000</v>
          </cell>
        </row>
        <row r="37">
          <cell r="C37" t="str">
            <v>DHCUON</v>
          </cell>
          <cell r="D37" t="str">
            <v>M2</v>
          </cell>
          <cell r="E37">
            <v>220000</v>
          </cell>
        </row>
        <row r="38">
          <cell r="C38" t="str">
            <v>DAT-DEN</v>
          </cell>
          <cell r="D38" t="str">
            <v>Kg</v>
          </cell>
          <cell r="E38">
            <v>7000</v>
          </cell>
        </row>
        <row r="39">
          <cell r="C39" t="str">
            <v>COC-TRAM</v>
          </cell>
          <cell r="D39" t="str">
            <v>m</v>
          </cell>
          <cell r="E39">
            <v>2750</v>
          </cell>
        </row>
        <row r="40">
          <cell r="C40" t="str">
            <v>CU-TRAM</v>
          </cell>
          <cell r="D40" t="str">
            <v>Caây</v>
          </cell>
          <cell r="E40">
            <v>11000</v>
          </cell>
        </row>
        <row r="41">
          <cell r="C41" t="str">
            <v>DAY-KEM</v>
          </cell>
          <cell r="D41" t="str">
            <v>Kg</v>
          </cell>
          <cell r="E41">
            <v>6000</v>
          </cell>
        </row>
        <row r="42">
          <cell r="C42" t="str">
            <v>GACH-THE</v>
          </cell>
          <cell r="D42" t="str">
            <v>Vieân</v>
          </cell>
          <cell r="E42">
            <v>220</v>
          </cell>
        </row>
        <row r="43">
          <cell r="C43" t="str">
            <v>GB-XM20</v>
          </cell>
          <cell r="D43" t="str">
            <v>Vieân</v>
          </cell>
          <cell r="E43">
            <v>2800</v>
          </cell>
        </row>
        <row r="44">
          <cell r="C44" t="str">
            <v>CERA20X15</v>
          </cell>
          <cell r="D44" t="str">
            <v>Vieân</v>
          </cell>
          <cell r="E44">
            <v>2600</v>
          </cell>
        </row>
        <row r="45">
          <cell r="C45" t="str">
            <v>G-CSAU</v>
          </cell>
          <cell r="D45" t="str">
            <v>M2</v>
          </cell>
          <cell r="E45">
            <v>88000</v>
          </cell>
        </row>
        <row r="46">
          <cell r="C46" t="str">
            <v>GO-VKHUO</v>
          </cell>
          <cell r="D46" t="str">
            <v>m3</v>
          </cell>
          <cell r="E46">
            <v>2200000</v>
          </cell>
        </row>
        <row r="47">
          <cell r="C47" t="str">
            <v>DAN-BT</v>
          </cell>
          <cell r="D47" t="str">
            <v>Caùi</v>
          </cell>
          <cell r="E47">
            <v>28000</v>
          </cell>
        </row>
        <row r="48">
          <cell r="C48" t="str">
            <v>BTNN</v>
          </cell>
          <cell r="D48" t="str">
            <v>Taán</v>
          </cell>
          <cell r="E48">
            <v>320000</v>
          </cell>
        </row>
        <row r="49">
          <cell r="C49" t="str">
            <v>CUI</v>
          </cell>
          <cell r="D49" t="str">
            <v>Ster</v>
          </cell>
          <cell r="E49">
            <v>160000</v>
          </cell>
        </row>
        <row r="50">
          <cell r="C50" t="str">
            <v>MAZUT</v>
          </cell>
          <cell r="D50" t="str">
            <v>Kg</v>
          </cell>
          <cell r="E50">
            <v>3400</v>
          </cell>
        </row>
        <row r="51">
          <cell r="C51" t="str">
            <v>NHUADAC</v>
          </cell>
          <cell r="D51" t="str">
            <v>Kg</v>
          </cell>
          <cell r="E51">
            <v>2450</v>
          </cell>
        </row>
        <row r="52">
          <cell r="C52" t="str">
            <v>NEPGO</v>
          </cell>
          <cell r="D52" t="str">
            <v>m</v>
          </cell>
          <cell r="E52">
            <v>2500</v>
          </cell>
        </row>
        <row r="53">
          <cell r="C53" t="str">
            <v>0X4</v>
          </cell>
          <cell r="D53" t="str">
            <v>m3</v>
          </cell>
          <cell r="E53">
            <v>100000</v>
          </cell>
        </row>
      </sheetData>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refreshError="1"/>
      <sheetData sheetId="21"/>
      <sheetData sheetId="22"/>
      <sheetData sheetId="23"/>
      <sheetData sheetId="24"/>
      <sheetData sheetId="25"/>
      <sheetData sheetId="26"/>
      <sheetData sheetId="27" refreshError="1"/>
      <sheetData sheetId="28" refreshError="1"/>
      <sheetData sheetId="29"/>
      <sheetData sheetId="30"/>
      <sheetData sheetId="31"/>
      <sheetData sheetId="32"/>
      <sheetData sheetId="33"/>
      <sheetData sheetId="34"/>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35"/>
      <sheetName val="BT35"/>
      <sheetName val="TH35"/>
      <sheetName val="TTTBA"/>
      <sheetName val="BTTBA"/>
      <sheetName val="THTBA"/>
      <sheetName val="TT0,4CT"/>
      <sheetName val="BT0,4CT"/>
      <sheetName val="TH0,4CT"/>
      <sheetName val="THTB"/>
      <sheetName val="CQ"/>
      <sheetName val="VC"/>
      <sheetName val="bia"/>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sheetName val="DTHH"/>
      <sheetName val="PBN"/>
      <sheetName val="NOILUC"/>
      <sheetName val="DuyetCD"/>
      <sheetName val="Vong+Moinoi"/>
      <sheetName val="Neo"/>
      <sheetName val="Ban"/>
      <sheetName val="Sheet9"/>
      <sheetName val="Sheet11"/>
      <sheetName val="Sheet12"/>
      <sheetName val="Sheet13"/>
      <sheetName val="Sheet14"/>
      <sheetName val="Sheet15"/>
      <sheetName val="Sheet16"/>
      <sheetName val="Module1"/>
      <sheetName val="gVL"/>
    </sheetNames>
    <sheetDataSet>
      <sheetData sheetId="0" refreshError="1"/>
      <sheetData sheetId="1" refreshError="1">
        <row r="32">
          <cell r="H32">
            <v>0.25</v>
          </cell>
        </row>
        <row r="33">
          <cell r="H33">
            <v>0.25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u 02"/>
      <sheetName val="mau 05"/>
      <sheetName val="ctgs09"/>
      <sheetName val="CT-GSBRA"/>
      <sheetName val="Sheet5"/>
      <sheetName val="mau 04"/>
      <sheetName val="Mau 01"/>
      <sheetName val="Mau 03"/>
      <sheetName val="XL4Poppy"/>
      <sheetName val="Tonghop (20)"/>
      <sheetName val="Tonghop (19)"/>
      <sheetName val="Tonghop (18)"/>
      <sheetName val="Tonghop (17)"/>
      <sheetName val="Tonghop (16)"/>
      <sheetName val="Tonghop (15)"/>
      <sheetName val="Tonghop (14)"/>
      <sheetName val="PNT-HHT"/>
      <sheetName val="DD"/>
      <sheetName val="LHP"/>
      <sheetName val="THD"/>
      <sheetName val="TPhu"/>
      <sheetName val="QL1A"/>
      <sheetName val="NL-DH"/>
      <sheetName val="THT"/>
      <sheetName val="TCV"/>
      <sheetName val="CD"/>
      <sheetName val="NTH"/>
      <sheetName val="HV"/>
      <sheetName val="Tonghop"/>
      <sheetName val="TTD II"/>
      <sheetName val="Sheet2"/>
      <sheetName val="Sheet3"/>
      <sheetName val="T09"/>
      <sheetName val="TT3108"/>
      <sheetName val="TBH"/>
      <sheetName val="Tonghop (2)"/>
      <sheetName val="tt29"/>
      <sheetName val="XXXXXXXX"/>
      <sheetName val="HN"/>
      <sheetName val="SGD"/>
      <sheetName val="LB"/>
      <sheetName val="HY"/>
      <sheetName val="BN"/>
      <sheetName val="HD"/>
      <sheetName val="TH"/>
      <sheetName val="LS"/>
      <sheetName val="HP"/>
      <sheetName val="Toan KVMB"/>
      <sheetName val="Toan KVMB (2)"/>
      <sheetName val="00 - TH Ke hoach 2007"/>
      <sheetName val="01-Nguon von"/>
      <sheetName val="02-Lai suat"/>
      <sheetName val="03-Tai chinh"/>
      <sheetName val="04-Tien luong"/>
      <sheetName val="4.1-Tien luong MRML"/>
      <sheetName val="05-Chi tai san"/>
      <sheetName val="5.1-Chi tai san TSCD"/>
      <sheetName val="5.2-Chi tai san CCLD"/>
      <sheetName val="06-Kinh doanh khac"/>
      <sheetName val="07-Mo rong mang luoi"/>
      <sheetName val="08-Du phong"/>
      <sheetName val="gia vt,nc,m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3"/>
      <sheetName val="PA2"/>
      <sheetName val="KT(D-D)"/>
      <sheetName val="GVL"/>
      <sheetName val="DTCT-tuyen chinh"/>
    </sheetNames>
    <sheetDataSet>
      <sheetData sheetId="0" refreshError="1">
        <row r="6">
          <cell r="B6" t="str">
            <v>Huyình Âæïc Syî</v>
          </cell>
        </row>
        <row r="7">
          <cell r="B7" t="str">
            <v>Nhaì taûm</v>
          </cell>
          <cell r="D7">
            <v>10</v>
          </cell>
        </row>
        <row r="8">
          <cell r="B8" t="str">
            <v>Nhaì Cáúp 4</v>
          </cell>
          <cell r="D8">
            <v>88</v>
          </cell>
        </row>
        <row r="9">
          <cell r="B9" t="str">
            <v>Âáút åí</v>
          </cell>
          <cell r="D9">
            <v>98</v>
          </cell>
        </row>
        <row r="10">
          <cell r="B10" t="str">
            <v>Cáy àn quaí</v>
          </cell>
          <cell r="D10">
            <v>14</v>
          </cell>
        </row>
        <row r="11">
          <cell r="B11" t="str">
            <v>Huyình Khi Væåìn</v>
          </cell>
        </row>
        <row r="12">
          <cell r="B12" t="str">
            <v>Nhaì taûm</v>
          </cell>
          <cell r="D12">
            <v>30</v>
          </cell>
        </row>
        <row r="13">
          <cell r="B13" t="str">
            <v>Âáút åí</v>
          </cell>
          <cell r="D13">
            <v>30</v>
          </cell>
        </row>
        <row r="14">
          <cell r="B14" t="str">
            <v>Cáy àn quaí</v>
          </cell>
          <cell r="D14">
            <v>2</v>
          </cell>
        </row>
        <row r="15">
          <cell r="B15" t="str">
            <v>Huyình Træång</v>
          </cell>
        </row>
        <row r="16">
          <cell r="B16" t="str">
            <v>Nhaì Cáúp 4</v>
          </cell>
          <cell r="D16">
            <v>54</v>
          </cell>
        </row>
        <row r="17">
          <cell r="B17" t="str">
            <v>Âáút åí</v>
          </cell>
          <cell r="D17">
            <v>54</v>
          </cell>
        </row>
        <row r="18">
          <cell r="B18" t="str">
            <v>Cáy àn quaí</v>
          </cell>
          <cell r="D18">
            <v>5</v>
          </cell>
        </row>
        <row r="19">
          <cell r="B19" t="str">
            <v>Nguyãùn An</v>
          </cell>
        </row>
        <row r="20">
          <cell r="B20" t="str">
            <v>Nhaì Cáúp 4</v>
          </cell>
          <cell r="D20">
            <v>66</v>
          </cell>
        </row>
        <row r="21">
          <cell r="B21" t="str">
            <v>Âáút åí</v>
          </cell>
          <cell r="D21">
            <v>66</v>
          </cell>
        </row>
        <row r="22">
          <cell r="B22" t="str">
            <v>Maî âáút</v>
          </cell>
          <cell r="D22">
            <v>3</v>
          </cell>
        </row>
        <row r="23">
          <cell r="B23" t="str">
            <v>Maî xáy</v>
          </cell>
          <cell r="D23">
            <v>1</v>
          </cell>
        </row>
        <row r="24">
          <cell r="B24" t="str">
            <v>C</v>
          </cell>
        </row>
        <row r="25">
          <cell r="B25" t="str">
            <v>Nhaì Cáúp 4</v>
          </cell>
          <cell r="D25">
            <v>253</v>
          </cell>
        </row>
        <row r="26">
          <cell r="B26" t="str">
            <v>Âáút åí</v>
          </cell>
          <cell r="D26">
            <v>253</v>
          </cell>
        </row>
        <row r="27">
          <cell r="B27" t="str">
            <v>Huyình Táún Cæåìng</v>
          </cell>
        </row>
        <row r="28">
          <cell r="B28" t="str">
            <v>Nhaì Cáúp 4</v>
          </cell>
          <cell r="D28">
            <v>96</v>
          </cell>
        </row>
        <row r="29">
          <cell r="B29" t="str">
            <v>Âáút åí</v>
          </cell>
          <cell r="D29">
            <v>96</v>
          </cell>
        </row>
        <row r="30">
          <cell r="B30" t="str">
            <v>Cáy àn quaí</v>
          </cell>
          <cell r="D30">
            <v>5</v>
          </cell>
        </row>
        <row r="31">
          <cell r="B31" t="str">
            <v>Maî âáút</v>
          </cell>
          <cell r="D31">
            <v>3</v>
          </cell>
        </row>
        <row r="32">
          <cell r="B32" t="str">
            <v>Maî xáy</v>
          </cell>
          <cell r="D32">
            <v>1</v>
          </cell>
        </row>
        <row r="33">
          <cell r="B33" t="str">
            <v>Giãúng næåïc</v>
          </cell>
          <cell r="D33">
            <v>1</v>
          </cell>
        </row>
        <row r="34">
          <cell r="B34" t="str">
            <v>Cáy láúy gäù (baûch âaìn)</v>
          </cell>
          <cell r="D34">
            <v>4</v>
          </cell>
        </row>
        <row r="35">
          <cell r="B35" t="str">
            <v>Nguyãùn Vàn Saïng</v>
          </cell>
        </row>
        <row r="36">
          <cell r="B36" t="str">
            <v>Nhaì Cáúp 4</v>
          </cell>
          <cell r="D36">
            <v>20</v>
          </cell>
        </row>
        <row r="37">
          <cell r="B37" t="str">
            <v>Âáút åí</v>
          </cell>
          <cell r="D37">
            <v>20</v>
          </cell>
        </row>
        <row r="38">
          <cell r="B38" t="str">
            <v>Âáút væåìn</v>
          </cell>
          <cell r="D38">
            <v>120</v>
          </cell>
        </row>
        <row r="39">
          <cell r="B39" t="str">
            <v>Giãúng næåïc</v>
          </cell>
          <cell r="D39">
            <v>1</v>
          </cell>
        </row>
        <row r="40">
          <cell r="B40" t="str">
            <v>Chaì Tuìng</v>
          </cell>
        </row>
        <row r="41">
          <cell r="B41" t="str">
            <v>Nhaì Cáúp 4</v>
          </cell>
          <cell r="D41">
            <v>45</v>
          </cell>
        </row>
        <row r="42">
          <cell r="B42" t="str">
            <v>Âáút åí</v>
          </cell>
          <cell r="D42">
            <v>45</v>
          </cell>
        </row>
        <row r="43">
          <cell r="B43" t="str">
            <v>Maî âáút</v>
          </cell>
          <cell r="D43">
            <v>6</v>
          </cell>
        </row>
        <row r="44">
          <cell r="B44" t="str">
            <v>Maî xáy</v>
          </cell>
          <cell r="D44">
            <v>1</v>
          </cell>
        </row>
        <row r="45">
          <cell r="B45" t="str">
            <v>Loì gaûo HTX(Äng Thán)</v>
          </cell>
        </row>
        <row r="46">
          <cell r="B46" t="str">
            <v>Nhaì taûm</v>
          </cell>
          <cell r="D46">
            <v>442</v>
          </cell>
        </row>
        <row r="47">
          <cell r="B47" t="str">
            <v>Âáút åí</v>
          </cell>
          <cell r="D47">
            <v>442</v>
          </cell>
        </row>
        <row r="48">
          <cell r="B48" t="str">
            <v>Nguyãùn Soíi</v>
          </cell>
        </row>
        <row r="49">
          <cell r="B49" t="str">
            <v>Nhaì taûm</v>
          </cell>
          <cell r="D49">
            <v>36.200000000000003</v>
          </cell>
        </row>
        <row r="50">
          <cell r="B50" t="str">
            <v>Âáút åí</v>
          </cell>
          <cell r="D50">
            <v>36.200000000000003</v>
          </cell>
        </row>
        <row r="51">
          <cell r="B51" t="str">
            <v>Âáút væåìn</v>
          </cell>
          <cell r="D51">
            <v>17.600000000000001</v>
          </cell>
        </row>
        <row r="52">
          <cell r="B52" t="str">
            <v xml:space="preserve">Nguyãùn Thu </v>
          </cell>
        </row>
        <row r="53">
          <cell r="B53" t="str">
            <v>Nhaì taûm</v>
          </cell>
          <cell r="D53">
            <v>10.75</v>
          </cell>
        </row>
        <row r="54">
          <cell r="B54" t="str">
            <v>Nhaì Cáúp 4</v>
          </cell>
          <cell r="D54">
            <v>20.43</v>
          </cell>
        </row>
        <row r="55">
          <cell r="B55" t="str">
            <v>Âáút åí</v>
          </cell>
          <cell r="D55">
            <v>31.18</v>
          </cell>
        </row>
        <row r="56">
          <cell r="B56" t="str">
            <v>Âáút væåìn</v>
          </cell>
          <cell r="D56">
            <v>37.5</v>
          </cell>
        </row>
        <row r="57">
          <cell r="B57" t="str">
            <v>Truû âiãûn gäù</v>
          </cell>
          <cell r="D57">
            <v>1</v>
          </cell>
        </row>
        <row r="58">
          <cell r="B58" t="str">
            <v>Huyình Minh Caính</v>
          </cell>
        </row>
        <row r="59">
          <cell r="B59" t="str">
            <v>Nhaì Cáúp 4</v>
          </cell>
          <cell r="D59">
            <v>24</v>
          </cell>
        </row>
        <row r="60">
          <cell r="B60" t="str">
            <v>Âáút åí</v>
          </cell>
          <cell r="D60">
            <v>24</v>
          </cell>
        </row>
        <row r="61">
          <cell r="B61" t="str">
            <v>Âáút væåìn</v>
          </cell>
          <cell r="D61">
            <v>12.6</v>
          </cell>
        </row>
        <row r="62">
          <cell r="B62" t="str">
            <v>Âàûng thë Mai</v>
          </cell>
        </row>
        <row r="63">
          <cell r="B63" t="str">
            <v>Nhaì taûm</v>
          </cell>
          <cell r="D63">
            <v>4</v>
          </cell>
        </row>
        <row r="64">
          <cell r="B64" t="str">
            <v>Nhaì Cáúp 4</v>
          </cell>
          <cell r="D64">
            <v>23.76</v>
          </cell>
        </row>
        <row r="65">
          <cell r="B65" t="str">
            <v>Âáút åí</v>
          </cell>
          <cell r="D65">
            <v>59.260000000000005</v>
          </cell>
        </row>
        <row r="66">
          <cell r="B66" t="str">
            <v>Cáy àn quaí</v>
          </cell>
          <cell r="D66">
            <v>3</v>
          </cell>
        </row>
        <row r="67">
          <cell r="B67" t="str">
            <v>Âáút væåìn</v>
          </cell>
          <cell r="D67">
            <v>225</v>
          </cell>
        </row>
        <row r="68">
          <cell r="B68" t="str">
            <v>Cáy láúy gäù (baûch âaìn)</v>
          </cell>
          <cell r="D68">
            <v>4</v>
          </cell>
        </row>
        <row r="69">
          <cell r="B69" t="str">
            <v>Hiãn taûm</v>
          </cell>
          <cell r="D69">
            <v>31.5</v>
          </cell>
        </row>
        <row r="70">
          <cell r="B70" t="str">
            <v>Truû âiãûn gäù</v>
          </cell>
          <cell r="D70">
            <v>1</v>
          </cell>
        </row>
        <row r="71">
          <cell r="B71" t="str">
            <v>Nguyãùn Âçnh Læûc</v>
          </cell>
        </row>
        <row r="72">
          <cell r="B72" t="str">
            <v>Nhaì Cáúp 4</v>
          </cell>
          <cell r="D72">
            <v>12</v>
          </cell>
        </row>
        <row r="73">
          <cell r="B73" t="str">
            <v>Âáút åí</v>
          </cell>
          <cell r="D73">
            <v>12</v>
          </cell>
        </row>
        <row r="74">
          <cell r="B74" t="str">
            <v>Cáy àn quaí</v>
          </cell>
          <cell r="D74">
            <v>25</v>
          </cell>
        </row>
        <row r="75">
          <cell r="B75" t="str">
            <v>Âáút væåìn</v>
          </cell>
          <cell r="D75">
            <v>70</v>
          </cell>
        </row>
        <row r="76">
          <cell r="B76" t="str">
            <v>Cáy láúy gäù (baûch âaìn)</v>
          </cell>
          <cell r="D76">
            <v>4</v>
          </cell>
        </row>
        <row r="77">
          <cell r="B77" t="str">
            <v>Nguyãùn Quang</v>
          </cell>
        </row>
        <row r="78">
          <cell r="B78" t="str">
            <v>Nhaì taûm</v>
          </cell>
          <cell r="D78">
            <v>14.65</v>
          </cell>
        </row>
        <row r="79">
          <cell r="B79" t="str">
            <v>Âáút åí</v>
          </cell>
          <cell r="D79">
            <v>14.65</v>
          </cell>
        </row>
        <row r="80">
          <cell r="B80" t="str">
            <v>Cáy àn quaí</v>
          </cell>
          <cell r="D80">
            <v>16</v>
          </cell>
        </row>
        <row r="81">
          <cell r="B81" t="str">
            <v>Âáút væåìn</v>
          </cell>
          <cell r="D81">
            <v>289</v>
          </cell>
        </row>
        <row r="82">
          <cell r="B82" t="str">
            <v>Cáy láúy gäù (dæång liãùu)</v>
          </cell>
          <cell r="D82">
            <v>5</v>
          </cell>
        </row>
        <row r="83">
          <cell r="B83" t="str">
            <v>Moïng xáy</v>
          </cell>
          <cell r="D83">
            <v>6</v>
          </cell>
        </row>
        <row r="84">
          <cell r="B84" t="str">
            <v>Truû âiãûn gäù</v>
          </cell>
          <cell r="D84">
            <v>1</v>
          </cell>
        </row>
        <row r="85">
          <cell r="B85" t="str">
            <v>Phan Khaïnh Tuáún</v>
          </cell>
        </row>
        <row r="86">
          <cell r="B86" t="str">
            <v>Nhaì taûm</v>
          </cell>
          <cell r="D86">
            <v>14</v>
          </cell>
        </row>
        <row r="87">
          <cell r="B87" t="str">
            <v>Nhaì Cáúp 4</v>
          </cell>
          <cell r="D87">
            <v>36.799999999999997</v>
          </cell>
        </row>
        <row r="88">
          <cell r="B88" t="str">
            <v>Âáút åí</v>
          </cell>
          <cell r="D88">
            <v>50.8</v>
          </cell>
        </row>
        <row r="89">
          <cell r="B89" t="str">
            <v>Âáút væåìn</v>
          </cell>
          <cell r="D89">
            <v>81.900000000000006</v>
          </cell>
        </row>
        <row r="90">
          <cell r="B90" t="str">
            <v>Giãúng næåïc</v>
          </cell>
          <cell r="D90">
            <v>1</v>
          </cell>
        </row>
        <row r="91">
          <cell r="B91" t="str">
            <v>Nguyãùn Vàn Tuáún</v>
          </cell>
        </row>
        <row r="92">
          <cell r="B92" t="str">
            <v>Nhaì taûm</v>
          </cell>
          <cell r="D92">
            <v>15</v>
          </cell>
        </row>
        <row r="93">
          <cell r="B93" t="str">
            <v>Nhaì Cáúp 4</v>
          </cell>
          <cell r="D93">
            <v>27.7</v>
          </cell>
        </row>
        <row r="94">
          <cell r="B94" t="str">
            <v>Nhaì âuïc 2 táöng</v>
          </cell>
          <cell r="D94">
            <v>66</v>
          </cell>
        </row>
        <row r="95">
          <cell r="B95" t="str">
            <v>Âáút åí</v>
          </cell>
          <cell r="D95">
            <v>108.7</v>
          </cell>
        </row>
        <row r="96">
          <cell r="B96" t="str">
            <v>Cáy àn quaí</v>
          </cell>
          <cell r="D96">
            <v>7</v>
          </cell>
        </row>
        <row r="97">
          <cell r="B97" t="str">
            <v>Âáút væåìn</v>
          </cell>
          <cell r="D97">
            <v>148</v>
          </cell>
        </row>
        <row r="98">
          <cell r="B98" t="str">
            <v>Truû âiãûn BTCT</v>
          </cell>
          <cell r="D98">
            <v>1</v>
          </cell>
        </row>
        <row r="99">
          <cell r="B99" t="str">
            <v>Cáy láúy gäù (baûch âaìn)</v>
          </cell>
          <cell r="D99">
            <v>4</v>
          </cell>
        </row>
        <row r="100">
          <cell r="B100" t="str">
            <v>Lã Thë Kim Ngoüc</v>
          </cell>
        </row>
        <row r="101">
          <cell r="B101" t="str">
            <v>Nhaì Cáúp 4</v>
          </cell>
          <cell r="D101">
            <v>40.5</v>
          </cell>
        </row>
        <row r="102">
          <cell r="B102" t="str">
            <v>Âáút åí</v>
          </cell>
          <cell r="D102">
            <v>40.5</v>
          </cell>
        </row>
        <row r="103">
          <cell r="B103" t="str">
            <v>Læång Thë Thanh</v>
          </cell>
        </row>
        <row r="104">
          <cell r="B104" t="str">
            <v>Nhaì taûm</v>
          </cell>
          <cell r="D104">
            <v>11</v>
          </cell>
        </row>
        <row r="105">
          <cell r="B105" t="str">
            <v>Nhaì Cáúp 4</v>
          </cell>
          <cell r="D105">
            <v>30.72</v>
          </cell>
        </row>
        <row r="106">
          <cell r="B106" t="str">
            <v>Âáút åí</v>
          </cell>
          <cell r="D106">
            <v>41.72</v>
          </cell>
        </row>
        <row r="107">
          <cell r="B107" t="str">
            <v>Giãúng næåïc</v>
          </cell>
          <cell r="D107">
            <v>1</v>
          </cell>
        </row>
        <row r="108">
          <cell r="B108" t="str">
            <v>Nguyãùn Sang</v>
          </cell>
        </row>
        <row r="109">
          <cell r="B109" t="str">
            <v>Nhaì taûm</v>
          </cell>
          <cell r="D109">
            <v>9.52</v>
          </cell>
        </row>
        <row r="110">
          <cell r="B110" t="str">
            <v>Nhaì Cáúp 4</v>
          </cell>
          <cell r="D110">
            <v>15.2</v>
          </cell>
        </row>
        <row r="111">
          <cell r="B111" t="str">
            <v>Âáút åí</v>
          </cell>
          <cell r="D111">
            <v>24.72</v>
          </cell>
        </row>
        <row r="112">
          <cell r="B112" t="str">
            <v>Âáút væåìn</v>
          </cell>
          <cell r="D112">
            <v>70</v>
          </cell>
        </row>
        <row r="113">
          <cell r="B113" t="str">
            <v>Dæång thãú Huìng</v>
          </cell>
        </row>
        <row r="114">
          <cell r="B114" t="str">
            <v>Nhaì taûm</v>
          </cell>
          <cell r="D114">
            <v>15</v>
          </cell>
        </row>
        <row r="115">
          <cell r="B115" t="str">
            <v>Nhaì Cáúp 4</v>
          </cell>
          <cell r="D115">
            <v>32.5</v>
          </cell>
        </row>
        <row r="116">
          <cell r="B116" t="str">
            <v>Âáút åí</v>
          </cell>
          <cell r="D116">
            <v>47.5</v>
          </cell>
        </row>
        <row r="117">
          <cell r="B117" t="str">
            <v>Âáút væåìn</v>
          </cell>
          <cell r="D117">
            <v>80</v>
          </cell>
        </row>
        <row r="118">
          <cell r="B118" t="str">
            <v>Nguyãùn Âçnh Thoü</v>
          </cell>
        </row>
        <row r="119">
          <cell r="B119" t="str">
            <v>Nhaì taûm</v>
          </cell>
          <cell r="D119">
            <v>21.46</v>
          </cell>
        </row>
        <row r="120">
          <cell r="B120" t="str">
            <v>Nhaì Cáúp 4</v>
          </cell>
          <cell r="D120">
            <v>36</v>
          </cell>
        </row>
        <row r="121">
          <cell r="B121" t="str">
            <v>Âáút åí</v>
          </cell>
          <cell r="D121">
            <v>57.46</v>
          </cell>
        </row>
        <row r="122">
          <cell r="B122" t="str">
            <v>Huyình Thë Seí</v>
          </cell>
        </row>
        <row r="123">
          <cell r="B123" t="str">
            <v>Nhaì Cáúp 4</v>
          </cell>
          <cell r="D123">
            <v>40</v>
          </cell>
        </row>
        <row r="124">
          <cell r="B124" t="str">
            <v>Âáút åí</v>
          </cell>
          <cell r="D124">
            <v>40</v>
          </cell>
        </row>
        <row r="125">
          <cell r="B125" t="str">
            <v>Nguyãùn vàn Dung</v>
          </cell>
        </row>
        <row r="126">
          <cell r="B126" t="str">
            <v>Nhaì Cáúp 4</v>
          </cell>
          <cell r="D126">
            <v>80</v>
          </cell>
        </row>
        <row r="127">
          <cell r="B127" t="str">
            <v>Âáút åí</v>
          </cell>
          <cell r="D127">
            <v>96</v>
          </cell>
        </row>
        <row r="128">
          <cell r="B128" t="str">
            <v>Giãúng næåïc</v>
          </cell>
          <cell r="D128">
            <v>1</v>
          </cell>
        </row>
        <row r="129">
          <cell r="B129" t="str">
            <v>Hiãn âuïc</v>
          </cell>
          <cell r="D129">
            <v>16</v>
          </cell>
        </row>
        <row r="130">
          <cell r="B130" t="str">
            <v>Nguyãùn Vàn Træång</v>
          </cell>
        </row>
        <row r="131">
          <cell r="B131" t="str">
            <v>Nhaì Cáúp 4</v>
          </cell>
          <cell r="D131">
            <v>48</v>
          </cell>
        </row>
        <row r="132">
          <cell r="B132" t="str">
            <v>Âáút åí</v>
          </cell>
          <cell r="D132">
            <v>48</v>
          </cell>
        </row>
        <row r="133">
          <cell r="B133" t="str">
            <v>Âinh Xäi</v>
          </cell>
        </row>
        <row r="134">
          <cell r="B134" t="str">
            <v>Nhaì Cáúp 4</v>
          </cell>
          <cell r="D134">
            <v>32</v>
          </cell>
        </row>
        <row r="135">
          <cell r="B135" t="str">
            <v>Âáút åí</v>
          </cell>
          <cell r="D135">
            <v>32</v>
          </cell>
        </row>
        <row r="136">
          <cell r="B136" t="str">
            <v>âáút væåìn</v>
          </cell>
          <cell r="D136">
            <v>25</v>
          </cell>
        </row>
        <row r="137">
          <cell r="B137" t="str">
            <v>Giãúng næåïc</v>
          </cell>
          <cell r="D137">
            <v>1</v>
          </cell>
        </row>
        <row r="138">
          <cell r="B138" t="str">
            <v>Cáy láúy gäù (baûch âaìn)</v>
          </cell>
          <cell r="D138">
            <v>7</v>
          </cell>
        </row>
        <row r="139">
          <cell r="B139" t="str">
            <v>Âinh Cæîu</v>
          </cell>
        </row>
        <row r="140">
          <cell r="B140" t="str">
            <v>Nhaì Cáúp 4</v>
          </cell>
          <cell r="D140">
            <v>50</v>
          </cell>
        </row>
        <row r="141">
          <cell r="B141" t="str">
            <v>Âáút åí</v>
          </cell>
          <cell r="D141">
            <v>50</v>
          </cell>
        </row>
        <row r="142">
          <cell r="B142" t="str">
            <v>Âinh Nhên</v>
          </cell>
        </row>
        <row r="143">
          <cell r="B143" t="str">
            <v>Nhaì Cáúp 4</v>
          </cell>
          <cell r="D143">
            <v>32</v>
          </cell>
        </row>
        <row r="144">
          <cell r="B144" t="str">
            <v>Âáút åí</v>
          </cell>
          <cell r="D144">
            <v>32</v>
          </cell>
        </row>
        <row r="145">
          <cell r="B145" t="str">
            <v>Lã Âaìi</v>
          </cell>
        </row>
        <row r="146">
          <cell r="B146" t="str">
            <v>Nhaì Cáúp 4</v>
          </cell>
          <cell r="D146">
            <v>40</v>
          </cell>
        </row>
        <row r="147">
          <cell r="B147" t="str">
            <v>Âáút åí</v>
          </cell>
          <cell r="D147">
            <v>40</v>
          </cell>
        </row>
        <row r="148">
          <cell r="B148" t="str">
            <v>Cáy láúy gäù (dæång liãùu)</v>
          </cell>
          <cell r="D148">
            <v>6</v>
          </cell>
        </row>
        <row r="149">
          <cell r="B149" t="str">
            <v>Huyình Âæïc Táöng</v>
          </cell>
        </row>
        <row r="150">
          <cell r="B150" t="str">
            <v>Nhaì taûm</v>
          </cell>
          <cell r="D150">
            <v>12</v>
          </cell>
        </row>
        <row r="151">
          <cell r="B151" t="str">
            <v>Nhaì Cáúp 4</v>
          </cell>
          <cell r="D151">
            <v>24</v>
          </cell>
        </row>
        <row r="152">
          <cell r="B152" t="str">
            <v>Âáút åí</v>
          </cell>
          <cell r="D152">
            <v>36</v>
          </cell>
        </row>
        <row r="153">
          <cell r="B153" t="str">
            <v>Giãúng næåïc</v>
          </cell>
          <cell r="D153">
            <v>1</v>
          </cell>
        </row>
        <row r="154">
          <cell r="B154" t="str">
            <v>Lã Vàn Bçm</v>
          </cell>
        </row>
        <row r="155">
          <cell r="B155" t="str">
            <v>Nhaì Cáúp 4</v>
          </cell>
          <cell r="D155">
            <v>18</v>
          </cell>
        </row>
        <row r="156">
          <cell r="B156" t="str">
            <v>Âáút åí</v>
          </cell>
          <cell r="D156">
            <v>18</v>
          </cell>
        </row>
        <row r="157">
          <cell r="B157" t="str">
            <v>Âáút væåìn</v>
          </cell>
          <cell r="D157">
            <v>70</v>
          </cell>
        </row>
        <row r="158">
          <cell r="B158" t="str">
            <v>Huyình Thë Suãö</v>
          </cell>
        </row>
        <row r="159">
          <cell r="B159" t="str">
            <v>Nhaì Cáúp 4</v>
          </cell>
          <cell r="D159">
            <v>32</v>
          </cell>
        </row>
        <row r="160">
          <cell r="B160" t="str">
            <v>Âáút åí</v>
          </cell>
          <cell r="D160">
            <v>32</v>
          </cell>
        </row>
        <row r="161">
          <cell r="B161" t="str">
            <v>Nguyãùn Khaím</v>
          </cell>
        </row>
        <row r="162">
          <cell r="B162" t="str">
            <v>Nhaì Cáúp 4</v>
          </cell>
          <cell r="D162">
            <v>20</v>
          </cell>
        </row>
        <row r="163">
          <cell r="B163" t="str">
            <v>Âáút åí</v>
          </cell>
          <cell r="D163">
            <v>20</v>
          </cell>
        </row>
        <row r="164">
          <cell r="B164" t="str">
            <v>Huyình Thë Âiãøu</v>
          </cell>
        </row>
        <row r="165">
          <cell r="B165" t="str">
            <v>Nhaì Cáúp 4</v>
          </cell>
          <cell r="D165">
            <v>24</v>
          </cell>
        </row>
        <row r="166">
          <cell r="B166" t="str">
            <v>Âáút åí</v>
          </cell>
          <cell r="D166">
            <v>24</v>
          </cell>
        </row>
        <row r="167">
          <cell r="B167" t="str">
            <v>Buìi Mët</v>
          </cell>
        </row>
        <row r="168">
          <cell r="B168" t="str">
            <v>Nhaì Cáúp 4</v>
          </cell>
          <cell r="D168">
            <v>48</v>
          </cell>
        </row>
        <row r="169">
          <cell r="B169" t="str">
            <v>Âáút åí</v>
          </cell>
          <cell r="D169">
            <v>48</v>
          </cell>
        </row>
        <row r="170">
          <cell r="B170" t="str">
            <v>Lã Táún Baío</v>
          </cell>
        </row>
        <row r="171">
          <cell r="B171" t="str">
            <v>Nhaì Cáúp 4</v>
          </cell>
          <cell r="D171">
            <v>50</v>
          </cell>
        </row>
        <row r="172">
          <cell r="B172" t="str">
            <v>Âáút åí</v>
          </cell>
          <cell r="D172">
            <v>50</v>
          </cell>
        </row>
        <row r="173">
          <cell r="B173" t="str">
            <v>Lã Træûc</v>
          </cell>
        </row>
        <row r="174">
          <cell r="B174" t="str">
            <v>Nhaì Cáúp 4</v>
          </cell>
          <cell r="D174">
            <v>50</v>
          </cell>
        </row>
        <row r="175">
          <cell r="B175" t="str">
            <v>Âáút åí</v>
          </cell>
          <cell r="D175">
            <v>50</v>
          </cell>
        </row>
        <row r="176">
          <cell r="B176" t="str">
            <v>Nguyãùn Taìi</v>
          </cell>
        </row>
        <row r="177">
          <cell r="B177" t="str">
            <v>Nhaì Cáúp 4</v>
          </cell>
          <cell r="D177">
            <v>40</v>
          </cell>
        </row>
        <row r="178">
          <cell r="B178" t="str">
            <v>Âáút åí</v>
          </cell>
          <cell r="D178">
            <v>40</v>
          </cell>
        </row>
        <row r="179">
          <cell r="B179" t="str">
            <v>Nguyãùn Táún Lä</v>
          </cell>
        </row>
        <row r="180">
          <cell r="B180" t="str">
            <v>Nhaì taûm</v>
          </cell>
          <cell r="D180">
            <v>15</v>
          </cell>
        </row>
        <row r="181">
          <cell r="B181" t="str">
            <v>Nhaì Cáúp 4</v>
          </cell>
          <cell r="D181">
            <v>24</v>
          </cell>
        </row>
        <row r="182">
          <cell r="B182" t="str">
            <v>Âáút åí</v>
          </cell>
          <cell r="D182">
            <v>39</v>
          </cell>
        </row>
        <row r="183">
          <cell r="B183" t="str">
            <v>Âáút væåìn</v>
          </cell>
          <cell r="D183">
            <v>55</v>
          </cell>
        </row>
        <row r="184">
          <cell r="B184" t="str">
            <v>Giãúng næåïc</v>
          </cell>
          <cell r="D184">
            <v>1</v>
          </cell>
        </row>
        <row r="185">
          <cell r="B185" t="str">
            <v>Tráön Thë Phaíi</v>
          </cell>
        </row>
        <row r="186">
          <cell r="B186" t="str">
            <v>Nhaì taûm</v>
          </cell>
          <cell r="D186">
            <v>16</v>
          </cell>
        </row>
        <row r="187">
          <cell r="B187" t="str">
            <v>Âáút åí</v>
          </cell>
          <cell r="D187">
            <v>16</v>
          </cell>
        </row>
        <row r="188">
          <cell r="B188" t="str">
            <v>maî âáút</v>
          </cell>
          <cell r="D188">
            <v>10</v>
          </cell>
        </row>
        <row r="189">
          <cell r="B189" t="str">
            <v>Maî xáy</v>
          </cell>
          <cell r="D189">
            <v>2</v>
          </cell>
        </row>
        <row r="190">
          <cell r="B190" t="str">
            <v>Lã vàn Baío</v>
          </cell>
        </row>
        <row r="191">
          <cell r="B191" t="str">
            <v>Nhaì Cáúp 4</v>
          </cell>
          <cell r="D191">
            <v>50</v>
          </cell>
        </row>
        <row r="192">
          <cell r="B192" t="str">
            <v>Âáút åí</v>
          </cell>
          <cell r="D192">
            <v>50</v>
          </cell>
        </row>
        <row r="193">
          <cell r="B193" t="str">
            <v>Lã Viãút Sáu</v>
          </cell>
        </row>
        <row r="194">
          <cell r="B194" t="str">
            <v>Nhaì âuïc 1 táöng</v>
          </cell>
          <cell r="D194">
            <v>40</v>
          </cell>
        </row>
        <row r="195">
          <cell r="B195" t="str">
            <v>Âáút åí</v>
          </cell>
          <cell r="D195">
            <v>40</v>
          </cell>
        </row>
        <row r="196">
          <cell r="B196" t="str">
            <v>Âáút væåìn</v>
          </cell>
          <cell r="D196">
            <v>65</v>
          </cell>
        </row>
        <row r="197">
          <cell r="B197" t="str">
            <v>Giãúng næåïc</v>
          </cell>
          <cell r="D197">
            <v>1</v>
          </cell>
        </row>
        <row r="198">
          <cell r="B198" t="str">
            <v>Nguyãùn Thë Dæû</v>
          </cell>
        </row>
        <row r="199">
          <cell r="B199" t="str">
            <v>Nhaì Cáúp 4</v>
          </cell>
          <cell r="D199">
            <v>36</v>
          </cell>
        </row>
        <row r="200">
          <cell r="B200" t="str">
            <v>Âáút åí</v>
          </cell>
          <cell r="D200">
            <v>36</v>
          </cell>
        </row>
        <row r="201">
          <cell r="B201" t="str">
            <v>Cáy láúy gäù (dæång liãùu)</v>
          </cell>
          <cell r="D201">
            <v>4</v>
          </cell>
        </row>
        <row r="202">
          <cell r="B202" t="str">
            <v>Äng Chæî</v>
          </cell>
        </row>
        <row r="203">
          <cell r="B203" t="str">
            <v>Nhaì taûm</v>
          </cell>
          <cell r="D203">
            <v>12</v>
          </cell>
        </row>
        <row r="204">
          <cell r="B204" t="str">
            <v>Âáút åí</v>
          </cell>
          <cell r="D204">
            <v>12</v>
          </cell>
        </row>
        <row r="205">
          <cell r="B205" t="str">
            <v>Nguyãùn Thåm</v>
          </cell>
        </row>
        <row r="206">
          <cell r="B206" t="str">
            <v>Nhaì Cáúp 4</v>
          </cell>
          <cell r="D206">
            <v>24</v>
          </cell>
        </row>
        <row r="207">
          <cell r="B207" t="str">
            <v>Âáút åí</v>
          </cell>
          <cell r="D207">
            <v>24</v>
          </cell>
        </row>
        <row r="208">
          <cell r="B208" t="str">
            <v>Cáy láúy gäù (baûch âaìn)</v>
          </cell>
          <cell r="D208">
            <v>7</v>
          </cell>
        </row>
        <row r="209">
          <cell r="B209" t="str">
            <v>Nguyãùn Vàn Liãm</v>
          </cell>
        </row>
        <row r="210">
          <cell r="B210" t="str">
            <v>Nhaì Cáúp 4</v>
          </cell>
          <cell r="D210">
            <v>22</v>
          </cell>
        </row>
        <row r="211">
          <cell r="B211" t="str">
            <v>Âáút åí</v>
          </cell>
          <cell r="D211">
            <v>22</v>
          </cell>
        </row>
        <row r="212">
          <cell r="B212" t="str">
            <v>Tráön Thë Thå</v>
          </cell>
        </row>
        <row r="213">
          <cell r="B213" t="str">
            <v>Nhaì Cáúp 4</v>
          </cell>
          <cell r="D213">
            <v>30</v>
          </cell>
        </row>
        <row r="214">
          <cell r="B214" t="str">
            <v>Âáút åí</v>
          </cell>
          <cell r="D214">
            <v>30</v>
          </cell>
        </row>
        <row r="215">
          <cell r="B215" t="str">
            <v>Nguyãùn Cáøm</v>
          </cell>
        </row>
        <row r="216">
          <cell r="B216" t="str">
            <v>Nhaì taûm</v>
          </cell>
          <cell r="D216">
            <v>9</v>
          </cell>
        </row>
        <row r="217">
          <cell r="B217" t="str">
            <v>Nhaì Cáúp 4</v>
          </cell>
          <cell r="D217">
            <v>30</v>
          </cell>
        </row>
        <row r="218">
          <cell r="B218" t="str">
            <v>Âáút åí</v>
          </cell>
          <cell r="D218">
            <v>39</v>
          </cell>
        </row>
        <row r="219">
          <cell r="B219" t="str">
            <v>Træång vàn Meûo</v>
          </cell>
        </row>
        <row r="220">
          <cell r="B220" t="str">
            <v>Nhaì Cáúp 4</v>
          </cell>
          <cell r="D220">
            <v>30</v>
          </cell>
        </row>
        <row r="221">
          <cell r="B221" t="str">
            <v>Âáút åí</v>
          </cell>
          <cell r="D221">
            <v>30</v>
          </cell>
        </row>
        <row r="222">
          <cell r="B222" t="str">
            <v>Truû âiãûn BTCT</v>
          </cell>
          <cell r="D222">
            <v>1</v>
          </cell>
        </row>
        <row r="223">
          <cell r="B223" t="str">
            <v>Tráön Vàn An</v>
          </cell>
        </row>
        <row r="224">
          <cell r="B224" t="str">
            <v>Nhaì Cáúp 4</v>
          </cell>
          <cell r="D224">
            <v>35</v>
          </cell>
        </row>
        <row r="225">
          <cell r="B225" t="str">
            <v>Âáút åí</v>
          </cell>
          <cell r="D225">
            <v>35</v>
          </cell>
        </row>
        <row r="226">
          <cell r="B226" t="str">
            <v>Tráön Cháút</v>
          </cell>
        </row>
        <row r="227">
          <cell r="B227" t="str">
            <v>Nhaì Cáúp 4</v>
          </cell>
          <cell r="D227">
            <v>48</v>
          </cell>
        </row>
        <row r="228">
          <cell r="B228" t="str">
            <v>Âáút åí</v>
          </cell>
          <cell r="D228">
            <v>48</v>
          </cell>
        </row>
        <row r="229">
          <cell r="B229" t="str">
            <v>Lã Cau</v>
          </cell>
        </row>
        <row r="230">
          <cell r="B230" t="str">
            <v>Nhaì Cáúp 4</v>
          </cell>
          <cell r="D230">
            <v>66</v>
          </cell>
        </row>
        <row r="231">
          <cell r="B231" t="str">
            <v>Âáút åí</v>
          </cell>
          <cell r="D231">
            <v>66</v>
          </cell>
        </row>
        <row r="232">
          <cell r="B232" t="str">
            <v>Huyình Binh</v>
          </cell>
        </row>
        <row r="233">
          <cell r="B233" t="str">
            <v>Nhaì Cáúp 4</v>
          </cell>
          <cell r="D233">
            <v>42</v>
          </cell>
        </row>
        <row r="234">
          <cell r="B234" t="str">
            <v>Âáút åí</v>
          </cell>
          <cell r="D234">
            <v>42</v>
          </cell>
        </row>
        <row r="235">
          <cell r="B235" t="str">
            <v>Huyình Luïa</v>
          </cell>
        </row>
        <row r="236">
          <cell r="B236" t="str">
            <v>Nhaì taûm</v>
          </cell>
          <cell r="D236">
            <v>9</v>
          </cell>
        </row>
        <row r="237">
          <cell r="B237" t="str">
            <v>Nhaì Cáúp 4</v>
          </cell>
          <cell r="D237">
            <v>70</v>
          </cell>
        </row>
        <row r="238">
          <cell r="B238" t="str">
            <v>Âáút åí</v>
          </cell>
          <cell r="D238">
            <v>79</v>
          </cell>
        </row>
        <row r="239">
          <cell r="B239" t="str">
            <v>Giãúng næåïc</v>
          </cell>
          <cell r="D239">
            <v>1</v>
          </cell>
        </row>
        <row r="240">
          <cell r="B240" t="str">
            <v>Huyình Cáøn</v>
          </cell>
        </row>
        <row r="241">
          <cell r="B241" t="str">
            <v>Nhaì taûm</v>
          </cell>
          <cell r="D241">
            <v>12</v>
          </cell>
        </row>
        <row r="242">
          <cell r="B242" t="str">
            <v>Âáút åí</v>
          </cell>
          <cell r="D242">
            <v>12</v>
          </cell>
        </row>
        <row r="243">
          <cell r="B243" t="str">
            <v>Truû âiãûn gäù</v>
          </cell>
          <cell r="D243">
            <v>1</v>
          </cell>
        </row>
        <row r="244">
          <cell r="B244" t="str">
            <v>Giãúng næåïc</v>
          </cell>
          <cell r="D244">
            <v>1</v>
          </cell>
        </row>
        <row r="245">
          <cell r="B245" t="str">
            <v>Cáy láúy gäù (dæång liãùu)</v>
          </cell>
          <cell r="D245">
            <v>3</v>
          </cell>
        </row>
        <row r="246">
          <cell r="B246" t="str">
            <v>Nguyãùn Bçnh</v>
          </cell>
        </row>
        <row r="247">
          <cell r="B247" t="str">
            <v>Nhaì Cáúp 4</v>
          </cell>
          <cell r="D247">
            <v>33.6</v>
          </cell>
        </row>
        <row r="248">
          <cell r="B248" t="str">
            <v>Âáút åí</v>
          </cell>
          <cell r="D248">
            <v>33.6</v>
          </cell>
        </row>
        <row r="249">
          <cell r="B249" t="str">
            <v>Maî âáút</v>
          </cell>
          <cell r="D249">
            <v>8</v>
          </cell>
        </row>
        <row r="250">
          <cell r="B250" t="str">
            <v>Maî xáy</v>
          </cell>
          <cell r="D250">
            <v>2</v>
          </cell>
        </row>
        <row r="251">
          <cell r="B251" t="str">
            <v>Nguyãùn Âènh</v>
          </cell>
        </row>
        <row r="252">
          <cell r="B252" t="str">
            <v>Nhaì Cáúp 4</v>
          </cell>
          <cell r="D252">
            <v>48</v>
          </cell>
        </row>
        <row r="253">
          <cell r="B253" t="str">
            <v>Âáút åí</v>
          </cell>
          <cell r="D253">
            <v>48</v>
          </cell>
        </row>
        <row r="254">
          <cell r="B254" t="str">
            <v>Giãúng næåïc</v>
          </cell>
          <cell r="D254">
            <v>1</v>
          </cell>
        </row>
        <row r="255">
          <cell r="B255" t="str">
            <v>Nguyãùn Cäøng</v>
          </cell>
          <cell r="D255">
            <v>50</v>
          </cell>
        </row>
        <row r="256">
          <cell r="B256" t="str">
            <v>Nhaì Cáúp 4</v>
          </cell>
          <cell r="D256">
            <v>48</v>
          </cell>
        </row>
        <row r="257">
          <cell r="B257" t="str">
            <v>Âáút åí</v>
          </cell>
          <cell r="D257">
            <v>48</v>
          </cell>
        </row>
        <row r="258">
          <cell r="B258" t="str">
            <v>Cáy àn quaí</v>
          </cell>
          <cell r="D258">
            <v>5</v>
          </cell>
        </row>
        <row r="259">
          <cell r="B259" t="str">
            <v>Âáút væåìn</v>
          </cell>
          <cell r="D259">
            <v>18</v>
          </cell>
        </row>
        <row r="260">
          <cell r="B260" t="str">
            <v>Äng Lanh</v>
          </cell>
        </row>
        <row r="261">
          <cell r="B261" t="str">
            <v>Nhaì Cáúp 4</v>
          </cell>
          <cell r="D261">
            <v>32</v>
          </cell>
        </row>
        <row r="262">
          <cell r="B262" t="str">
            <v>Âáút åí</v>
          </cell>
          <cell r="D262">
            <v>32</v>
          </cell>
        </row>
        <row r="263">
          <cell r="B263" t="str">
            <v>Giãúng næåïc</v>
          </cell>
          <cell r="D263">
            <v>1</v>
          </cell>
        </row>
        <row r="264">
          <cell r="B264" t="str">
            <v>Nguyãùn Thë Kim Yãún</v>
          </cell>
        </row>
        <row r="265">
          <cell r="B265" t="str">
            <v>Nhaì Cáúp 4</v>
          </cell>
          <cell r="D265">
            <v>50</v>
          </cell>
        </row>
        <row r="266">
          <cell r="B266" t="str">
            <v>Âáút åí</v>
          </cell>
          <cell r="D266">
            <v>50</v>
          </cell>
        </row>
        <row r="267">
          <cell r="B267" t="str">
            <v>Äng Trinh</v>
          </cell>
        </row>
        <row r="268">
          <cell r="B268" t="str">
            <v>Nhaì Cáúp 4</v>
          </cell>
          <cell r="D268">
            <v>16</v>
          </cell>
        </row>
        <row r="269">
          <cell r="B269" t="str">
            <v>Âáút åí</v>
          </cell>
          <cell r="D269">
            <v>16</v>
          </cell>
        </row>
        <row r="270">
          <cell r="B270" t="str">
            <v>Miãúu xáy</v>
          </cell>
        </row>
        <row r="271">
          <cell r="B271" t="str">
            <v>Nhaì Cáúp 4</v>
          </cell>
          <cell r="D271">
            <v>12</v>
          </cell>
        </row>
        <row r="272">
          <cell r="B272" t="str">
            <v>Âáút åí</v>
          </cell>
          <cell r="D272">
            <v>12</v>
          </cell>
        </row>
        <row r="273">
          <cell r="B273" t="str">
            <v>Tæåìng raìo xáy</v>
          </cell>
          <cell r="D273">
            <v>22.5</v>
          </cell>
        </row>
        <row r="274">
          <cell r="B274" t="str">
            <v>Nguyãùn Thuáún</v>
          </cell>
        </row>
        <row r="275">
          <cell r="B275" t="str">
            <v>Nhaì Cáúp 4</v>
          </cell>
          <cell r="D275">
            <v>50</v>
          </cell>
        </row>
        <row r="276">
          <cell r="B276" t="str">
            <v>Âáút åí</v>
          </cell>
          <cell r="D276">
            <v>50</v>
          </cell>
        </row>
        <row r="277">
          <cell r="B277" t="str">
            <v>Tæåìng raìo xáy</v>
          </cell>
          <cell r="D277">
            <v>18</v>
          </cell>
        </row>
        <row r="278">
          <cell r="B278" t="str">
            <v>Âàûng Cuî</v>
          </cell>
        </row>
        <row r="279">
          <cell r="B279" t="str">
            <v>Nhaì Cáúp 4</v>
          </cell>
          <cell r="D279">
            <v>48</v>
          </cell>
        </row>
        <row r="280">
          <cell r="B280" t="str">
            <v>Âáút åí</v>
          </cell>
          <cell r="D280">
            <v>48</v>
          </cell>
        </row>
        <row r="281">
          <cell r="B281" t="str">
            <v>âáút væåìn</v>
          </cell>
          <cell r="D281">
            <v>62</v>
          </cell>
        </row>
        <row r="282">
          <cell r="B282" t="str">
            <v>Âàûng Sanh</v>
          </cell>
        </row>
        <row r="283">
          <cell r="B283" t="str">
            <v>Nhaì Cáúp 4</v>
          </cell>
          <cell r="D283">
            <v>84</v>
          </cell>
        </row>
        <row r="284">
          <cell r="B284" t="str">
            <v>Âáút åí</v>
          </cell>
          <cell r="D284">
            <v>84</v>
          </cell>
        </row>
        <row r="285">
          <cell r="B285" t="str">
            <v>Truû âiãûn gäù</v>
          </cell>
          <cell r="D285">
            <v>1</v>
          </cell>
        </row>
        <row r="286">
          <cell r="B286" t="str">
            <v>Nguyãùn Nhaìn</v>
          </cell>
        </row>
        <row r="287">
          <cell r="B287" t="str">
            <v>Nhaì Cáúp 4</v>
          </cell>
          <cell r="D287">
            <v>24</v>
          </cell>
        </row>
        <row r="288">
          <cell r="B288" t="str">
            <v>Âáút åí</v>
          </cell>
          <cell r="D288">
            <v>24</v>
          </cell>
        </row>
        <row r="289">
          <cell r="B289" t="str">
            <v>Âáút væåìn</v>
          </cell>
          <cell r="D289">
            <v>76</v>
          </cell>
        </row>
        <row r="290">
          <cell r="B290" t="str">
            <v>Lã Vàn Cháún</v>
          </cell>
        </row>
        <row r="291">
          <cell r="B291" t="str">
            <v>Nhaì Cáúp 4</v>
          </cell>
          <cell r="D291">
            <v>80</v>
          </cell>
        </row>
        <row r="292">
          <cell r="B292" t="str">
            <v>Âáút åí</v>
          </cell>
          <cell r="D292">
            <v>80</v>
          </cell>
        </row>
        <row r="293">
          <cell r="B293" t="str">
            <v>Cáy àn quaí</v>
          </cell>
          <cell r="D293">
            <v>2</v>
          </cell>
        </row>
        <row r="294">
          <cell r="B294" t="str">
            <v>Nguyãùn Syî Lám</v>
          </cell>
        </row>
        <row r="295">
          <cell r="B295" t="str">
            <v>Nhaì taûm</v>
          </cell>
          <cell r="D295">
            <v>16</v>
          </cell>
        </row>
        <row r="296">
          <cell r="B296" t="str">
            <v>Nhaì Cáúp 4</v>
          </cell>
          <cell r="D296">
            <v>108</v>
          </cell>
        </row>
        <row r="297">
          <cell r="B297" t="str">
            <v>Âáút åí</v>
          </cell>
          <cell r="D297">
            <v>124</v>
          </cell>
        </row>
        <row r="298">
          <cell r="B298" t="str">
            <v>Cáy àn quaí</v>
          </cell>
          <cell r="D298">
            <v>7</v>
          </cell>
        </row>
        <row r="299">
          <cell r="B299" t="str">
            <v>Gara Ngoüc Häø</v>
          </cell>
        </row>
        <row r="300">
          <cell r="B300" t="str">
            <v>Nhaì taûm</v>
          </cell>
          <cell r="D300">
            <v>12</v>
          </cell>
        </row>
        <row r="301">
          <cell r="B301" t="str">
            <v>Nhaì Cáúp 4</v>
          </cell>
          <cell r="D301">
            <v>24</v>
          </cell>
        </row>
        <row r="302">
          <cell r="B302" t="str">
            <v>Âáút åí</v>
          </cell>
          <cell r="D302">
            <v>36</v>
          </cell>
        </row>
        <row r="303">
          <cell r="B303" t="str">
            <v>Âáút væåìn</v>
          </cell>
          <cell r="D303">
            <v>50</v>
          </cell>
        </row>
        <row r="304">
          <cell r="B304" t="str">
            <v>Maî xáy</v>
          </cell>
          <cell r="D304">
            <v>2</v>
          </cell>
        </row>
        <row r="305">
          <cell r="B305" t="str">
            <v>Nguyãùn Thuáún</v>
          </cell>
        </row>
        <row r="306">
          <cell r="B306" t="str">
            <v>Nhaì Cáúp 4</v>
          </cell>
          <cell r="D306">
            <v>40</v>
          </cell>
        </row>
        <row r="307">
          <cell r="B307" t="str">
            <v>Âáút åí</v>
          </cell>
          <cell r="D307">
            <v>40</v>
          </cell>
        </row>
        <row r="308">
          <cell r="B308" t="str">
            <v>Âáút væåìn</v>
          </cell>
          <cell r="D308">
            <v>50</v>
          </cell>
        </row>
        <row r="309">
          <cell r="B309" t="str">
            <v xml:space="preserve">Âàûng Ngäü </v>
          </cell>
        </row>
        <row r="310">
          <cell r="B310" t="str">
            <v>Nhaì Cáúp 4</v>
          </cell>
          <cell r="D310">
            <v>32</v>
          </cell>
        </row>
        <row r="311">
          <cell r="B311" t="str">
            <v>Âáút åí</v>
          </cell>
          <cell r="D311">
            <v>32</v>
          </cell>
        </row>
        <row r="312">
          <cell r="B312" t="str">
            <v>Âáút væåìn</v>
          </cell>
          <cell r="D312">
            <v>65</v>
          </cell>
        </row>
        <row r="313">
          <cell r="B313" t="str">
            <v>Huyình Thë Baío</v>
          </cell>
        </row>
        <row r="314">
          <cell r="B314" t="str">
            <v>Nhaì taûm</v>
          </cell>
          <cell r="D314">
            <v>16</v>
          </cell>
        </row>
        <row r="315">
          <cell r="B315" t="str">
            <v>Nhaì Cáúp 4</v>
          </cell>
          <cell r="D315">
            <v>40</v>
          </cell>
        </row>
        <row r="316">
          <cell r="B316" t="str">
            <v>Hiãn âuïc</v>
          </cell>
          <cell r="D316">
            <v>24</v>
          </cell>
        </row>
        <row r="317">
          <cell r="B317" t="str">
            <v>Âáút åí</v>
          </cell>
          <cell r="D317">
            <v>80</v>
          </cell>
        </row>
        <row r="318">
          <cell r="B318" t="str">
            <v>Nguyãùn Danh</v>
          </cell>
        </row>
        <row r="319">
          <cell r="B319" t="str">
            <v>Nhaì Cáúp 4</v>
          </cell>
          <cell r="D319">
            <v>48</v>
          </cell>
        </row>
        <row r="320">
          <cell r="B320" t="str">
            <v>Âáút åí</v>
          </cell>
          <cell r="D320">
            <v>48</v>
          </cell>
        </row>
        <row r="321">
          <cell r="B321" t="str">
            <v>Cáy àn quaí</v>
          </cell>
          <cell r="D321">
            <v>24</v>
          </cell>
        </row>
        <row r="322">
          <cell r="B322" t="str">
            <v>Âáút væåìn</v>
          </cell>
          <cell r="D322">
            <v>75</v>
          </cell>
        </row>
        <row r="323">
          <cell r="B323" t="str">
            <v>Giãúng næåïc</v>
          </cell>
          <cell r="D323">
            <v>1</v>
          </cell>
        </row>
        <row r="324">
          <cell r="B324" t="str">
            <v>Nguyãùn Sé</v>
          </cell>
        </row>
        <row r="325">
          <cell r="B325" t="str">
            <v>Nhaì Cáúp 4</v>
          </cell>
          <cell r="D325">
            <v>24</v>
          </cell>
        </row>
        <row r="326">
          <cell r="B326" t="str">
            <v>Nhaì âuïc 2 táöng</v>
          </cell>
          <cell r="D326">
            <v>12</v>
          </cell>
        </row>
        <row r="327">
          <cell r="B327" t="str">
            <v>Âáút åí</v>
          </cell>
          <cell r="D327">
            <v>36</v>
          </cell>
        </row>
        <row r="328">
          <cell r="B328" t="str">
            <v>Âáút væåìn</v>
          </cell>
          <cell r="D328">
            <v>50</v>
          </cell>
        </row>
        <row r="329">
          <cell r="B329" t="str">
            <v>Voî Táún Bang</v>
          </cell>
        </row>
        <row r="330">
          <cell r="B330" t="str">
            <v>Nhaì Cáúp 4</v>
          </cell>
          <cell r="D330">
            <v>24</v>
          </cell>
        </row>
        <row r="331">
          <cell r="B331" t="str">
            <v>Âáút åí</v>
          </cell>
          <cell r="D331">
            <v>24</v>
          </cell>
        </row>
        <row r="332">
          <cell r="B332" t="str">
            <v>Voî thë Hoa</v>
          </cell>
        </row>
        <row r="333">
          <cell r="B333" t="str">
            <v>Nhaì Cáúp 4</v>
          </cell>
          <cell r="D333">
            <v>30</v>
          </cell>
        </row>
        <row r="334">
          <cell r="B334" t="str">
            <v>Âáút åí</v>
          </cell>
          <cell r="D334">
            <v>30</v>
          </cell>
        </row>
        <row r="335">
          <cell r="B335" t="str">
            <v>Âáút væåìn</v>
          </cell>
          <cell r="D335">
            <v>40</v>
          </cell>
        </row>
        <row r="336">
          <cell r="B336" t="str">
            <v>Nguyãùn Tuï</v>
          </cell>
        </row>
        <row r="337">
          <cell r="B337" t="str">
            <v>Nhaì Cáúp 4</v>
          </cell>
          <cell r="D337">
            <v>24</v>
          </cell>
        </row>
        <row r="338">
          <cell r="B338" t="str">
            <v>Âáút åí</v>
          </cell>
          <cell r="D338">
            <v>24</v>
          </cell>
        </row>
        <row r="339">
          <cell r="B339" t="str">
            <v>Âáút væåìn</v>
          </cell>
          <cell r="D339">
            <v>120</v>
          </cell>
        </row>
        <row r="340">
          <cell r="B340" t="str">
            <v>Huyình Tuáún</v>
          </cell>
        </row>
        <row r="341">
          <cell r="B341" t="str">
            <v>Nhaì Cáúp 4</v>
          </cell>
          <cell r="D341">
            <v>40</v>
          </cell>
        </row>
        <row r="342">
          <cell r="B342" t="str">
            <v>Âáút åí</v>
          </cell>
          <cell r="D342">
            <v>40</v>
          </cell>
        </row>
        <row r="343">
          <cell r="B343" t="str">
            <v>Cháu Ngoüc Anh</v>
          </cell>
        </row>
        <row r="344">
          <cell r="B344" t="str">
            <v>Nhaì Cáúp 4</v>
          </cell>
          <cell r="D344">
            <v>48</v>
          </cell>
        </row>
        <row r="345">
          <cell r="B345" t="str">
            <v>Âáút åí</v>
          </cell>
          <cell r="D345">
            <v>48</v>
          </cell>
        </row>
        <row r="346">
          <cell r="B346" t="str">
            <v>Maî âáút</v>
          </cell>
          <cell r="D346">
            <v>4</v>
          </cell>
        </row>
        <row r="347">
          <cell r="B347" t="str">
            <v>Maî xáy</v>
          </cell>
          <cell r="D347">
            <v>3</v>
          </cell>
        </row>
        <row r="348">
          <cell r="B348" t="str">
            <v>Tæåìng raìo xáy</v>
          </cell>
          <cell r="D348">
            <v>7.5</v>
          </cell>
        </row>
        <row r="349">
          <cell r="B349" t="str">
            <v>Cháu Âçnh Khoa</v>
          </cell>
        </row>
        <row r="350">
          <cell r="B350" t="str">
            <v>Nhaì taûm</v>
          </cell>
          <cell r="D350">
            <v>3</v>
          </cell>
        </row>
        <row r="351">
          <cell r="B351" t="str">
            <v>Nhaì Cáúp 4</v>
          </cell>
          <cell r="D351">
            <v>30</v>
          </cell>
        </row>
        <row r="352">
          <cell r="B352" t="str">
            <v>Âáút åí</v>
          </cell>
          <cell r="D352">
            <v>33</v>
          </cell>
        </row>
        <row r="353">
          <cell r="B353" t="str">
            <v>Maî âáút</v>
          </cell>
          <cell r="D353">
            <v>1</v>
          </cell>
        </row>
        <row r="354">
          <cell r="B354" t="str">
            <v>Cháu Tuáún</v>
          </cell>
        </row>
        <row r="355">
          <cell r="B355" t="str">
            <v>Nhaì Cáúp 4</v>
          </cell>
          <cell r="D355">
            <v>48</v>
          </cell>
        </row>
        <row r="356">
          <cell r="B356" t="str">
            <v>Âáút åí</v>
          </cell>
          <cell r="D356">
            <v>48</v>
          </cell>
        </row>
        <row r="357">
          <cell r="B357" t="str">
            <v>Cáy àn quaí</v>
          </cell>
          <cell r="D357">
            <v>4</v>
          </cell>
        </row>
        <row r="358">
          <cell r="B358" t="str">
            <v>Âáút væåìn</v>
          </cell>
          <cell r="D358">
            <v>110</v>
          </cell>
        </row>
        <row r="359">
          <cell r="B359" t="str">
            <v>Maî âáút</v>
          </cell>
          <cell r="D359">
            <v>1</v>
          </cell>
        </row>
        <row r="360">
          <cell r="B360" t="str">
            <v>Nguyãùn Thiãöu</v>
          </cell>
        </row>
        <row r="361">
          <cell r="B361" t="str">
            <v>Nhaì Cáúp 4</v>
          </cell>
          <cell r="D361">
            <v>40</v>
          </cell>
        </row>
        <row r="362">
          <cell r="B362" t="str">
            <v>Âáút åí</v>
          </cell>
          <cell r="D362">
            <v>40</v>
          </cell>
        </row>
        <row r="363">
          <cell r="B363" t="str">
            <v>Cáy àn quaí</v>
          </cell>
          <cell r="D363">
            <v>7</v>
          </cell>
        </row>
        <row r="364">
          <cell r="B364" t="str">
            <v>Âáút væåìn</v>
          </cell>
          <cell r="D364">
            <v>150</v>
          </cell>
        </row>
        <row r="365">
          <cell r="B365" t="str">
            <v>Maî âáút</v>
          </cell>
          <cell r="D365">
            <v>1</v>
          </cell>
        </row>
        <row r="366">
          <cell r="B366" t="str">
            <v>Maî xáy</v>
          </cell>
          <cell r="D366">
            <v>1</v>
          </cell>
        </row>
        <row r="367">
          <cell r="B367" t="str">
            <v>Giãúng næåïc</v>
          </cell>
          <cell r="D367">
            <v>1</v>
          </cell>
        </row>
        <row r="368">
          <cell r="B368" t="str">
            <v>UBND khoïm 3 Phuï Lám</v>
          </cell>
        </row>
        <row r="369">
          <cell r="B369" t="str">
            <v>Nhaì Cáúp 4</v>
          </cell>
          <cell r="D369">
            <v>160</v>
          </cell>
        </row>
        <row r="370">
          <cell r="B370" t="str">
            <v>Âáút åí</v>
          </cell>
          <cell r="D370">
            <v>160</v>
          </cell>
        </row>
        <row r="371">
          <cell r="B371" t="str">
            <v>Cáy àn quaí</v>
          </cell>
          <cell r="D371">
            <v>6</v>
          </cell>
        </row>
        <row r="372">
          <cell r="B372" t="str">
            <v>Giãúng næåïc</v>
          </cell>
          <cell r="D372">
            <v>1</v>
          </cell>
        </row>
        <row r="373">
          <cell r="B373" t="str">
            <v>Mang Thë Thanh</v>
          </cell>
        </row>
        <row r="374">
          <cell r="B374" t="str">
            <v>Nhaì taûm</v>
          </cell>
          <cell r="D374">
            <v>32</v>
          </cell>
        </row>
        <row r="375">
          <cell r="B375" t="str">
            <v>Nhaì Cáúp 4</v>
          </cell>
          <cell r="D375">
            <v>40</v>
          </cell>
        </row>
        <row r="376">
          <cell r="B376" t="str">
            <v>Nhaì âuïc 2 táöng</v>
          </cell>
          <cell r="D376">
            <v>24</v>
          </cell>
        </row>
        <row r="377">
          <cell r="B377" t="str">
            <v>Âáút åí</v>
          </cell>
          <cell r="D377">
            <v>96</v>
          </cell>
        </row>
        <row r="378">
          <cell r="B378" t="str">
            <v>Traì Kim Anh</v>
          </cell>
        </row>
        <row r="379">
          <cell r="B379" t="str">
            <v>Nhaì Cáúp 4</v>
          </cell>
          <cell r="D379">
            <v>36</v>
          </cell>
        </row>
        <row r="380">
          <cell r="B380" t="str">
            <v>Âáút åí</v>
          </cell>
          <cell r="D380">
            <v>36</v>
          </cell>
        </row>
        <row r="381">
          <cell r="B381" t="str">
            <v>Giãúng næåïc</v>
          </cell>
          <cell r="D381">
            <v>1</v>
          </cell>
        </row>
        <row r="382">
          <cell r="B382" t="str">
            <v>Lã Traì Tän</v>
          </cell>
        </row>
        <row r="383">
          <cell r="B383" t="str">
            <v>Nhaì taûm</v>
          </cell>
          <cell r="D383">
            <v>9</v>
          </cell>
        </row>
        <row r="384">
          <cell r="B384" t="str">
            <v>Nhaì Cáúp 4</v>
          </cell>
          <cell r="D384">
            <v>40</v>
          </cell>
        </row>
        <row r="385">
          <cell r="B385" t="str">
            <v>Âáút åí</v>
          </cell>
          <cell r="D385">
            <v>49</v>
          </cell>
        </row>
        <row r="386">
          <cell r="B386" t="str">
            <v>Giãúng næåïc</v>
          </cell>
          <cell r="D386">
            <v>1</v>
          </cell>
        </row>
        <row r="387">
          <cell r="B387" t="str">
            <v>Tráön Thë Sæí</v>
          </cell>
        </row>
        <row r="388">
          <cell r="B388" t="str">
            <v>Nhaì Cáúp 4</v>
          </cell>
          <cell r="D388">
            <v>55</v>
          </cell>
        </row>
        <row r="389">
          <cell r="B389" t="str">
            <v>Âáút åí</v>
          </cell>
          <cell r="D389">
            <v>55</v>
          </cell>
        </row>
        <row r="390">
          <cell r="B390" t="str">
            <v>Triãöu Linh</v>
          </cell>
        </row>
        <row r="391">
          <cell r="B391" t="str">
            <v>Nhaì Cáúp 4</v>
          </cell>
          <cell r="D391">
            <v>44</v>
          </cell>
        </row>
        <row r="392">
          <cell r="B392" t="str">
            <v>Nhaì âuïc 2 táöng</v>
          </cell>
          <cell r="D392">
            <v>15</v>
          </cell>
        </row>
        <row r="393">
          <cell r="B393" t="str">
            <v>Âáút åí</v>
          </cell>
          <cell r="D393">
            <v>59</v>
          </cell>
        </row>
        <row r="394">
          <cell r="B394" t="str">
            <v>Giãúng næåïc</v>
          </cell>
          <cell r="D394">
            <v>1</v>
          </cell>
        </row>
        <row r="395">
          <cell r="B395" t="str">
            <v>Triãöu Ngoüc</v>
          </cell>
        </row>
        <row r="396">
          <cell r="B396" t="str">
            <v>Nhaì Cáúp 4</v>
          </cell>
          <cell r="D396">
            <v>24</v>
          </cell>
        </row>
        <row r="397">
          <cell r="B397" t="str">
            <v>Âáút åí</v>
          </cell>
          <cell r="D397">
            <v>24</v>
          </cell>
        </row>
        <row r="398">
          <cell r="B398" t="str">
            <v>Triãöu Cæåìng</v>
          </cell>
        </row>
        <row r="399">
          <cell r="B399" t="str">
            <v>Nhaì Cáúp 4</v>
          </cell>
          <cell r="D399">
            <v>20</v>
          </cell>
        </row>
        <row r="400">
          <cell r="B400" t="str">
            <v>Âáút åí</v>
          </cell>
          <cell r="D400">
            <v>20</v>
          </cell>
        </row>
        <row r="401">
          <cell r="B401" t="str">
            <v>Nguyãùn Vinh</v>
          </cell>
        </row>
        <row r="402">
          <cell r="B402" t="str">
            <v>Nhaì Cáúp 4</v>
          </cell>
          <cell r="D402">
            <v>24</v>
          </cell>
        </row>
        <row r="403">
          <cell r="B403" t="str">
            <v>Nhaì âuïc 2 táöng</v>
          </cell>
          <cell r="D403">
            <v>16</v>
          </cell>
        </row>
        <row r="404">
          <cell r="B404" t="str">
            <v>Âáút åí</v>
          </cell>
          <cell r="D404">
            <v>40</v>
          </cell>
        </row>
        <row r="405">
          <cell r="B405" t="str">
            <v>Nguyãùn Vàn Cæåìng</v>
          </cell>
        </row>
        <row r="406">
          <cell r="B406" t="str">
            <v>Nhaì Cáúp 4</v>
          </cell>
          <cell r="D406">
            <v>60</v>
          </cell>
        </row>
        <row r="407">
          <cell r="B407" t="str">
            <v>Âáút åí</v>
          </cell>
          <cell r="D407">
            <v>60</v>
          </cell>
        </row>
        <row r="408">
          <cell r="B408" t="str">
            <v>Tæåìng raìo xáy</v>
          </cell>
          <cell r="D408">
            <v>25</v>
          </cell>
        </row>
        <row r="409">
          <cell r="B409" t="str">
            <v>Tráön vàn Danh</v>
          </cell>
        </row>
        <row r="410">
          <cell r="B410" t="str">
            <v>Nhaì Cáúp 4</v>
          </cell>
          <cell r="D410">
            <v>38</v>
          </cell>
        </row>
        <row r="411">
          <cell r="B411" t="str">
            <v>Âáút åí</v>
          </cell>
          <cell r="D411">
            <v>38</v>
          </cell>
        </row>
        <row r="412">
          <cell r="B412" t="str">
            <v>Tæåìng raìo xáy</v>
          </cell>
          <cell r="D412">
            <v>15</v>
          </cell>
        </row>
        <row r="413">
          <cell r="B413" t="str">
            <v>Huyình Thë Bè</v>
          </cell>
        </row>
        <row r="414">
          <cell r="B414" t="str">
            <v>Nhaì taûm</v>
          </cell>
          <cell r="D414">
            <v>4</v>
          </cell>
        </row>
        <row r="415">
          <cell r="B415" t="str">
            <v>Nhaì Cáúp 4</v>
          </cell>
          <cell r="D415">
            <v>50</v>
          </cell>
        </row>
        <row r="416">
          <cell r="B416" t="str">
            <v>Âáút åí</v>
          </cell>
          <cell r="D416">
            <v>54</v>
          </cell>
        </row>
        <row r="417">
          <cell r="B417" t="str">
            <v>Giãúng næåïc</v>
          </cell>
          <cell r="D417">
            <v>1</v>
          </cell>
        </row>
        <row r="418">
          <cell r="B418" t="str">
            <v>Nguyãùn thë Ngoüc Oanh</v>
          </cell>
        </row>
        <row r="419">
          <cell r="B419" t="str">
            <v>Nhaì taûm</v>
          </cell>
          <cell r="D419">
            <v>30</v>
          </cell>
        </row>
        <row r="420">
          <cell r="B420" t="str">
            <v>Âáút åí</v>
          </cell>
          <cell r="D420">
            <v>30</v>
          </cell>
        </row>
        <row r="421">
          <cell r="B421" t="str">
            <v>Lã Vàn Toaïn</v>
          </cell>
        </row>
        <row r="422">
          <cell r="B422" t="str">
            <v>Nhaì taûm</v>
          </cell>
          <cell r="D422">
            <v>15</v>
          </cell>
        </row>
        <row r="423">
          <cell r="B423" t="str">
            <v>Nhaì Cáúp 4</v>
          </cell>
          <cell r="D423">
            <v>20</v>
          </cell>
        </row>
        <row r="424">
          <cell r="B424" t="str">
            <v>Âáút åí</v>
          </cell>
          <cell r="D424">
            <v>35</v>
          </cell>
        </row>
        <row r="425">
          <cell r="B425" t="str">
            <v>Giãúng næåïc</v>
          </cell>
          <cell r="D425">
            <v>1</v>
          </cell>
        </row>
        <row r="426">
          <cell r="B426" t="str">
            <v>Lã Vàn Häø</v>
          </cell>
        </row>
        <row r="427">
          <cell r="B427" t="str">
            <v>Nhaì taûm</v>
          </cell>
          <cell r="D427">
            <v>15</v>
          </cell>
        </row>
        <row r="428">
          <cell r="B428" t="str">
            <v>Nhaì Cáúp 4</v>
          </cell>
          <cell r="D428">
            <v>44</v>
          </cell>
        </row>
        <row r="429">
          <cell r="B429" t="str">
            <v>Âáút åí</v>
          </cell>
          <cell r="D429">
            <v>59</v>
          </cell>
        </row>
        <row r="430">
          <cell r="B430" t="str">
            <v>Giãúng næåïc</v>
          </cell>
          <cell r="D430">
            <v>1</v>
          </cell>
        </row>
        <row r="431">
          <cell r="B431" t="str">
            <v>Nguyãùn Thi Sæång</v>
          </cell>
        </row>
        <row r="432">
          <cell r="B432" t="str">
            <v>Nhaì taûm</v>
          </cell>
          <cell r="D432">
            <v>15</v>
          </cell>
        </row>
        <row r="433">
          <cell r="B433" t="str">
            <v>Nhaì Cáúp 4</v>
          </cell>
          <cell r="D433">
            <v>35</v>
          </cell>
        </row>
        <row r="434">
          <cell r="B434" t="str">
            <v>Âáút åí</v>
          </cell>
          <cell r="D434">
            <v>50</v>
          </cell>
        </row>
        <row r="435">
          <cell r="B435" t="str">
            <v>Nguyãùn Trán</v>
          </cell>
        </row>
        <row r="436">
          <cell r="B436" t="str">
            <v>Nhaì Cáúp 4</v>
          </cell>
          <cell r="D436">
            <v>35</v>
          </cell>
        </row>
        <row r="437">
          <cell r="B437" t="str">
            <v>Âáút åí</v>
          </cell>
          <cell r="D437">
            <v>35</v>
          </cell>
        </row>
        <row r="438">
          <cell r="B438" t="str">
            <v>Giãúng næåïc</v>
          </cell>
          <cell r="D438">
            <v>1</v>
          </cell>
        </row>
        <row r="439">
          <cell r="B439" t="str">
            <v>Truû âiãûn gäù</v>
          </cell>
          <cell r="D439">
            <v>1</v>
          </cell>
        </row>
        <row r="440">
          <cell r="B440" t="str">
            <v>Phaûm Phuï Quäúc</v>
          </cell>
        </row>
        <row r="441">
          <cell r="B441" t="str">
            <v>Nhaì Cáúp 4</v>
          </cell>
          <cell r="D441">
            <v>40</v>
          </cell>
        </row>
        <row r="442">
          <cell r="B442" t="str">
            <v>Âáút åí</v>
          </cell>
          <cell r="D442">
            <v>40</v>
          </cell>
        </row>
        <row r="443">
          <cell r="B443" t="str">
            <v>Âáút væåìn</v>
          </cell>
          <cell r="D443">
            <v>36</v>
          </cell>
        </row>
        <row r="444">
          <cell r="B444" t="str">
            <v>Giãúng næåïc</v>
          </cell>
          <cell r="D444">
            <v>1</v>
          </cell>
        </row>
        <row r="445">
          <cell r="B445" t="str">
            <v>Huyình Âæïc Täøng</v>
          </cell>
        </row>
        <row r="446">
          <cell r="B446" t="str">
            <v>Nhaì taûm</v>
          </cell>
          <cell r="D446">
            <v>24</v>
          </cell>
        </row>
        <row r="447">
          <cell r="B447" t="str">
            <v>Nhaì Cáúp 4</v>
          </cell>
          <cell r="D447">
            <v>20</v>
          </cell>
        </row>
        <row r="448">
          <cell r="B448" t="str">
            <v>Âáút åí</v>
          </cell>
          <cell r="D448">
            <v>44</v>
          </cell>
        </row>
        <row r="449">
          <cell r="B449" t="str">
            <v>Âáút væåìn</v>
          </cell>
          <cell r="D449">
            <v>50</v>
          </cell>
        </row>
        <row r="450">
          <cell r="B450" t="str">
            <v>Tæåìng raìo xáy</v>
          </cell>
          <cell r="D450">
            <v>15</v>
          </cell>
        </row>
        <row r="451">
          <cell r="B451" t="str">
            <v>Nguyãùn Thë Liãn</v>
          </cell>
        </row>
        <row r="452">
          <cell r="B452" t="str">
            <v>Nhaì Cáúp 4</v>
          </cell>
          <cell r="D452">
            <v>20</v>
          </cell>
        </row>
        <row r="453">
          <cell r="B453" t="str">
            <v>Âáút åí</v>
          </cell>
          <cell r="D453">
            <v>20</v>
          </cell>
        </row>
        <row r="454">
          <cell r="B454" t="str">
            <v>Cáy àn quaí</v>
          </cell>
          <cell r="D454">
            <v>7</v>
          </cell>
        </row>
        <row r="455">
          <cell r="B455" t="str">
            <v>Âáút væåìn</v>
          </cell>
          <cell r="D455">
            <v>80</v>
          </cell>
        </row>
        <row r="456">
          <cell r="B456" t="str">
            <v>Tæåìng raìo xáy</v>
          </cell>
          <cell r="D456">
            <v>11</v>
          </cell>
        </row>
        <row r="457">
          <cell r="B457" t="str">
            <v>Giãúng næåïc</v>
          </cell>
          <cell r="D457">
            <v>1</v>
          </cell>
        </row>
        <row r="458">
          <cell r="B458" t="str">
            <v>Nguyãùn Thë Hoa</v>
          </cell>
        </row>
        <row r="459">
          <cell r="B459" t="str">
            <v>Nhaì Cáúp 4</v>
          </cell>
          <cell r="D459">
            <v>60</v>
          </cell>
        </row>
        <row r="460">
          <cell r="B460" t="str">
            <v>Âáút åí</v>
          </cell>
          <cell r="D460">
            <v>60</v>
          </cell>
        </row>
        <row r="461">
          <cell r="B461" t="str">
            <v>Nguyãùn Thë Phi</v>
          </cell>
        </row>
        <row r="462">
          <cell r="B462" t="str">
            <v>Nhaì Cáúp 4</v>
          </cell>
          <cell r="D462">
            <v>56</v>
          </cell>
        </row>
        <row r="463">
          <cell r="B463" t="str">
            <v>Âáút åí</v>
          </cell>
          <cell r="D463">
            <v>56</v>
          </cell>
        </row>
        <row r="464">
          <cell r="B464" t="str">
            <v>Tæåìng raìo xáy</v>
          </cell>
          <cell r="D464">
            <v>20</v>
          </cell>
        </row>
        <row r="465">
          <cell r="B465" t="str">
            <v>Giãúng næåïc</v>
          </cell>
          <cell r="D465">
            <v>1</v>
          </cell>
        </row>
        <row r="466">
          <cell r="B466" t="str">
            <v>Nguyãùn Thë Häöng Dán</v>
          </cell>
        </row>
        <row r="467">
          <cell r="B467" t="str">
            <v>Nhaì Cáúp 4</v>
          </cell>
          <cell r="D467">
            <v>15</v>
          </cell>
        </row>
        <row r="468">
          <cell r="B468" t="str">
            <v>Âáút åí</v>
          </cell>
          <cell r="D468">
            <v>15</v>
          </cell>
        </row>
        <row r="469">
          <cell r="B469" t="str">
            <v>Âáút væåìn</v>
          </cell>
          <cell r="D469">
            <v>40</v>
          </cell>
        </row>
        <row r="470">
          <cell r="B470" t="str">
            <v>Giãúng næåïc</v>
          </cell>
          <cell r="D470">
            <v>1</v>
          </cell>
        </row>
        <row r="471">
          <cell r="B471" t="str">
            <v>Nguyãùn Âæïc Huìng</v>
          </cell>
        </row>
        <row r="472">
          <cell r="B472" t="str">
            <v>Nhaì taûm</v>
          </cell>
          <cell r="D472">
            <v>20</v>
          </cell>
        </row>
        <row r="473">
          <cell r="B473" t="str">
            <v>Nhaì Cáúp 4</v>
          </cell>
          <cell r="D473">
            <v>25</v>
          </cell>
        </row>
        <row r="474">
          <cell r="B474" t="str">
            <v>Âáút åí</v>
          </cell>
          <cell r="D474">
            <v>45</v>
          </cell>
        </row>
        <row r="475">
          <cell r="B475" t="str">
            <v>Cáy àn quaí</v>
          </cell>
          <cell r="D475">
            <v>9</v>
          </cell>
        </row>
        <row r="476">
          <cell r="B476" t="str">
            <v>Nguyãùn Thë Nháût</v>
          </cell>
        </row>
        <row r="477">
          <cell r="B477" t="str">
            <v>Nhaì Cáúp 4</v>
          </cell>
          <cell r="D477">
            <v>24</v>
          </cell>
        </row>
        <row r="478">
          <cell r="B478" t="str">
            <v>Âáút åí</v>
          </cell>
          <cell r="D478">
            <v>24</v>
          </cell>
        </row>
        <row r="479">
          <cell r="B479" t="str">
            <v>Cáy àn quaí</v>
          </cell>
          <cell r="D479">
            <v>5</v>
          </cell>
        </row>
        <row r="480">
          <cell r="B480" t="str">
            <v>Âáút væåìn</v>
          </cell>
          <cell r="D480">
            <v>45</v>
          </cell>
        </row>
        <row r="481">
          <cell r="B481" t="str">
            <v>Maî xáy</v>
          </cell>
          <cell r="D481">
            <v>6</v>
          </cell>
        </row>
        <row r="482">
          <cell r="B482" t="str">
            <v>Lã Låüi</v>
          </cell>
        </row>
        <row r="483">
          <cell r="B483" t="str">
            <v>nhaì taûm</v>
          </cell>
          <cell r="D483">
            <v>24</v>
          </cell>
        </row>
        <row r="484">
          <cell r="B484" t="str">
            <v>Âáút åí</v>
          </cell>
          <cell r="D484">
            <v>24</v>
          </cell>
        </row>
        <row r="485">
          <cell r="B485" t="str">
            <v>Cáy àn quaí</v>
          </cell>
          <cell r="D485">
            <v>3</v>
          </cell>
        </row>
        <row r="486">
          <cell r="B486" t="str">
            <v>Nguyãùn Thë Dàõt</v>
          </cell>
        </row>
        <row r="487">
          <cell r="B487" t="str">
            <v>nhaì taûm</v>
          </cell>
          <cell r="D487">
            <v>12</v>
          </cell>
        </row>
        <row r="488">
          <cell r="B488" t="str">
            <v>Nhaì Cáúp 4</v>
          </cell>
          <cell r="D488">
            <v>12</v>
          </cell>
        </row>
        <row r="489">
          <cell r="B489" t="str">
            <v>Âáút åí</v>
          </cell>
          <cell r="D489">
            <v>24</v>
          </cell>
        </row>
        <row r="490">
          <cell r="B490" t="str">
            <v>Cáy àn quaí</v>
          </cell>
          <cell r="D490">
            <v>4</v>
          </cell>
        </row>
        <row r="491">
          <cell r="B491" t="str">
            <v>Nguyãùn Làûng</v>
          </cell>
        </row>
        <row r="492">
          <cell r="B492" t="str">
            <v>Nhaì Cáúp 4</v>
          </cell>
          <cell r="D492">
            <v>64</v>
          </cell>
        </row>
        <row r="493">
          <cell r="B493" t="str">
            <v>Âáút åí</v>
          </cell>
          <cell r="D493">
            <v>64</v>
          </cell>
        </row>
        <row r="494">
          <cell r="B494" t="str">
            <v>Maî âáút</v>
          </cell>
          <cell r="D494">
            <v>3</v>
          </cell>
        </row>
        <row r="495">
          <cell r="B495" t="str">
            <v>Tráön Lä</v>
          </cell>
        </row>
        <row r="496">
          <cell r="B496" t="str">
            <v>nhaì taûm</v>
          </cell>
          <cell r="D496">
            <v>12</v>
          </cell>
        </row>
        <row r="497">
          <cell r="B497" t="str">
            <v>Âáút åí</v>
          </cell>
          <cell r="D497">
            <v>12</v>
          </cell>
        </row>
        <row r="498">
          <cell r="B498" t="str">
            <v>Âáút væåìn</v>
          </cell>
          <cell r="D498">
            <v>55</v>
          </cell>
        </row>
        <row r="499">
          <cell r="B499" t="str">
            <v>Phaûm Ngoüc Án</v>
          </cell>
        </row>
        <row r="500">
          <cell r="B500" t="str">
            <v>nhaì taûm</v>
          </cell>
          <cell r="D500">
            <v>24</v>
          </cell>
        </row>
        <row r="501">
          <cell r="B501" t="str">
            <v>Âáút åí</v>
          </cell>
          <cell r="D501">
            <v>24</v>
          </cell>
        </row>
        <row r="502">
          <cell r="B502" t="str">
            <v>Giãúng næåïc</v>
          </cell>
          <cell r="D502">
            <v>1</v>
          </cell>
        </row>
        <row r="503">
          <cell r="B503" t="str">
            <v>Nguyãùn Khaïnh</v>
          </cell>
        </row>
        <row r="504">
          <cell r="B504" t="str">
            <v>nhaì taûm</v>
          </cell>
          <cell r="D504">
            <v>24</v>
          </cell>
        </row>
        <row r="505">
          <cell r="B505" t="str">
            <v>Nhaì Cáúp 4</v>
          </cell>
          <cell r="D505">
            <v>12</v>
          </cell>
        </row>
        <row r="506">
          <cell r="B506" t="str">
            <v>Âáút åí</v>
          </cell>
          <cell r="D506">
            <v>36</v>
          </cell>
        </row>
        <row r="507">
          <cell r="B507" t="str">
            <v>Âáút væåìn</v>
          </cell>
          <cell r="D507">
            <v>40</v>
          </cell>
        </row>
        <row r="508">
          <cell r="B508" t="str">
            <v>Voî Thë Sám</v>
          </cell>
        </row>
        <row r="509">
          <cell r="B509" t="str">
            <v>Nhaì Cáúp 4</v>
          </cell>
          <cell r="D509">
            <v>40</v>
          </cell>
        </row>
        <row r="510">
          <cell r="B510" t="str">
            <v>Âáút åí</v>
          </cell>
          <cell r="D510">
            <v>40</v>
          </cell>
        </row>
        <row r="511">
          <cell r="B511" t="str">
            <v>Âáút væåìn</v>
          </cell>
          <cell r="D511">
            <v>50</v>
          </cell>
        </row>
        <row r="512">
          <cell r="B512" t="str">
            <v>Giãúng næåïc</v>
          </cell>
          <cell r="D512">
            <v>1</v>
          </cell>
        </row>
        <row r="513">
          <cell r="B513" t="str">
            <v>Huyình Thaûch</v>
          </cell>
        </row>
        <row r="514">
          <cell r="B514" t="str">
            <v>Nhaì Cáúp 4</v>
          </cell>
          <cell r="D514">
            <v>40</v>
          </cell>
        </row>
        <row r="515">
          <cell r="B515" t="str">
            <v>Âáút åí</v>
          </cell>
          <cell r="D515">
            <v>40</v>
          </cell>
        </row>
        <row r="516">
          <cell r="B516" t="str">
            <v>Lã Thë Âàûng</v>
          </cell>
        </row>
        <row r="517">
          <cell r="B517" t="str">
            <v>Nhaì taûm</v>
          </cell>
          <cell r="D517">
            <v>60</v>
          </cell>
        </row>
        <row r="518">
          <cell r="B518" t="str">
            <v>Âáút åí</v>
          </cell>
          <cell r="D518">
            <v>60</v>
          </cell>
        </row>
        <row r="519">
          <cell r="B519" t="str">
            <v>Häö Thë Miãön</v>
          </cell>
        </row>
        <row r="520">
          <cell r="B520" t="str">
            <v>Nhaì Cáúp 4</v>
          </cell>
          <cell r="D520">
            <v>27</v>
          </cell>
        </row>
        <row r="521">
          <cell r="B521" t="str">
            <v>Âáút åí</v>
          </cell>
          <cell r="D521">
            <v>27</v>
          </cell>
        </row>
        <row r="522">
          <cell r="B522" t="str">
            <v>Giãúng næåïc</v>
          </cell>
          <cell r="D522">
            <v>1</v>
          </cell>
        </row>
        <row r="523">
          <cell r="B523" t="str">
            <v>Häö Thë Næî</v>
          </cell>
        </row>
        <row r="524">
          <cell r="B524" t="str">
            <v>Nhaì taûm</v>
          </cell>
          <cell r="D524">
            <v>12</v>
          </cell>
        </row>
        <row r="525">
          <cell r="B525" t="str">
            <v>Âáút åí</v>
          </cell>
          <cell r="D525">
            <v>12</v>
          </cell>
        </row>
        <row r="526">
          <cell r="B526" t="str">
            <v>Tráön Chên</v>
          </cell>
        </row>
        <row r="527">
          <cell r="B527" t="str">
            <v>Âáút væåìn</v>
          </cell>
          <cell r="D527">
            <v>75</v>
          </cell>
        </row>
        <row r="528">
          <cell r="B528" t="str">
            <v>Âáút åí</v>
          </cell>
          <cell r="D528">
            <v>75</v>
          </cell>
        </row>
        <row r="529">
          <cell r="B529" t="str">
            <v>Tráön Laì</v>
          </cell>
        </row>
        <row r="530">
          <cell r="B530" t="str">
            <v>Nhaì Cáúp 4</v>
          </cell>
          <cell r="D530">
            <v>35</v>
          </cell>
        </row>
        <row r="531">
          <cell r="B531" t="str">
            <v>Âáút åí</v>
          </cell>
          <cell r="D531">
            <v>35</v>
          </cell>
        </row>
        <row r="532">
          <cell r="B532" t="str">
            <v>Tráön Phong</v>
          </cell>
        </row>
        <row r="533">
          <cell r="B533" t="str">
            <v>Nhaì Cáúp 4</v>
          </cell>
          <cell r="D533">
            <v>24</v>
          </cell>
        </row>
        <row r="534">
          <cell r="B534" t="str">
            <v>Âáút åí</v>
          </cell>
          <cell r="D534">
            <v>24</v>
          </cell>
        </row>
        <row r="535">
          <cell r="B535" t="str">
            <v>Giãúng næåïc</v>
          </cell>
          <cell r="D535">
            <v>1</v>
          </cell>
        </row>
        <row r="536">
          <cell r="B536" t="str">
            <v>Tráön Vàn Taïm</v>
          </cell>
        </row>
        <row r="537">
          <cell r="B537" t="str">
            <v>Nhaì Cáúp 4</v>
          </cell>
          <cell r="D537">
            <v>65</v>
          </cell>
        </row>
        <row r="538">
          <cell r="B538" t="str">
            <v>Âáút åí</v>
          </cell>
          <cell r="D538">
            <v>65</v>
          </cell>
        </row>
        <row r="539">
          <cell r="B539" t="str">
            <v>Âáút væåìn</v>
          </cell>
          <cell r="D539">
            <v>60</v>
          </cell>
        </row>
        <row r="540">
          <cell r="B540" t="str">
            <v>Maî xáy</v>
          </cell>
          <cell r="D540">
            <v>1</v>
          </cell>
        </row>
        <row r="541">
          <cell r="B541" t="str">
            <v>Giãúng næåïc</v>
          </cell>
          <cell r="D541">
            <v>1</v>
          </cell>
        </row>
        <row r="542">
          <cell r="B542" t="str">
            <v>Huyình Âæïc Thàng</v>
          </cell>
        </row>
        <row r="543">
          <cell r="B543" t="str">
            <v>Nhaì Cáúp 4</v>
          </cell>
          <cell r="D543">
            <v>50</v>
          </cell>
        </row>
        <row r="544">
          <cell r="B544" t="str">
            <v>Âáút åí</v>
          </cell>
          <cell r="D544">
            <v>50</v>
          </cell>
        </row>
        <row r="545">
          <cell r="B545" t="str">
            <v>Tæåìng raìo xáy</v>
          </cell>
          <cell r="D545">
            <v>18</v>
          </cell>
        </row>
        <row r="546">
          <cell r="B546" t="str">
            <v>Giãúng næåïc</v>
          </cell>
          <cell r="D546">
            <v>1</v>
          </cell>
        </row>
        <row r="547">
          <cell r="B547" t="str">
            <v>Tráön Lyï</v>
          </cell>
        </row>
        <row r="548">
          <cell r="B548" t="str">
            <v>Nhaì Cáúp 4</v>
          </cell>
          <cell r="D548">
            <v>48</v>
          </cell>
        </row>
        <row r="549">
          <cell r="B549" t="str">
            <v>Âáút åí</v>
          </cell>
          <cell r="D549">
            <v>48</v>
          </cell>
        </row>
        <row r="550">
          <cell r="B550" t="str">
            <v>Maî xáy</v>
          </cell>
          <cell r="D550">
            <v>1</v>
          </cell>
        </row>
        <row r="551">
          <cell r="B551" t="str">
            <v>Tráön Toaìn</v>
          </cell>
        </row>
        <row r="552">
          <cell r="B552" t="str">
            <v>Nhaì Cáúp 4</v>
          </cell>
          <cell r="D552">
            <v>24</v>
          </cell>
        </row>
        <row r="553">
          <cell r="B553" t="str">
            <v>Âáút åí</v>
          </cell>
          <cell r="D553">
            <v>24</v>
          </cell>
        </row>
        <row r="554">
          <cell r="B554" t="str">
            <v>Âoaìn Træång</v>
          </cell>
        </row>
        <row r="555">
          <cell r="B555" t="str">
            <v>Nhaì Cáúp 4</v>
          </cell>
          <cell r="D555">
            <v>18</v>
          </cell>
        </row>
        <row r="556">
          <cell r="B556" t="str">
            <v>Âáút åí</v>
          </cell>
          <cell r="D556">
            <v>18</v>
          </cell>
        </row>
        <row r="557">
          <cell r="B557" t="str">
            <v>Ruäüng luïa HTX</v>
          </cell>
          <cell r="D557">
            <v>68544.320000000007</v>
          </cell>
        </row>
        <row r="558">
          <cell r="B558" t="str">
            <v>A</v>
          </cell>
        </row>
        <row r="559">
          <cell r="B559" t="str">
            <v>Tre</v>
          </cell>
          <cell r="D559">
            <v>250</v>
          </cell>
        </row>
      </sheetData>
      <sheetData sheetId="1" refreshError="1">
        <row r="6">
          <cell r="B6" t="str">
            <v>Huyình Âæïc Syî</v>
          </cell>
        </row>
        <row r="7">
          <cell r="B7" t="str">
            <v>Nhaì taûm</v>
          </cell>
          <cell r="D7">
            <v>10</v>
          </cell>
        </row>
        <row r="8">
          <cell r="B8" t="str">
            <v>Nhaì Cáúp 4</v>
          </cell>
          <cell r="D8">
            <v>88</v>
          </cell>
        </row>
        <row r="9">
          <cell r="B9" t="str">
            <v>Âáút åí</v>
          </cell>
          <cell r="D9">
            <v>98</v>
          </cell>
        </row>
        <row r="10">
          <cell r="B10" t="str">
            <v>Cáy àn quaí</v>
          </cell>
          <cell r="D10">
            <v>14</v>
          </cell>
        </row>
        <row r="11">
          <cell r="B11" t="str">
            <v>Huyình Khi Væåìn</v>
          </cell>
        </row>
        <row r="12">
          <cell r="B12" t="str">
            <v>Nhaì taûm</v>
          </cell>
          <cell r="D12">
            <v>30</v>
          </cell>
        </row>
        <row r="13">
          <cell r="B13" t="str">
            <v>Âáút åí</v>
          </cell>
          <cell r="D13">
            <v>30</v>
          </cell>
        </row>
        <row r="14">
          <cell r="B14" t="str">
            <v>Cáy àn quaí</v>
          </cell>
          <cell r="D14">
            <v>2</v>
          </cell>
        </row>
        <row r="15">
          <cell r="B15" t="str">
            <v>Huyình Træång</v>
          </cell>
        </row>
        <row r="16">
          <cell r="B16" t="str">
            <v>Nhaì Cáúp 4</v>
          </cell>
          <cell r="D16">
            <v>54</v>
          </cell>
        </row>
        <row r="17">
          <cell r="B17" t="str">
            <v>Âáút åí</v>
          </cell>
          <cell r="D17">
            <v>54</v>
          </cell>
        </row>
        <row r="18">
          <cell r="B18" t="str">
            <v>Cáy àn quaí</v>
          </cell>
          <cell r="D18">
            <v>5</v>
          </cell>
        </row>
        <row r="19">
          <cell r="B19" t="str">
            <v>A</v>
          </cell>
        </row>
        <row r="20">
          <cell r="B20" t="str">
            <v>Nhaì Cáúp 4</v>
          </cell>
          <cell r="D20">
            <v>253</v>
          </cell>
        </row>
        <row r="21">
          <cell r="B21" t="str">
            <v>Âáút åí</v>
          </cell>
          <cell r="D21">
            <v>253</v>
          </cell>
        </row>
        <row r="22">
          <cell r="B22" t="str">
            <v>Nguyãùn An</v>
          </cell>
        </row>
        <row r="23">
          <cell r="B23" t="str">
            <v>Nhaì Cáúp 4</v>
          </cell>
          <cell r="D23">
            <v>66</v>
          </cell>
        </row>
        <row r="24">
          <cell r="B24" t="str">
            <v>Âáút åí</v>
          </cell>
          <cell r="D24">
            <v>66</v>
          </cell>
        </row>
        <row r="25">
          <cell r="B25" t="str">
            <v>Maî âáút</v>
          </cell>
          <cell r="D25">
            <v>3</v>
          </cell>
        </row>
        <row r="26">
          <cell r="B26" t="str">
            <v>Maî xáy</v>
          </cell>
          <cell r="D26">
            <v>1</v>
          </cell>
        </row>
        <row r="27">
          <cell r="B27" t="str">
            <v>Huyình Táún Cæåìng</v>
          </cell>
        </row>
        <row r="28">
          <cell r="B28" t="str">
            <v>Nhaì Cáúp 4</v>
          </cell>
          <cell r="D28">
            <v>96</v>
          </cell>
        </row>
        <row r="29">
          <cell r="B29" t="str">
            <v>Âáút åí</v>
          </cell>
          <cell r="D29">
            <v>96</v>
          </cell>
        </row>
        <row r="30">
          <cell r="B30" t="str">
            <v>Cáy àn quaí</v>
          </cell>
          <cell r="D30">
            <v>5</v>
          </cell>
        </row>
        <row r="31">
          <cell r="B31" t="str">
            <v>Maî âáút</v>
          </cell>
          <cell r="D31">
            <v>3</v>
          </cell>
        </row>
        <row r="32">
          <cell r="B32" t="str">
            <v>Maî xáy</v>
          </cell>
          <cell r="D32">
            <v>1</v>
          </cell>
        </row>
        <row r="33">
          <cell r="B33" t="str">
            <v>Giãúng næåïc</v>
          </cell>
          <cell r="D33">
            <v>1</v>
          </cell>
        </row>
        <row r="34">
          <cell r="B34" t="str">
            <v>Nguyãùn Vàn Saïng</v>
          </cell>
        </row>
        <row r="35">
          <cell r="B35" t="str">
            <v>Nhaì Cáúp 4</v>
          </cell>
          <cell r="D35">
            <v>20</v>
          </cell>
        </row>
        <row r="36">
          <cell r="B36" t="str">
            <v>Âáút åí</v>
          </cell>
          <cell r="D36">
            <v>20</v>
          </cell>
        </row>
        <row r="37">
          <cell r="B37" t="str">
            <v>Âáút væåìn</v>
          </cell>
          <cell r="D37">
            <v>120</v>
          </cell>
        </row>
        <row r="38">
          <cell r="B38" t="str">
            <v>Giãúng næåïc</v>
          </cell>
          <cell r="D38">
            <v>1</v>
          </cell>
        </row>
        <row r="39">
          <cell r="B39" t="str">
            <v>Chaì Tuìng</v>
          </cell>
        </row>
        <row r="40">
          <cell r="B40" t="str">
            <v>Nhaì Cáúp 4</v>
          </cell>
          <cell r="D40">
            <v>45</v>
          </cell>
        </row>
        <row r="41">
          <cell r="B41" t="str">
            <v>Âáút åí</v>
          </cell>
          <cell r="D41">
            <v>45</v>
          </cell>
        </row>
        <row r="42">
          <cell r="B42" t="str">
            <v>Maî âáút</v>
          </cell>
          <cell r="D42">
            <v>6</v>
          </cell>
        </row>
        <row r="43">
          <cell r="B43" t="str">
            <v>Maî xáy</v>
          </cell>
          <cell r="D43">
            <v>1</v>
          </cell>
        </row>
        <row r="44">
          <cell r="B44" t="str">
            <v>Loì gaûo HTX(Äng Thán)</v>
          </cell>
        </row>
        <row r="45">
          <cell r="B45" t="str">
            <v>Nhaì taûm</v>
          </cell>
          <cell r="D45">
            <v>442</v>
          </cell>
        </row>
        <row r="46">
          <cell r="B46" t="str">
            <v>Âáút åí</v>
          </cell>
          <cell r="D46">
            <v>442</v>
          </cell>
        </row>
        <row r="47">
          <cell r="B47" t="str">
            <v>Nguyãùn Soíi</v>
          </cell>
        </row>
        <row r="48">
          <cell r="B48" t="str">
            <v>Nhaì taûm</v>
          </cell>
          <cell r="D48">
            <v>36.200000000000003</v>
          </cell>
        </row>
        <row r="49">
          <cell r="B49" t="str">
            <v>Âáút åí</v>
          </cell>
          <cell r="D49">
            <v>36.200000000000003</v>
          </cell>
        </row>
        <row r="50">
          <cell r="B50" t="str">
            <v>Âáút væåìn</v>
          </cell>
          <cell r="D50">
            <v>17.600000000000001</v>
          </cell>
        </row>
        <row r="51">
          <cell r="B51" t="str">
            <v xml:space="preserve">Nguyãùn Thu </v>
          </cell>
        </row>
        <row r="52">
          <cell r="B52" t="str">
            <v>Nhaì taûm</v>
          </cell>
          <cell r="D52">
            <v>10.75</v>
          </cell>
        </row>
        <row r="53">
          <cell r="B53" t="str">
            <v>Nhaì Cáúp 4</v>
          </cell>
          <cell r="D53">
            <v>20.43</v>
          </cell>
        </row>
        <row r="54">
          <cell r="B54" t="str">
            <v>Âáút åí</v>
          </cell>
          <cell r="D54">
            <v>62.68</v>
          </cell>
        </row>
        <row r="55">
          <cell r="B55" t="str">
            <v>Âáút væåìn</v>
          </cell>
          <cell r="D55">
            <v>37.5</v>
          </cell>
        </row>
        <row r="56">
          <cell r="B56" t="str">
            <v>Hiãn taûm</v>
          </cell>
          <cell r="D56">
            <v>31.5</v>
          </cell>
        </row>
        <row r="57">
          <cell r="B57" t="str">
            <v>Huyình Minh Caính</v>
          </cell>
        </row>
        <row r="58">
          <cell r="B58" t="str">
            <v>Nhaì Cáúp 4</v>
          </cell>
          <cell r="D58">
            <v>24</v>
          </cell>
        </row>
        <row r="59">
          <cell r="B59" t="str">
            <v>Âáút åí</v>
          </cell>
          <cell r="D59">
            <v>24</v>
          </cell>
        </row>
        <row r="60">
          <cell r="B60" t="str">
            <v>Âáút væåìn</v>
          </cell>
          <cell r="D60">
            <v>12.6</v>
          </cell>
        </row>
        <row r="61">
          <cell r="B61" t="str">
            <v>Âàûng thë Mai</v>
          </cell>
        </row>
        <row r="62">
          <cell r="B62" t="str">
            <v>Nhaì taûm</v>
          </cell>
          <cell r="D62">
            <v>4</v>
          </cell>
        </row>
        <row r="63">
          <cell r="B63" t="str">
            <v>Nhaì Cáúp 4</v>
          </cell>
          <cell r="D63">
            <v>23.76</v>
          </cell>
        </row>
        <row r="64">
          <cell r="B64" t="str">
            <v>Âáút åí</v>
          </cell>
          <cell r="D64">
            <v>27.76</v>
          </cell>
        </row>
        <row r="65">
          <cell r="B65" t="str">
            <v>Cáy àn quaí</v>
          </cell>
          <cell r="D65">
            <v>3</v>
          </cell>
        </row>
        <row r="66">
          <cell r="B66" t="str">
            <v>Âáút væåìn</v>
          </cell>
          <cell r="D66">
            <v>225</v>
          </cell>
        </row>
        <row r="67">
          <cell r="B67" t="str">
            <v>Cáy láúy gäù (baûch âaìn)</v>
          </cell>
          <cell r="D67">
            <v>4</v>
          </cell>
        </row>
        <row r="68">
          <cell r="B68" t="str">
            <v>Nguyãùn Âçnh Læûc</v>
          </cell>
        </row>
        <row r="69">
          <cell r="B69" t="str">
            <v>Nhaì Cáúp 4</v>
          </cell>
          <cell r="D69">
            <v>12</v>
          </cell>
        </row>
        <row r="70">
          <cell r="B70" t="str">
            <v>Âáút åí</v>
          </cell>
          <cell r="D70">
            <v>12</v>
          </cell>
        </row>
        <row r="71">
          <cell r="B71" t="str">
            <v>Cáy àn quaí</v>
          </cell>
          <cell r="D71">
            <v>25</v>
          </cell>
        </row>
        <row r="72">
          <cell r="B72" t="str">
            <v>Âáút væåìn</v>
          </cell>
          <cell r="D72">
            <v>70</v>
          </cell>
        </row>
        <row r="73">
          <cell r="B73" t="str">
            <v>Cáy láúy gäù (baûch âaìn)</v>
          </cell>
          <cell r="D73">
            <v>4</v>
          </cell>
        </row>
        <row r="74">
          <cell r="B74" t="str">
            <v>Nguyãùn Quang</v>
          </cell>
        </row>
        <row r="75">
          <cell r="B75" t="str">
            <v>Nhaì taûm</v>
          </cell>
          <cell r="D75">
            <v>14.65</v>
          </cell>
        </row>
        <row r="76">
          <cell r="B76" t="str">
            <v>Âáút åí</v>
          </cell>
          <cell r="D76">
            <v>14.65</v>
          </cell>
        </row>
        <row r="77">
          <cell r="B77" t="str">
            <v>Cáy àn quaí</v>
          </cell>
          <cell r="D77">
            <v>16</v>
          </cell>
        </row>
        <row r="78">
          <cell r="B78" t="str">
            <v>Âáút væåìn</v>
          </cell>
          <cell r="D78">
            <v>289</v>
          </cell>
        </row>
        <row r="79">
          <cell r="B79" t="str">
            <v>Cáy láúy gäù (dæång liãùu)</v>
          </cell>
          <cell r="D79">
            <v>5</v>
          </cell>
        </row>
        <row r="80">
          <cell r="B80" t="str">
            <v>Moïng xáy</v>
          </cell>
          <cell r="D80">
            <v>6</v>
          </cell>
        </row>
        <row r="81">
          <cell r="B81" t="str">
            <v>Læång Hoan</v>
          </cell>
        </row>
        <row r="82">
          <cell r="B82" t="str">
            <v>Nhaì Cáúp 4</v>
          </cell>
          <cell r="D82">
            <v>70</v>
          </cell>
        </row>
        <row r="83">
          <cell r="B83" t="str">
            <v>Âáút åí</v>
          </cell>
          <cell r="D83">
            <v>70</v>
          </cell>
        </row>
        <row r="84">
          <cell r="B84" t="str">
            <v>Cáy àn quaí</v>
          </cell>
          <cell r="D84">
            <v>2</v>
          </cell>
        </row>
        <row r="85">
          <cell r="B85" t="str">
            <v>Tæåìng raìo xáy</v>
          </cell>
          <cell r="D85">
            <v>36</v>
          </cell>
        </row>
        <row r="86">
          <cell r="B86" t="str">
            <v>B</v>
          </cell>
        </row>
        <row r="87">
          <cell r="B87" t="str">
            <v>Nhaì Cáúp 4</v>
          </cell>
          <cell r="D87">
            <v>103</v>
          </cell>
        </row>
        <row r="88">
          <cell r="B88" t="str">
            <v>Âáút åí</v>
          </cell>
          <cell r="D88">
            <v>103</v>
          </cell>
        </row>
        <row r="89">
          <cell r="B89" t="str">
            <v>Âáút væåìn</v>
          </cell>
          <cell r="D89">
            <v>70.5</v>
          </cell>
        </row>
        <row r="90">
          <cell r="B90" t="str">
            <v>Tæåìng raìo xáy</v>
          </cell>
          <cell r="D90">
            <v>22</v>
          </cell>
        </row>
        <row r="91">
          <cell r="B91" t="str">
            <v>Phan Khaïnh Tuáún</v>
          </cell>
        </row>
        <row r="92">
          <cell r="B92" t="str">
            <v>Nhaì taûm</v>
          </cell>
          <cell r="D92">
            <v>14</v>
          </cell>
        </row>
        <row r="93">
          <cell r="B93" t="str">
            <v>Nhaì Cáúp 4</v>
          </cell>
          <cell r="D93">
            <v>36.799999999999997</v>
          </cell>
        </row>
        <row r="94">
          <cell r="B94" t="str">
            <v>Âáút åí</v>
          </cell>
          <cell r="D94">
            <v>50.8</v>
          </cell>
        </row>
        <row r="95">
          <cell r="B95" t="str">
            <v>Âáút væåìn</v>
          </cell>
          <cell r="D95">
            <v>81.900000000000006</v>
          </cell>
        </row>
        <row r="96">
          <cell r="B96" t="str">
            <v>Giãúng næåïc</v>
          </cell>
          <cell r="D96">
            <v>1</v>
          </cell>
        </row>
        <row r="97">
          <cell r="B97" t="str">
            <v>Nguyãùn Vàn Tuáún</v>
          </cell>
        </row>
        <row r="98">
          <cell r="B98" t="str">
            <v>Nhaì taûm</v>
          </cell>
          <cell r="D98">
            <v>15</v>
          </cell>
        </row>
        <row r="99">
          <cell r="B99" t="str">
            <v>Nhaì Cáúp 4</v>
          </cell>
          <cell r="D99">
            <v>27.7</v>
          </cell>
        </row>
        <row r="100">
          <cell r="B100" t="str">
            <v>Nhaì âuïc 2 táöng</v>
          </cell>
          <cell r="D100">
            <v>66</v>
          </cell>
        </row>
        <row r="101">
          <cell r="B101" t="str">
            <v>Âáút åí</v>
          </cell>
          <cell r="D101">
            <v>108.7</v>
          </cell>
        </row>
        <row r="102">
          <cell r="B102" t="str">
            <v>Cáy àn quaí</v>
          </cell>
          <cell r="D102">
            <v>7</v>
          </cell>
        </row>
        <row r="103">
          <cell r="B103" t="str">
            <v>Âáút væåìn</v>
          </cell>
          <cell r="D103">
            <v>148</v>
          </cell>
        </row>
        <row r="104">
          <cell r="B104" t="str">
            <v>Lã Thë Kim Ngoüc</v>
          </cell>
        </row>
        <row r="105">
          <cell r="B105" t="str">
            <v>Nhaì Cáúp 4</v>
          </cell>
          <cell r="D105">
            <v>40.5</v>
          </cell>
        </row>
        <row r="106">
          <cell r="B106" t="str">
            <v>Âáút åí</v>
          </cell>
          <cell r="D106">
            <v>40.5</v>
          </cell>
        </row>
        <row r="107">
          <cell r="B107" t="str">
            <v>Læång Thë Thanh</v>
          </cell>
        </row>
        <row r="108">
          <cell r="B108" t="str">
            <v>Nhaì taûm</v>
          </cell>
          <cell r="D108">
            <v>11</v>
          </cell>
        </row>
        <row r="109">
          <cell r="B109" t="str">
            <v>Nhaì Cáúp 4</v>
          </cell>
          <cell r="D109">
            <v>30.72</v>
          </cell>
        </row>
        <row r="110">
          <cell r="B110" t="str">
            <v>Âáút åí</v>
          </cell>
          <cell r="D110">
            <v>41.72</v>
          </cell>
        </row>
        <row r="111">
          <cell r="B111" t="str">
            <v>Giãúng næåïc</v>
          </cell>
          <cell r="D111">
            <v>1</v>
          </cell>
        </row>
        <row r="112">
          <cell r="B112" t="str">
            <v>Nguyãùn Sang</v>
          </cell>
        </row>
        <row r="113">
          <cell r="B113" t="str">
            <v>Nhaì taûm</v>
          </cell>
          <cell r="D113">
            <v>9.52</v>
          </cell>
        </row>
        <row r="114">
          <cell r="B114" t="str">
            <v>Nhaì Cáúp 4</v>
          </cell>
          <cell r="D114">
            <v>15.2</v>
          </cell>
        </row>
        <row r="115">
          <cell r="B115" t="str">
            <v>Âáút åí</v>
          </cell>
          <cell r="D115">
            <v>24.72</v>
          </cell>
        </row>
        <row r="116">
          <cell r="B116" t="str">
            <v>Âáút væåìn</v>
          </cell>
          <cell r="D116">
            <v>70</v>
          </cell>
        </row>
        <row r="117">
          <cell r="B117" t="str">
            <v>Dæång thãú Huìng</v>
          </cell>
        </row>
        <row r="118">
          <cell r="B118" t="str">
            <v>Nhaì taûm</v>
          </cell>
          <cell r="D118">
            <v>15</v>
          </cell>
        </row>
        <row r="119">
          <cell r="B119" t="str">
            <v>Nhaì Cáúp 4</v>
          </cell>
          <cell r="D119">
            <v>32.5</v>
          </cell>
        </row>
        <row r="120">
          <cell r="B120" t="str">
            <v>Âáút åí</v>
          </cell>
          <cell r="D120">
            <v>47.5</v>
          </cell>
        </row>
        <row r="121">
          <cell r="B121" t="str">
            <v>Âáút væåìn</v>
          </cell>
          <cell r="D121">
            <v>80</v>
          </cell>
        </row>
        <row r="122">
          <cell r="B122" t="str">
            <v>Nguyãùn Âçnh Thoü</v>
          </cell>
        </row>
        <row r="123">
          <cell r="B123" t="str">
            <v>Nhaì taûm</v>
          </cell>
          <cell r="D123">
            <v>21.46</v>
          </cell>
        </row>
        <row r="124">
          <cell r="B124" t="str">
            <v>Nhaì Cáúp 4</v>
          </cell>
          <cell r="D124">
            <v>36</v>
          </cell>
        </row>
        <row r="125">
          <cell r="B125" t="str">
            <v>Âáút åí</v>
          </cell>
          <cell r="D125">
            <v>57.46</v>
          </cell>
        </row>
        <row r="126">
          <cell r="B126" t="str">
            <v>Phaûm Thë Hæång</v>
          </cell>
        </row>
        <row r="127">
          <cell r="B127" t="str">
            <v>Nhaì taûm</v>
          </cell>
          <cell r="D127">
            <v>15</v>
          </cell>
        </row>
        <row r="128">
          <cell r="B128" t="str">
            <v>Nhaì Cáúp 4</v>
          </cell>
          <cell r="D128">
            <v>24</v>
          </cell>
        </row>
        <row r="129">
          <cell r="B129" t="str">
            <v>Âáút åí</v>
          </cell>
          <cell r="D129">
            <v>39</v>
          </cell>
        </row>
        <row r="130">
          <cell r="B130" t="str">
            <v>A</v>
          </cell>
        </row>
        <row r="131">
          <cell r="B131" t="str">
            <v>Nhaì Cáúp 4</v>
          </cell>
          <cell r="D131">
            <v>367</v>
          </cell>
        </row>
        <row r="132">
          <cell r="B132" t="str">
            <v>Nhaì taûm</v>
          </cell>
          <cell r="D132">
            <v>9</v>
          </cell>
        </row>
        <row r="133">
          <cell r="B133" t="str">
            <v>Âáút åí</v>
          </cell>
          <cell r="D133">
            <v>376</v>
          </cell>
        </row>
        <row r="134">
          <cell r="B134" t="str">
            <v>Cáy àn quaí</v>
          </cell>
          <cell r="D134">
            <v>5</v>
          </cell>
        </row>
        <row r="135">
          <cell r="B135" t="str">
            <v>Âáút væåìn</v>
          </cell>
          <cell r="D135">
            <v>110</v>
          </cell>
        </row>
        <row r="136">
          <cell r="B136" t="str">
            <v>Giãúng næåïc</v>
          </cell>
          <cell r="D136">
            <v>2</v>
          </cell>
        </row>
        <row r="137">
          <cell r="B137" t="str">
            <v>Tre</v>
          </cell>
          <cell r="D137">
            <v>650</v>
          </cell>
        </row>
        <row r="138">
          <cell r="B138" t="str">
            <v>Maî âáút</v>
          </cell>
          <cell r="D138">
            <v>15</v>
          </cell>
        </row>
        <row r="139">
          <cell r="B139" t="str">
            <v>Maî xáy</v>
          </cell>
          <cell r="D139">
            <v>4</v>
          </cell>
        </row>
        <row r="140">
          <cell r="B140" t="str">
            <v>Cáy láúy gäù (baûch âaìn)</v>
          </cell>
          <cell r="D140">
            <v>18</v>
          </cell>
        </row>
        <row r="141">
          <cell r="B141" t="str">
            <v>Ruäüng luïa HTX</v>
          </cell>
          <cell r="D141">
            <v>66860</v>
          </cell>
        </row>
      </sheetData>
      <sheetData sheetId="2" refreshError="1"/>
      <sheetData sheetId="3" refreshError="1"/>
      <sheetData sheetId="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1"/>
      <sheetName val="BONG 1"/>
      <sheetName val="B2"/>
      <sheetName val="BONG2"/>
      <sheetName val="B3"/>
      <sheetName val="BONG 3"/>
      <sheetName val="B4"/>
      <sheetName val="BONG4"/>
      <sheetName val="B5"/>
      <sheetName val="BONG5"/>
      <sheetName val="B6"/>
      <sheetName val="BONG6"/>
      <sheetName val="O1"/>
      <sheetName val="KO1"/>
      <sheetName val="O2"/>
      <sheetName val="KO2"/>
      <sheetName val="O3"/>
      <sheetName val="KO3"/>
      <sheetName val="CV"/>
      <sheetName val="CATVE"/>
      <sheetName val="CV 2"/>
      <sheetName val="CATVE2"/>
      <sheetName val="F1"/>
      <sheetName val="PHICH 1"/>
      <sheetName val="F2"/>
      <sheetName val="PHICH 2"/>
      <sheetName val="F3"/>
      <sheetName val="PHICH 3"/>
      <sheetName val="F4"/>
      <sheetName val="PHICH 4"/>
      <sheetName val="F5"/>
      <sheetName val="PHICH 5"/>
      <sheetName val="F6"/>
      <sheetName val="PHICH 6"/>
      <sheetName val="K.PVU"/>
      <sheetName val="Kho"/>
      <sheetName val="K"/>
      <sheetName val="Khuon"/>
      <sheetName val="KH"/>
      <sheetName val="Lo hung"/>
      <sheetName val="LH"/>
      <sheetName val="Lo Phich"/>
      <sheetName val="LP"/>
      <sheetName val="Bang hap"/>
      <sheetName val="BH"/>
      <sheetName val="FC Fich"/>
      <sheetName val="PCF"/>
      <sheetName val="FC Hung"/>
      <sheetName val="PCH"/>
      <sheetName val="Cokhi"/>
      <sheetName val="CK"/>
      <sheetName val="vp"/>
      <sheetName val="VPhong"/>
      <sheetName val="THop"/>
      <sheetName val="TONG"/>
      <sheetName val="TAM UNG"/>
      <sheetName val="BD"/>
      <sheetName val="UNG LUONG"/>
      <sheetName val="1"/>
      <sheetName val="Cho Viec"/>
      <sheetName val="XL4Poppy"/>
      <sheetName val="PHICH_x0000_3"/>
      <sheetName val="Tong hop"/>
      <sheetName val="XXXXXXXX"/>
      <sheetName val="00000000"/>
      <sheetName val="10000000"/>
      <sheetName val="BC chi dinh thau"/>
      <sheetName val="BC 135"/>
      <sheetName val="BC 135 (2)"/>
      <sheetName val=" 135-05"/>
      <sheetName val="BC KH13505 (3)"/>
      <sheetName val="BC KH13505 (2)"/>
      <sheetName val="BC KH TH 04"/>
      <sheetName val="BC STC"/>
      <sheetName val="BC chi thau"/>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TTTram"/>
      <sheetName val="bảng mã sp"/>
      <sheetName val="Ma"/>
      <sheetName val="KE HOACH MUA"/>
      <sheetName val="NEW-PANEL"/>
      <sheetName val="07"/>
      <sheetName val="KEXUAT"/>
      <sheetName val="THCT"/>
      <sheetName val="THDZ0,4"/>
      <sheetName val="TH DZ35"/>
      <sheetName val="THTram"/>
      <sheetName val="T07-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H"/>
    </sheetNames>
    <sheetDataSet>
      <sheetData sheetId="0"/>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TON"/>
      <sheetName val="BIA (2)"/>
      <sheetName val="TDTKP (2)"/>
      <sheetName val="t-h TT3P"/>
      <sheetName val="TONG HOP VL-NC"/>
      <sheetName val="CHITIET-TT1p"/>
      <sheetName val="CHITIET VL-NC-DDTT3PHA  (3)"/>
      <sheetName val="VC-3P"/>
    </sheetNames>
    <sheetDataSet>
      <sheetData sheetId="0" refreshError="1"/>
      <sheetData sheetId="1"/>
      <sheetData sheetId="2"/>
      <sheetData sheetId="3"/>
      <sheetData sheetId="4"/>
      <sheetData sheetId="5"/>
      <sheetData sheetId="6"/>
      <sheetData sheetId="7"/>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Tr"/>
      <sheetName val="XLKhac"/>
      <sheetName val="TTFS"/>
      <sheetName val="FS"/>
      <sheetName val="PhaDoMong"/>
      <sheetName val="ThaoDoDien"/>
      <sheetName val="XDNT"/>
      <sheetName val="C.TaoDK"/>
      <sheetName val="NhaPP"/>
      <sheetName val="Ch.SangThong gio"/>
      <sheetName val="TT35"/>
      <sheetName val="TT04"/>
      <sheetName val="TTCto"/>
      <sheetName val="Ch.Sang22"/>
      <sheetName val="LDatDien"/>
      <sheetName val="VC"/>
      <sheetName val="TN"/>
      <sheetName val="TH"/>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emtra"/>
    </sheetNames>
    <definedNames>
      <definedName name="K_1"/>
      <definedName name="K_2"/>
    </definedNames>
    <sheetDataSet>
      <sheetData sheetId="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vt-dg (MTC)"/>
      <sheetName val="chenhlech"/>
      <sheetName val="CVC"/>
      <sheetName val="CVC-dg"/>
      <sheetName val="dtct-dg"/>
      <sheetName val="vt-dg"/>
      <sheetName val="TVL"/>
      <sheetName val="ptvt-dg"/>
      <sheetName val="TH"/>
      <sheetName val="Sheet1"/>
      <sheetName val="ptvt"/>
      <sheetName val="KL-THO"/>
      <sheetName val="PA2"/>
      <sheetName val="PA3"/>
      <sheetName val="GVL"/>
      <sheetName val="Chiettinh"/>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row r="2">
          <cell r="C2" t="str">
            <v>Xim¨ng P.400</v>
          </cell>
          <cell r="G2" t="e">
            <v>#REF!</v>
          </cell>
        </row>
        <row r="3">
          <cell r="C3" t="str">
            <v>C¸t vµng</v>
          </cell>
          <cell r="G3" t="e">
            <v>#REF!</v>
          </cell>
        </row>
        <row r="4">
          <cell r="C4" t="str">
            <v>§¸ 1x2</v>
          </cell>
          <cell r="G4" t="e">
            <v>#REF!</v>
          </cell>
        </row>
        <row r="5">
          <cell r="C5" t="e">
            <v>#N/A</v>
          </cell>
          <cell r="G5" t="e">
            <v>#REF!</v>
          </cell>
        </row>
        <row r="6">
          <cell r="C6" t="str">
            <v>Bã täng moïng truû cäøng M 250</v>
          </cell>
        </row>
        <row r="7">
          <cell r="C7" t="str">
            <v>Xim¨ng P.400</v>
          </cell>
          <cell r="G7" t="e">
            <v>#REF!</v>
          </cell>
        </row>
        <row r="8">
          <cell r="C8" t="str">
            <v>C¸t vµng</v>
          </cell>
          <cell r="G8" t="e">
            <v>#REF!</v>
          </cell>
        </row>
        <row r="9">
          <cell r="C9" t="str">
            <v>§¸ 1x2</v>
          </cell>
          <cell r="G9" t="e">
            <v>#REF!</v>
          </cell>
        </row>
        <row r="10">
          <cell r="C10" t="e">
            <v>#N/A</v>
          </cell>
          <cell r="G10" t="e">
            <v>#REF!</v>
          </cell>
        </row>
        <row r="11">
          <cell r="C11" t="str">
            <v>Bã täng loït moïng M 100</v>
          </cell>
        </row>
        <row r="12">
          <cell r="C12" t="str">
            <v>Xim¨ng P.400</v>
          </cell>
          <cell r="G12" t="e">
            <v>#REF!</v>
          </cell>
        </row>
        <row r="13">
          <cell r="C13" t="str">
            <v>C¸t vµng</v>
          </cell>
          <cell r="G13" t="e">
            <v>#REF!</v>
          </cell>
        </row>
        <row r="14">
          <cell r="C14" t="str">
            <v>§¸ 1x2</v>
          </cell>
          <cell r="G14" t="e">
            <v>#REF!</v>
          </cell>
        </row>
        <row r="15">
          <cell r="C15" t="e">
            <v>#N/A</v>
          </cell>
          <cell r="G15" t="e">
            <v>#REF!</v>
          </cell>
        </row>
        <row r="16">
          <cell r="C16" t="str">
            <v>Cäút theïp truû cäøng F&lt;=10mm</v>
          </cell>
        </row>
        <row r="17">
          <cell r="C17" t="str">
            <v>Thep tron d&lt;10mm</v>
          </cell>
          <cell r="G17" t="e">
            <v>#REF!</v>
          </cell>
        </row>
        <row r="18">
          <cell r="C18" t="e">
            <v>#N/A</v>
          </cell>
          <cell r="G18" t="e">
            <v>#REF!</v>
          </cell>
        </row>
        <row r="19">
          <cell r="C19" t="str">
            <v>Cäút theïp truû F&lt;=18mm</v>
          </cell>
        </row>
        <row r="20">
          <cell r="C20" t="str">
            <v>ThÐp trßn d&gt;10mm</v>
          </cell>
          <cell r="G20" t="e">
            <v>#REF!</v>
          </cell>
        </row>
        <row r="21">
          <cell r="C21" t="e">
            <v>#N/A</v>
          </cell>
          <cell r="G21" t="e">
            <v>#REF!</v>
          </cell>
        </row>
        <row r="22">
          <cell r="C22" t="str">
            <v>Cäút theïp truû F=&gt;18mm</v>
          </cell>
        </row>
        <row r="23">
          <cell r="C23" t="str">
            <v>ThÐp trßn d&gt;18mm</v>
          </cell>
          <cell r="G23" t="e">
            <v>#REF!</v>
          </cell>
        </row>
        <row r="24">
          <cell r="C24" t="e">
            <v>#N/A</v>
          </cell>
          <cell r="G24" t="e">
            <v>#REF!</v>
          </cell>
        </row>
        <row r="25">
          <cell r="C25" t="str">
            <v>Que hµn</v>
          </cell>
          <cell r="G25" t="e">
            <v>#REF!</v>
          </cell>
        </row>
        <row r="26">
          <cell r="C26" t="str">
            <v>Âaï häüc xáy M100</v>
          </cell>
        </row>
        <row r="27">
          <cell r="C27" t="str">
            <v>Xim¨ng P.400</v>
          </cell>
          <cell r="G27" t="e">
            <v>#REF!</v>
          </cell>
        </row>
        <row r="28">
          <cell r="C28" t="str">
            <v>C¸t vµng</v>
          </cell>
          <cell r="G28" t="e">
            <v>#REF!</v>
          </cell>
        </row>
        <row r="29">
          <cell r="C29" t="e">
            <v>#N/A</v>
          </cell>
          <cell r="G29" t="e">
            <v>#REF!</v>
          </cell>
        </row>
        <row r="30">
          <cell r="C30" t="str">
            <v xml:space="preserve">§¸ héc </v>
          </cell>
          <cell r="G30" t="e">
            <v>#REF!</v>
          </cell>
        </row>
        <row r="31">
          <cell r="C31" t="str">
            <v>§¸ 4x6</v>
          </cell>
          <cell r="G31" t="e">
            <v>#REF!</v>
          </cell>
        </row>
        <row r="32">
          <cell r="C32" t="str">
            <v>C©y chèng</v>
          </cell>
          <cell r="G32" t="e">
            <v>#REF!</v>
          </cell>
        </row>
        <row r="33">
          <cell r="C33" t="e">
            <v>#N/A</v>
          </cell>
          <cell r="G33" t="e">
            <v>#REF!</v>
          </cell>
        </row>
        <row r="34">
          <cell r="C34" t="str">
            <v>Âaï häüc xáy gia cäú sán  M100</v>
          </cell>
        </row>
        <row r="35">
          <cell r="C35" t="str">
            <v>Xim¨ng P.400</v>
          </cell>
          <cell r="G35" t="e">
            <v>#REF!</v>
          </cell>
        </row>
        <row r="36">
          <cell r="C36" t="str">
            <v>C¸t vµng</v>
          </cell>
          <cell r="G36" t="e">
            <v>#REF!</v>
          </cell>
        </row>
        <row r="37">
          <cell r="C37" t="e">
            <v>#N/A</v>
          </cell>
          <cell r="G37" t="e">
            <v>#REF!</v>
          </cell>
        </row>
        <row r="38">
          <cell r="C38" t="str">
            <v xml:space="preserve">§¸ héc </v>
          </cell>
          <cell r="G38" t="e">
            <v>#REF!</v>
          </cell>
        </row>
        <row r="39">
          <cell r="C39" t="str">
            <v>§¸ 4x6</v>
          </cell>
          <cell r="G39" t="e">
            <v>#REF!</v>
          </cell>
        </row>
        <row r="41">
          <cell r="C41" t="str">
            <v>Dáy caïp ,Dáy treo</v>
          </cell>
          <cell r="G41">
            <v>1241</v>
          </cell>
        </row>
        <row r="42">
          <cell r="C42" t="str">
            <v>ThÐp gãc L=100x100x10</v>
          </cell>
          <cell r="G42" t="e">
            <v>#REF!</v>
          </cell>
        </row>
        <row r="43">
          <cell r="C43" t="str">
            <v>ThÐp h×nh</v>
          </cell>
          <cell r="G43" t="e">
            <v>#REF!</v>
          </cell>
        </row>
        <row r="44">
          <cell r="C44" t="str">
            <v>Dàm saûn âãûm</v>
          </cell>
        </row>
        <row r="45">
          <cell r="C45" t="str">
            <v>§¸ 4x6</v>
          </cell>
          <cell r="G45" t="e">
            <v>#REF!</v>
          </cell>
        </row>
        <row r="46">
          <cell r="C46" t="str">
            <v>Âaï xä bäö</v>
          </cell>
        </row>
        <row r="47">
          <cell r="C47" t="str">
            <v>§¸ x« bå</v>
          </cell>
          <cell r="G47" t="e">
            <v>#REF!</v>
          </cell>
        </row>
      </sheetData>
      <sheetData sheetId="11" refreshError="1"/>
      <sheetData sheetId="12" refreshError="1"/>
      <sheetData sheetId="13" refreshError="1"/>
      <sheetData sheetId="14" refreshError="1"/>
      <sheetData sheetId="15"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nhlech"/>
      <sheetName val="tra bang"/>
      <sheetName val="CVC"/>
      <sheetName val="CVC-dg"/>
      <sheetName val="TVL"/>
      <sheetName val="ptvt-dg (MTC)"/>
      <sheetName val="dtct-dg"/>
      <sheetName val="ptvt-dg"/>
      <sheetName val="vt-dg"/>
      <sheetName val="TH-CAU"/>
      <sheetName val="TH-DUONG"/>
      <sheetName val="TH"/>
      <sheetName val="Sheet1"/>
      <sheetName val="ptvt"/>
      <sheetName val="TH TB"/>
      <sheetName val="ptvt_dg"/>
      <sheetName val="HAT 1"/>
      <sheetName val="HAT 2"/>
      <sheetName val="HAT 3"/>
      <sheetName val="HAT 4"/>
      <sheetName val="Sheet7"/>
      <sheetName val="Sheet8"/>
      <sheetName val="00000000"/>
      <sheetName val="10000000"/>
      <sheetName val="20000000"/>
      <sheetName val="T. hop"/>
      <sheetName val="DT"/>
      <sheetName val="TL"/>
      <sheetName val="CT"/>
      <sheetName val="BPKL"/>
      <sheetName val="XL4Test5"/>
      <sheetName val="Package A"/>
      <sheetName val="Package B"/>
      <sheetName val="ptdg"/>
      <sheetName val="ptvt-dg (MDC)"/>
      <sheetName val="PA2"/>
      <sheetName val="PA3"/>
    </sheetNames>
    <sheetDataSet>
      <sheetData sheetId="0"/>
      <sheetData sheetId="1"/>
      <sheetData sheetId="2"/>
      <sheetData sheetId="3"/>
      <sheetData sheetId="4"/>
      <sheetData sheetId="5"/>
      <sheetData sheetId="6"/>
      <sheetData sheetId="7" refreshError="1">
        <row r="14">
          <cell r="D14" t="str">
            <v>CC dÇm BTTT 18.6 tíi ch©n c«ng tr­êng</v>
          </cell>
        </row>
        <row r="15">
          <cell r="D15" t="str">
            <v>DÇm BTTA 18.6</v>
          </cell>
          <cell r="H15">
            <v>28</v>
          </cell>
        </row>
        <row r="16">
          <cell r="D16" t="str">
            <v>CC dÇm BTTT 24.54 tíi ch©n c«ng tr­êng</v>
          </cell>
        </row>
        <row r="17">
          <cell r="D17" t="str">
            <v>DÇm BTTA 24.54</v>
          </cell>
          <cell r="H17">
            <v>21</v>
          </cell>
        </row>
        <row r="18">
          <cell r="D18" t="str">
            <v>-Bª t«ng ®¸ 1x2 M.300 dÇm ngang</v>
          </cell>
        </row>
        <row r="19">
          <cell r="D19" t="str">
            <v>Xim¨ng P.400</v>
          </cell>
          <cell r="H19">
            <v>15671.327500000001</v>
          </cell>
        </row>
        <row r="20">
          <cell r="D20" t="str">
            <v>C¸t vµng</v>
          </cell>
          <cell r="H20">
            <v>14.248140000000001</v>
          </cell>
        </row>
        <row r="21">
          <cell r="D21" t="str">
            <v>§¸ d¨m 0,5x1</v>
          </cell>
          <cell r="H21">
            <v>28.691460000000003</v>
          </cell>
        </row>
        <row r="22">
          <cell r="D22" t="str">
            <v>N­íc</v>
          </cell>
          <cell r="H22">
            <v>6201.8445000000002</v>
          </cell>
        </row>
        <row r="23">
          <cell r="D23" t="str">
            <v xml:space="preserve">Phô gia </v>
          </cell>
          <cell r="H23">
            <v>940.27965000000006</v>
          </cell>
        </row>
        <row r="24">
          <cell r="D24" t="str">
            <v>S¶n xuÊt vµ th¸o VK gç dÇm ngang</v>
          </cell>
        </row>
        <row r="25">
          <cell r="D25" t="str">
            <v>Gç v¸n khu«n</v>
          </cell>
          <cell r="H25">
            <v>2.8607040000000001</v>
          </cell>
        </row>
        <row r="26">
          <cell r="D26" t="str">
            <v xml:space="preserve">Gç ®µ nÑp </v>
          </cell>
          <cell r="H26">
            <v>0.68266800000000005</v>
          </cell>
        </row>
        <row r="27">
          <cell r="D27" t="str">
            <v>Gç chèng</v>
          </cell>
          <cell r="H27">
            <v>3.4566840000000001</v>
          </cell>
        </row>
        <row r="28">
          <cell r="D28" t="str">
            <v>§inh c¸c lo¹i</v>
          </cell>
          <cell r="H28">
            <v>51.615479999999998</v>
          </cell>
        </row>
        <row r="29">
          <cell r="D29" t="str">
            <v>SX l¾p ®Æt cèt thÐp D&lt;=10 dÇm ngang</v>
          </cell>
        </row>
        <row r="30">
          <cell r="D30" t="str">
            <v>ThÐp trßn d&lt;=10mm</v>
          </cell>
          <cell r="H30">
            <v>1257.2549999999999</v>
          </cell>
        </row>
        <row r="31">
          <cell r="D31" t="str">
            <v>KÏm buéc</v>
          </cell>
          <cell r="H31">
            <v>77.369040000000012</v>
          </cell>
        </row>
        <row r="32">
          <cell r="D32" t="str">
            <v>SX l¾p ®Æt cèt thÐp D&lt;=18 dÇm ngang</v>
          </cell>
        </row>
        <row r="33">
          <cell r="D33" t="str">
            <v>ThÐp trßn d&lt;=18mm</v>
          </cell>
          <cell r="H33">
            <v>1323.96</v>
          </cell>
        </row>
        <row r="34">
          <cell r="D34" t="str">
            <v>KÏm buéc</v>
          </cell>
          <cell r="H34">
            <v>18.535440000000001</v>
          </cell>
        </row>
        <row r="35">
          <cell r="D35" t="str">
            <v>Que hµn</v>
          </cell>
          <cell r="H35">
            <v>6.1006</v>
          </cell>
        </row>
        <row r="36">
          <cell r="D36" t="str">
            <v>SX l¾p ®Æt cèt thÐp D&gt;18 dÇm ngang</v>
          </cell>
        </row>
        <row r="37">
          <cell r="D37" t="str">
            <v>ThÐp trßn d&gt;18mm</v>
          </cell>
          <cell r="H37">
            <v>2329.6799999999998</v>
          </cell>
        </row>
        <row r="38">
          <cell r="D38" t="str">
            <v>KÏm buéc</v>
          </cell>
          <cell r="H38">
            <v>32.615519999999997</v>
          </cell>
        </row>
        <row r="39">
          <cell r="D39" t="str">
            <v>Que hµn</v>
          </cell>
          <cell r="H39">
            <v>13.795359999999999</v>
          </cell>
        </row>
        <row r="40">
          <cell r="D40" t="str">
            <v>§­êng hµn thÐp dµy 10mm</v>
          </cell>
        </row>
        <row r="41">
          <cell r="D41" t="str">
            <v>Que hµn</v>
          </cell>
          <cell r="H41">
            <v>268.18272000000002</v>
          </cell>
        </row>
        <row r="42">
          <cell r="D42" t="str">
            <v>Mè cÇu:</v>
          </cell>
        </row>
        <row r="43">
          <cell r="D43" t="str">
            <v>Bª t«ng ®¸ 1x2 M300 mè cÇu</v>
          </cell>
        </row>
        <row r="44">
          <cell r="D44" t="str">
            <v>Xim¨ng P.400</v>
          </cell>
          <cell r="H44">
            <v>34972.057000000001</v>
          </cell>
        </row>
        <row r="45">
          <cell r="D45" t="str">
            <v>C¸t vµng</v>
          </cell>
          <cell r="H45">
            <v>35.3626</v>
          </cell>
        </row>
        <row r="46">
          <cell r="D46" t="str">
            <v>§¸ 1x2</v>
          </cell>
          <cell r="H46">
            <v>68.937640000000002</v>
          </cell>
        </row>
        <row r="47">
          <cell r="D47" t="str">
            <v>N­íc</v>
          </cell>
          <cell r="H47">
            <v>13861.361999999999</v>
          </cell>
        </row>
        <row r="48">
          <cell r="D48" t="str">
            <v xml:space="preserve">Phô gia </v>
          </cell>
          <cell r="H48">
            <v>699.44114000000013</v>
          </cell>
        </row>
        <row r="49">
          <cell r="D49" t="str">
            <v>SX l¾p dùng th¸o gì VK mè cÇu</v>
          </cell>
        </row>
        <row r="50">
          <cell r="D50" t="str">
            <v>Gç v¸n khu«n</v>
          </cell>
          <cell r="H50">
            <v>2.2192499999999997</v>
          </cell>
        </row>
        <row r="51">
          <cell r="D51" t="str">
            <v xml:space="preserve">Gç ®µ nÑp </v>
          </cell>
          <cell r="H51">
            <v>1.41225</v>
          </cell>
        </row>
        <row r="52">
          <cell r="D52" t="str">
            <v xml:space="preserve">§inh ®Üa </v>
          </cell>
          <cell r="H52">
            <v>81.507000000000005</v>
          </cell>
        </row>
        <row r="53">
          <cell r="D53" t="str">
            <v>Bu l«ng M.16</v>
          </cell>
          <cell r="H53">
            <v>65.097999999999999</v>
          </cell>
        </row>
        <row r="54">
          <cell r="D54" t="str">
            <v>§inh c¸c lo¹i</v>
          </cell>
          <cell r="H54">
            <v>24.478999999999999</v>
          </cell>
        </row>
        <row r="55">
          <cell r="D55" t="str">
            <v>Bª t«ng ®¸ 4x6 M100 lãt mãng</v>
          </cell>
        </row>
        <row r="56">
          <cell r="D56" t="str">
            <v>Xim¨ng P.400</v>
          </cell>
          <cell r="H56">
            <v>1203.2474999999999</v>
          </cell>
        </row>
        <row r="57">
          <cell r="D57" t="str">
            <v>C¸t vµng</v>
          </cell>
          <cell r="H57">
            <v>3.18458</v>
          </cell>
        </row>
        <row r="58">
          <cell r="D58" t="str">
            <v>§¸ 4x6</v>
          </cell>
          <cell r="H58">
            <v>5.6106400000000001</v>
          </cell>
        </row>
        <row r="59">
          <cell r="D59" t="str">
            <v>N­íc</v>
          </cell>
          <cell r="H59">
            <v>1018.1324999999999</v>
          </cell>
        </row>
        <row r="60">
          <cell r="D60" t="str">
            <v>SX l¾p dùng cèt thÐp D&lt;=10 mè</v>
          </cell>
        </row>
        <row r="61">
          <cell r="D61" t="str">
            <v>ThÐp trßn d&lt;=10mm</v>
          </cell>
          <cell r="H61">
            <v>270.34500000000003</v>
          </cell>
        </row>
        <row r="62">
          <cell r="D62" t="str">
            <v>KÏm buéc</v>
          </cell>
          <cell r="H62">
            <v>5.7619800000000012</v>
          </cell>
        </row>
        <row r="63">
          <cell r="D63" t="str">
            <v>SX l¾p dùng cèt thÐp D&lt;=18 mè</v>
          </cell>
        </row>
        <row r="64">
          <cell r="D64" t="str">
            <v>ThÐp trßn d&lt;=18mm</v>
          </cell>
          <cell r="H64">
            <v>2282.7599999999998</v>
          </cell>
        </row>
        <row r="65">
          <cell r="D65" t="str">
            <v>KÏm buéc</v>
          </cell>
          <cell r="H65">
            <v>31.958639999999999</v>
          </cell>
        </row>
        <row r="66">
          <cell r="D66" t="str">
            <v>Que hµn</v>
          </cell>
          <cell r="H66">
            <v>14.547000000000001</v>
          </cell>
        </row>
        <row r="67">
          <cell r="D67" t="str">
            <v>SX l¾p dùng cèt thÐp D&gt;18 mè</v>
          </cell>
        </row>
        <row r="68">
          <cell r="D68" t="str">
            <v>ThÐp trßn d&gt;18mm</v>
          </cell>
          <cell r="H68">
            <v>3927</v>
          </cell>
        </row>
        <row r="69">
          <cell r="D69" t="str">
            <v>KÏm buéc</v>
          </cell>
          <cell r="H69">
            <v>54.978000000000002</v>
          </cell>
        </row>
        <row r="70">
          <cell r="D70" t="str">
            <v>Que hµn</v>
          </cell>
          <cell r="H70">
            <v>26.680499999999999</v>
          </cell>
        </row>
        <row r="71">
          <cell r="D71" t="str">
            <v>§­êng hµn thÐp dµy 10mm</v>
          </cell>
        </row>
        <row r="72">
          <cell r="D72" t="str">
            <v>Que hµn</v>
          </cell>
          <cell r="H72">
            <v>35.01576</v>
          </cell>
        </row>
        <row r="73">
          <cell r="D73" t="str">
            <v>Cung cÊp gèi cao su</v>
          </cell>
        </row>
        <row r="74">
          <cell r="D74" t="str">
            <v>Gèi cao su</v>
          </cell>
          <cell r="H74">
            <v>98</v>
          </cell>
        </row>
        <row r="75">
          <cell r="D75" t="str">
            <v>QuÐt nhùa ®­êng 2 líp sau mè</v>
          </cell>
        </row>
        <row r="76">
          <cell r="D76" t="str">
            <v>Nhùa ®­êng</v>
          </cell>
          <cell r="H76">
            <v>29.862000000000002</v>
          </cell>
        </row>
        <row r="77">
          <cell r="D77" t="str">
            <v>X¨ng</v>
          </cell>
          <cell r="H77">
            <v>66.527999999999992</v>
          </cell>
        </row>
        <row r="78">
          <cell r="D78" t="str">
            <v>Trô cÇu:</v>
          </cell>
        </row>
        <row r="79">
          <cell r="D79" t="str">
            <v>BT M300 ®¸ 1x2 xµ mò+®¸ kª d­íi n­íc</v>
          </cell>
        </row>
        <row r="80">
          <cell r="D80" t="str">
            <v>Xim¨ng P.400</v>
          </cell>
          <cell r="H80">
            <v>26728.514999999999</v>
          </cell>
        </row>
        <row r="81">
          <cell r="D81" t="str">
            <v>C¸t vµng</v>
          </cell>
          <cell r="H81">
            <v>27.027000000000001</v>
          </cell>
        </row>
        <row r="82">
          <cell r="D82" t="str">
            <v>§¸ 1x2</v>
          </cell>
          <cell r="H82">
            <v>52.687800000000003</v>
          </cell>
        </row>
        <row r="83">
          <cell r="D83" t="str">
            <v>N­íc</v>
          </cell>
          <cell r="H83">
            <v>10593.99</v>
          </cell>
        </row>
        <row r="84">
          <cell r="D84" t="str">
            <v xml:space="preserve">Phô gia </v>
          </cell>
          <cell r="H84">
            <v>534.57030000000009</v>
          </cell>
        </row>
        <row r="85">
          <cell r="D85" t="str">
            <v>Bª t«ng M250 ®¸ 2x4 mãng mè trô</v>
          </cell>
        </row>
        <row r="86">
          <cell r="D86" t="str">
            <v>Xim¨ng P.400</v>
          </cell>
          <cell r="H86">
            <v>61535.424000000006</v>
          </cell>
        </row>
        <row r="87">
          <cell r="D87" t="str">
            <v>C¸t vµng</v>
          </cell>
          <cell r="H87">
            <v>72.385420000000011</v>
          </cell>
        </row>
        <row r="88">
          <cell r="D88" t="str">
            <v>§¸ 2x4</v>
          </cell>
          <cell r="H88">
            <v>138.51724000000002</v>
          </cell>
        </row>
        <row r="89">
          <cell r="D89" t="str">
            <v>N­íc</v>
          </cell>
          <cell r="H89">
            <v>28043.487499999999</v>
          </cell>
        </row>
        <row r="90">
          <cell r="D90" t="str">
            <v xml:space="preserve">BT M300 ®¸ 1x2 xµ mò + ®¸ kª </v>
          </cell>
        </row>
        <row r="91">
          <cell r="D91" t="str">
            <v>Xim¨ng P.400</v>
          </cell>
          <cell r="H91">
            <v>29806.344000000001</v>
          </cell>
        </row>
        <row r="92">
          <cell r="D92" t="str">
            <v>C¸t vµng</v>
          </cell>
          <cell r="H92">
            <v>30.139199999999999</v>
          </cell>
        </row>
        <row r="93">
          <cell r="D93" t="str">
            <v>§¸ 1x2</v>
          </cell>
          <cell r="H93">
            <v>58.754879999999993</v>
          </cell>
        </row>
        <row r="94">
          <cell r="D94" t="str">
            <v>N­íc</v>
          </cell>
          <cell r="H94">
            <v>11813.903999999999</v>
          </cell>
        </row>
        <row r="95">
          <cell r="D95" t="str">
            <v xml:space="preserve">Phô gia </v>
          </cell>
          <cell r="H95">
            <v>596.12688000000003</v>
          </cell>
        </row>
        <row r="96">
          <cell r="D96" t="str">
            <v>Bª t«ng M250 ®¸ 2x4 mãng trô trªn c¹n</v>
          </cell>
        </row>
        <row r="97">
          <cell r="D97" t="str">
            <v>Xim¨ng P.400</v>
          </cell>
          <cell r="H97">
            <v>44815.296000000002</v>
          </cell>
        </row>
        <row r="98">
          <cell r="D98" t="str">
            <v>C¸t vµng</v>
          </cell>
          <cell r="H98">
            <v>52.717179999999999</v>
          </cell>
        </row>
        <row r="99">
          <cell r="D99" t="str">
            <v>§¸ 2x4</v>
          </cell>
          <cell r="H99">
            <v>100.87996</v>
          </cell>
        </row>
        <row r="100">
          <cell r="D100" t="str">
            <v>N­íc</v>
          </cell>
          <cell r="H100">
            <v>20423.637500000001</v>
          </cell>
        </row>
        <row r="101">
          <cell r="D101" t="str">
            <v>Cèt thÐp D&lt;=10 trô trªn c¹n</v>
          </cell>
        </row>
        <row r="102">
          <cell r="D102" t="str">
            <v>ThÐp trßn d&lt;=10mm</v>
          </cell>
          <cell r="H102">
            <v>75.375</v>
          </cell>
        </row>
        <row r="103">
          <cell r="D103" t="str">
            <v>KÏm buéc</v>
          </cell>
          <cell r="H103">
            <v>1.6065</v>
          </cell>
        </row>
        <row r="104">
          <cell r="D104" t="str">
            <v>Cèt thÐp D&lt;=18 trô trªn c¹n</v>
          </cell>
        </row>
        <row r="105">
          <cell r="D105" t="str">
            <v>ThÐp trßn d&lt;=18mm</v>
          </cell>
          <cell r="H105">
            <v>8078.4</v>
          </cell>
        </row>
        <row r="106">
          <cell r="D106" t="str">
            <v>KÏm buéc</v>
          </cell>
          <cell r="H106">
            <v>113.0976</v>
          </cell>
        </row>
        <row r="107">
          <cell r="D107" t="str">
            <v>Que hµn</v>
          </cell>
          <cell r="H107">
            <v>51.48</v>
          </cell>
        </row>
        <row r="108">
          <cell r="D108" t="str">
            <v>Cèt thÐp D&gt;18 trô trªn c¹n</v>
          </cell>
        </row>
        <row r="109">
          <cell r="D109" t="str">
            <v>ThÐp trßn d&gt;18mm</v>
          </cell>
          <cell r="H109">
            <v>3570</v>
          </cell>
        </row>
        <row r="110">
          <cell r="D110" t="str">
            <v>KÏm buéc</v>
          </cell>
          <cell r="H110">
            <v>49.98</v>
          </cell>
        </row>
        <row r="111">
          <cell r="D111" t="str">
            <v>Que hµn</v>
          </cell>
          <cell r="H111">
            <v>24.254999999999999</v>
          </cell>
        </row>
        <row r="112">
          <cell r="D112" t="str">
            <v>Cèt thÐp D&lt;=10 trô d­íi n­íc</v>
          </cell>
        </row>
        <row r="113">
          <cell r="D113" t="str">
            <v>ThÐp trßn d&lt;=10mm</v>
          </cell>
          <cell r="H113">
            <v>80.400000000000006</v>
          </cell>
        </row>
        <row r="114">
          <cell r="D114" t="str">
            <v>KÏm buéc</v>
          </cell>
          <cell r="H114">
            <v>1.7136000000000002</v>
          </cell>
        </row>
        <row r="115">
          <cell r="D115" t="str">
            <v>Cèt thÐp D&lt;=18 trô d­íi n­íc</v>
          </cell>
        </row>
        <row r="116">
          <cell r="D116" t="str">
            <v>ThÐp trßn d&lt;=18mm</v>
          </cell>
          <cell r="H116">
            <v>8050.05</v>
          </cell>
        </row>
        <row r="117">
          <cell r="D117" t="str">
            <v>KÏm buéc</v>
          </cell>
          <cell r="H117">
            <v>114.38279999999999</v>
          </cell>
        </row>
        <row r="118">
          <cell r="D118" t="str">
            <v>Que hµn</v>
          </cell>
          <cell r="H118">
            <v>52.064999999999998</v>
          </cell>
        </row>
        <row r="119">
          <cell r="D119" t="str">
            <v>Cèt thÐp D&gt;18 trô d­íi n­íc</v>
          </cell>
        </row>
        <row r="120">
          <cell r="D120" t="str">
            <v>ThÐp trßn d&gt;18mm</v>
          </cell>
          <cell r="H120">
            <v>3306.45</v>
          </cell>
        </row>
        <row r="121">
          <cell r="D121" t="str">
            <v>KÏm buéc</v>
          </cell>
          <cell r="H121">
            <v>46.981200000000001</v>
          </cell>
        </row>
        <row r="122">
          <cell r="D122" t="str">
            <v>Que hµn</v>
          </cell>
          <cell r="H122">
            <v>22.799699999999998</v>
          </cell>
        </row>
        <row r="123">
          <cell r="D123" t="str">
            <v>§­êng hµn thÐp dµy 10mm</v>
          </cell>
        </row>
        <row r="124">
          <cell r="D124" t="str">
            <v>Que hµn</v>
          </cell>
          <cell r="H124">
            <v>39.698099999999997</v>
          </cell>
        </row>
        <row r="125">
          <cell r="D125" t="str">
            <v>§óc cäc 35 x35</v>
          </cell>
        </row>
        <row r="126">
          <cell r="D126" t="str">
            <v>Bª t«ng ®óc s¼n ®¸ 1x2 M300  cäc</v>
          </cell>
        </row>
        <row r="127">
          <cell r="D127" t="str">
            <v>Xim¨ng P.400</v>
          </cell>
          <cell r="H127">
            <v>284889.22560000001</v>
          </cell>
        </row>
        <row r="128">
          <cell r="D128" t="str">
            <v>C¸t vµng</v>
          </cell>
          <cell r="H128">
            <v>288.35136</v>
          </cell>
        </row>
        <row r="129">
          <cell r="D129" t="str">
            <v>§¸ 1x2</v>
          </cell>
          <cell r="H129">
            <v>561.35807999999997</v>
          </cell>
        </row>
        <row r="130">
          <cell r="D130" t="str">
            <v>N­íc</v>
          </cell>
          <cell r="H130">
            <v>114835.44960000001</v>
          </cell>
        </row>
        <row r="131">
          <cell r="D131" t="str">
            <v xml:space="preserve">Phô gia </v>
          </cell>
          <cell r="H131">
            <v>1424.446128</v>
          </cell>
        </row>
        <row r="132">
          <cell r="D132" t="str">
            <v>Cèt thÐp D&lt;=10 ®óc cäc</v>
          </cell>
        </row>
        <row r="133">
          <cell r="D133" t="str">
            <v>ThÐp trßn d&lt;=10mm</v>
          </cell>
          <cell r="H133">
            <v>21346.199999999997</v>
          </cell>
        </row>
        <row r="134">
          <cell r="D134" t="str">
            <v>KÏm buéc</v>
          </cell>
          <cell r="H134">
            <v>454.96080000000001</v>
          </cell>
        </row>
        <row r="135">
          <cell r="D135" t="str">
            <v>Cèt thÐp D&gt;18 ®óc cäc</v>
          </cell>
        </row>
        <row r="136">
          <cell r="D136" t="str">
            <v>ThÐp trßn d&gt;18mm</v>
          </cell>
          <cell r="H136">
            <v>140494.80000000002</v>
          </cell>
        </row>
        <row r="137">
          <cell r="D137" t="str">
            <v>KÏm buéc</v>
          </cell>
          <cell r="H137">
            <v>1966.9272000000001</v>
          </cell>
        </row>
        <row r="138">
          <cell r="D138" t="str">
            <v>Que hµn</v>
          </cell>
          <cell r="H138">
            <v>647.37800000000004</v>
          </cell>
        </row>
        <row r="139">
          <cell r="D139" t="str">
            <v>SX l¾p dùng th¸o gì VK ®óc cäc</v>
          </cell>
        </row>
        <row r="140">
          <cell r="D140" t="str">
            <v>Gç v¸n khu«n</v>
          </cell>
          <cell r="H140">
            <v>4.6056700000000008</v>
          </cell>
        </row>
        <row r="141">
          <cell r="D141" t="str">
            <v xml:space="preserve">Gç ®µ nÑp </v>
          </cell>
          <cell r="H141">
            <v>8.3235000000000003E-2</v>
          </cell>
        </row>
        <row r="142">
          <cell r="D142" t="str">
            <v>§inh c¸c lo¹i</v>
          </cell>
          <cell r="H142">
            <v>554.9</v>
          </cell>
        </row>
        <row r="143">
          <cell r="D143" t="str">
            <v>Nèi cäc BTCT 35x35 b»ng p/ph¸p hµn</v>
          </cell>
        </row>
        <row r="144">
          <cell r="D144" t="str">
            <v>ThÐp gãc L=100x100x10</v>
          </cell>
          <cell r="H144">
            <v>6575.0399999999991</v>
          </cell>
        </row>
        <row r="145">
          <cell r="D145" t="str">
            <v>Que hµn</v>
          </cell>
          <cell r="H145">
            <v>1212.48</v>
          </cell>
        </row>
        <row r="146">
          <cell r="D146" t="str">
            <v>§­êng c¾t thÐp gãc</v>
          </cell>
        </row>
        <row r="147">
          <cell r="D147" t="str">
            <v>«xy (chai 6m3)</v>
          </cell>
          <cell r="H147">
            <v>48.384</v>
          </cell>
        </row>
        <row r="148">
          <cell r="D148" t="str">
            <v>§Êt ®Ìn</v>
          </cell>
          <cell r="H148">
            <v>193.536</v>
          </cell>
        </row>
        <row r="149">
          <cell r="D149" t="str">
            <v>§­êng c¾t thÐp b¶n</v>
          </cell>
        </row>
        <row r="150">
          <cell r="D150" t="str">
            <v>H¬i giã (m3)</v>
          </cell>
          <cell r="H150">
            <v>83.331600000000009</v>
          </cell>
        </row>
        <row r="151">
          <cell r="D151" t="str">
            <v>H¬i ®¸ (m3)</v>
          </cell>
          <cell r="H151">
            <v>13.8886</v>
          </cell>
        </row>
        <row r="152">
          <cell r="D152" t="str">
            <v>Cung cÊp thÐp b¶n 14.736Tx1.050</v>
          </cell>
        </row>
        <row r="153">
          <cell r="D153" t="str">
            <v>ThÐp tÊm</v>
          </cell>
          <cell r="H153">
            <v>15470</v>
          </cell>
        </row>
        <row r="154">
          <cell r="D154" t="str">
            <v>§­êng hµn thÐp dµy 10mm</v>
          </cell>
        </row>
        <row r="155">
          <cell r="D155" t="str">
            <v>Que hµn</v>
          </cell>
          <cell r="H155">
            <v>2749.1217000000001</v>
          </cell>
        </row>
        <row r="156">
          <cell r="D156" t="str">
            <v>QuÐt nhùa ®­êng mèi nèi cäc</v>
          </cell>
        </row>
        <row r="157">
          <cell r="D157" t="str">
            <v>Nhùa ®­êng</v>
          </cell>
          <cell r="H157">
            <v>29.035660000000004</v>
          </cell>
        </row>
        <row r="158">
          <cell r="D158" t="str">
            <v>X¨ng</v>
          </cell>
          <cell r="H158">
            <v>64.687039999999996</v>
          </cell>
        </row>
        <row r="159">
          <cell r="D159" t="str">
            <v>T¸ch cäc ra khái b·i</v>
          </cell>
        </row>
        <row r="160">
          <cell r="D160" t="str">
            <v>Ray</v>
          </cell>
          <cell r="H160">
            <v>23.76</v>
          </cell>
        </row>
        <row r="161">
          <cell r="D161" t="str">
            <v>LËp l¸ch</v>
          </cell>
          <cell r="H161">
            <v>4.3200000000000002E-2</v>
          </cell>
        </row>
        <row r="162">
          <cell r="D162" t="str">
            <v>Tµ vÑt gç</v>
          </cell>
          <cell r="H162">
            <v>3.456</v>
          </cell>
        </row>
        <row r="163">
          <cell r="D163" t="str">
            <v>§inh Cr¨mpong</v>
          </cell>
          <cell r="H163">
            <v>11.231999999999999</v>
          </cell>
        </row>
        <row r="164">
          <cell r="D164" t="str">
            <v>Sµng cäc trªn b·i</v>
          </cell>
        </row>
        <row r="165">
          <cell r="D165" t="str">
            <v>Ray</v>
          </cell>
          <cell r="H165">
            <v>23.76</v>
          </cell>
        </row>
        <row r="166">
          <cell r="D166" t="str">
            <v>LËp l¸ch</v>
          </cell>
          <cell r="H166">
            <v>4.3200000000000002E-2</v>
          </cell>
        </row>
        <row r="167">
          <cell r="D167" t="str">
            <v>Tµ vÑt gç</v>
          </cell>
          <cell r="H167">
            <v>3.456</v>
          </cell>
        </row>
        <row r="168">
          <cell r="D168" t="str">
            <v>§inh Cr¨mpong</v>
          </cell>
          <cell r="H168">
            <v>11.231999999999999</v>
          </cell>
        </row>
        <row r="169">
          <cell r="D169" t="str">
            <v>Cäc dÉn:</v>
          </cell>
        </row>
        <row r="170">
          <cell r="D170" t="str">
            <v>Cung cÊp thÐp U360  472kg x 1.025</v>
          </cell>
        </row>
        <row r="171">
          <cell r="D171" t="str">
            <v>ThÐp U360</v>
          </cell>
          <cell r="H171">
            <v>484</v>
          </cell>
        </row>
        <row r="172">
          <cell r="D172" t="str">
            <v>ThÐp b¶n dµy 10ly 193.37Kgx1050</v>
          </cell>
        </row>
        <row r="173">
          <cell r="D173" t="str">
            <v>ThÐp tÊm</v>
          </cell>
          <cell r="H173">
            <v>203</v>
          </cell>
        </row>
        <row r="174">
          <cell r="D174" t="str">
            <v>§­êng c¾t thÐp b¶n dµy 5-10ly</v>
          </cell>
        </row>
        <row r="175">
          <cell r="D175" t="str">
            <v>H¬i giã (m3)</v>
          </cell>
          <cell r="H175">
            <v>1.9219200000000001</v>
          </cell>
        </row>
        <row r="176">
          <cell r="D176" t="str">
            <v>H¬i ®¸ (m3)</v>
          </cell>
          <cell r="H176">
            <v>0.32031999999999999</v>
          </cell>
        </row>
        <row r="177">
          <cell r="D177" t="str">
            <v>§­êng hµn thÐp dµy 10mm</v>
          </cell>
        </row>
        <row r="178">
          <cell r="D178" t="str">
            <v>Que hµn</v>
          </cell>
          <cell r="H178">
            <v>41.258880000000005</v>
          </cell>
        </row>
        <row r="179">
          <cell r="D179" t="str">
            <v>§­êng c¾t thÐp U</v>
          </cell>
        </row>
        <row r="180">
          <cell r="D180" t="str">
            <v>«xy (chai 6m3)</v>
          </cell>
          <cell r="H180">
            <v>4.2000000000000003E-2</v>
          </cell>
        </row>
        <row r="181">
          <cell r="D181" t="str">
            <v>§Êt ®Ìn</v>
          </cell>
          <cell r="H181">
            <v>0.16800000000000001</v>
          </cell>
        </row>
        <row r="182">
          <cell r="D182" t="str">
            <v>B¶n mÆt cÇu:</v>
          </cell>
        </row>
        <row r="183">
          <cell r="D183" t="str">
            <v>Bª t«ng ®¸ 1x2 M300 b¶n mÆt cÇu</v>
          </cell>
        </row>
        <row r="184">
          <cell r="D184" t="str">
            <v>Xim¨ng P.400</v>
          </cell>
          <cell r="H184">
            <v>121214.26550000001</v>
          </cell>
        </row>
        <row r="185">
          <cell r="D185" t="str">
            <v>C¸t vµng</v>
          </cell>
          <cell r="H185">
            <v>122.56790000000001</v>
          </cell>
        </row>
        <row r="186">
          <cell r="D186" t="str">
            <v>§¸ 1x2</v>
          </cell>
          <cell r="H186">
            <v>238.94005999999999</v>
          </cell>
        </row>
        <row r="187">
          <cell r="D187" t="str">
            <v>N­íc</v>
          </cell>
          <cell r="H187">
            <v>48043.922999999995</v>
          </cell>
        </row>
        <row r="188">
          <cell r="D188" t="str">
            <v xml:space="preserve">Phô gia </v>
          </cell>
          <cell r="H188">
            <v>2424.2853100000002</v>
          </cell>
        </row>
        <row r="189">
          <cell r="D189" t="str">
            <v>Cèt thÐp D&lt;=10 b¶n mÆt cÇu</v>
          </cell>
        </row>
        <row r="190">
          <cell r="D190" t="str">
            <v>ThÐp trßn d&lt;=10mm</v>
          </cell>
          <cell r="H190">
            <v>13132.335000000001</v>
          </cell>
        </row>
        <row r="191">
          <cell r="D191" t="str">
            <v>KÏm buéc</v>
          </cell>
          <cell r="H191">
            <v>279.89514000000003</v>
          </cell>
        </row>
        <row r="192">
          <cell r="D192" t="str">
            <v>Cèt thÐp D&lt;=18 b¶n mÆt cÇu</v>
          </cell>
        </row>
        <row r="193">
          <cell r="D193" t="str">
            <v>ThÐp trßn d&lt;=18mm</v>
          </cell>
          <cell r="H193">
            <v>17566.440000000002</v>
          </cell>
        </row>
        <row r="194">
          <cell r="D194" t="str">
            <v>KÏm buéc</v>
          </cell>
          <cell r="H194">
            <v>245.93016</v>
          </cell>
        </row>
        <row r="195">
          <cell r="D195" t="str">
            <v>Que hµn</v>
          </cell>
          <cell r="H195">
            <v>79.513974000000005</v>
          </cell>
        </row>
        <row r="196">
          <cell r="D196" t="str">
            <v>Bao t¶i tÈm nhùa 2 líp</v>
          </cell>
        </row>
        <row r="197">
          <cell r="D197" t="str">
            <v>Nhùa ®­êng</v>
          </cell>
          <cell r="H197">
            <v>72.575999999999993</v>
          </cell>
        </row>
        <row r="198">
          <cell r="D198" t="str">
            <v>Bao t¶i.</v>
          </cell>
          <cell r="H198">
            <v>36.863999999999997</v>
          </cell>
        </row>
        <row r="199">
          <cell r="D199" t="str">
            <v>Bét ®¸</v>
          </cell>
          <cell r="H199">
            <v>41.702399999999997</v>
          </cell>
        </row>
        <row r="200">
          <cell r="D200" t="str">
            <v>Cñi</v>
          </cell>
          <cell r="H200">
            <v>61.44</v>
          </cell>
        </row>
        <row r="201">
          <cell r="D201" t="str">
            <v>B¶n dÉn</v>
          </cell>
        </row>
        <row r="202">
          <cell r="D202" t="str">
            <v>Bª t«ng ®¸ 1x2 M250 b¶n dÉn</v>
          </cell>
        </row>
        <row r="203">
          <cell r="D203" t="str">
            <v>Xim¨ng P.400</v>
          </cell>
          <cell r="H203">
            <v>5919.48</v>
          </cell>
        </row>
        <row r="204">
          <cell r="D204" t="str">
            <v>C¸t vµng</v>
          </cell>
          <cell r="H204">
            <v>6.4944000000000006</v>
          </cell>
        </row>
        <row r="205">
          <cell r="D205" t="str">
            <v>§¸ 1x2</v>
          </cell>
          <cell r="H205">
            <v>12.6432</v>
          </cell>
        </row>
        <row r="206">
          <cell r="D206" t="str">
            <v>N­íc</v>
          </cell>
          <cell r="H206">
            <v>2703.96</v>
          </cell>
        </row>
        <row r="207">
          <cell r="D207" t="str">
            <v>SX l¾p dùng th¸o gì VK b¶n dÉn</v>
          </cell>
        </row>
        <row r="208">
          <cell r="D208" t="str">
            <v>Gç v¸n khu«n</v>
          </cell>
          <cell r="H208">
            <v>0.121032</v>
          </cell>
        </row>
        <row r="209">
          <cell r="D209" t="str">
            <v>§inh c¸c lo¹i</v>
          </cell>
          <cell r="H209">
            <v>0.15744</v>
          </cell>
        </row>
        <row r="210">
          <cell r="D210" t="str">
            <v>Cèt thÐp D&lt;=10 b¶n dÉn</v>
          </cell>
        </row>
        <row r="211">
          <cell r="D211" t="str">
            <v>ThÐp trßn d&lt;=10mm</v>
          </cell>
          <cell r="H211">
            <v>580.89</v>
          </cell>
        </row>
        <row r="212">
          <cell r="D212" t="str">
            <v>KÏm buéc</v>
          </cell>
          <cell r="H212">
            <v>12.38076</v>
          </cell>
        </row>
        <row r="213">
          <cell r="D213" t="str">
            <v>Cèt thÐp D&lt;=18 b¶n dÉn</v>
          </cell>
        </row>
        <row r="214">
          <cell r="D214" t="str">
            <v>ThÐp trßn d&lt;=18mm</v>
          </cell>
          <cell r="H214">
            <v>1156.6799999999998</v>
          </cell>
        </row>
        <row r="215">
          <cell r="D215" t="str">
            <v>KÏm buéc</v>
          </cell>
          <cell r="H215">
            <v>16.193519999999999</v>
          </cell>
        </row>
        <row r="216">
          <cell r="D216" t="str">
            <v>Que hµn</v>
          </cell>
          <cell r="H216">
            <v>5.2356779999999992</v>
          </cell>
        </row>
        <row r="217">
          <cell r="D217" t="str">
            <v>CÈu l¾p b¶n dÉn</v>
          </cell>
        </row>
        <row r="218">
          <cell r="D218" t="str">
            <v>Gç kª</v>
          </cell>
          <cell r="H218">
            <v>0.48</v>
          </cell>
        </row>
        <row r="219">
          <cell r="D219" t="str">
            <v>D¨m s¹n ®Öm</v>
          </cell>
        </row>
        <row r="220">
          <cell r="D220" t="str">
            <v>§¸ 4x6</v>
          </cell>
          <cell r="H220">
            <v>11.528999999999998</v>
          </cell>
        </row>
        <row r="221">
          <cell r="D221" t="str">
            <v>B¶n ch¾n ®Êt</v>
          </cell>
        </row>
        <row r="222">
          <cell r="D222" t="str">
            <v>Bª t«ng ®¸ 1x2 M250 b¶n ch¾n ®Êt</v>
          </cell>
        </row>
        <row r="223">
          <cell r="D223" t="str">
            <v>Xim¨ng P.400</v>
          </cell>
          <cell r="H223">
            <v>4447.8315000000002</v>
          </cell>
        </row>
        <row r="224">
          <cell r="D224" t="str">
            <v>C¸t vµng</v>
          </cell>
          <cell r="H224">
            <v>4.8798200000000005</v>
          </cell>
        </row>
        <row r="225">
          <cell r="D225" t="str">
            <v>§¸ 1x2</v>
          </cell>
          <cell r="H225">
            <v>9.4999599999999997</v>
          </cell>
        </row>
        <row r="226">
          <cell r="D226" t="str">
            <v>N­íc</v>
          </cell>
          <cell r="H226">
            <v>2031.7255</v>
          </cell>
        </row>
        <row r="227">
          <cell r="D227" t="str">
            <v>SX l¾p dùng th¸o gì VK b¶n ch¾n</v>
          </cell>
        </row>
        <row r="228">
          <cell r="D228" t="str">
            <v>Gç v¸n khu«n</v>
          </cell>
          <cell r="H228">
            <v>0.34445000000000003</v>
          </cell>
        </row>
        <row r="229">
          <cell r="D229" t="str">
            <v xml:space="preserve">Gç ®µ nÑp </v>
          </cell>
          <cell r="H229">
            <v>7.4700000000000003E-2</v>
          </cell>
        </row>
        <row r="230">
          <cell r="D230" t="str">
            <v>§inh c¸c lo¹i</v>
          </cell>
          <cell r="H230">
            <v>62.250000000000007</v>
          </cell>
        </row>
        <row r="231">
          <cell r="D231" t="str">
            <v>Cèt thÐp trßn D&lt;=10 b¶n ch¾n ®Êt</v>
          </cell>
        </row>
        <row r="232">
          <cell r="D232" t="str">
            <v>ThÐp trßn d&lt;=10mm</v>
          </cell>
          <cell r="H232">
            <v>1204.9950000000001</v>
          </cell>
        </row>
        <row r="233">
          <cell r="D233" t="str">
            <v>KÏm buéc</v>
          </cell>
          <cell r="H233">
            <v>25.682580000000005</v>
          </cell>
        </row>
        <row r="234">
          <cell r="D234" t="str">
            <v>CÈu l¾p b¶n ch¾n ®Êt</v>
          </cell>
        </row>
        <row r="235">
          <cell r="D235" t="str">
            <v>Gç kª</v>
          </cell>
          <cell r="H235">
            <v>0.44</v>
          </cell>
        </row>
        <row r="236">
          <cell r="D236" t="str">
            <v>D¨m s¹n ®Öm</v>
          </cell>
        </row>
        <row r="237">
          <cell r="D237" t="str">
            <v>§¸ 4x6</v>
          </cell>
          <cell r="H237">
            <v>3.6965999999999997</v>
          </cell>
        </row>
        <row r="238">
          <cell r="D238" t="str">
            <v>Trô c¶n</v>
          </cell>
        </row>
        <row r="239">
          <cell r="D239" t="str">
            <v>BT ®¸ 1x2 M.250 trô c¶n</v>
          </cell>
        </row>
        <row r="240">
          <cell r="D240" t="str">
            <v>Xim¨ng P.400</v>
          </cell>
          <cell r="H240">
            <v>493.28999999999996</v>
          </cell>
        </row>
        <row r="241">
          <cell r="D241" t="str">
            <v>C¸t vµng</v>
          </cell>
          <cell r="H241">
            <v>0.54120000000000001</v>
          </cell>
        </row>
        <row r="242">
          <cell r="D242" t="str">
            <v>§¸ 1x2</v>
          </cell>
          <cell r="H242">
            <v>1.0535999999999999</v>
          </cell>
        </row>
        <row r="243">
          <cell r="D243" t="str">
            <v>N­íc</v>
          </cell>
          <cell r="H243">
            <v>225.33</v>
          </cell>
        </row>
        <row r="244">
          <cell r="D244" t="str">
            <v>SX l¾p dùng th¸o VK trô c¶n</v>
          </cell>
        </row>
        <row r="245">
          <cell r="D245" t="str">
            <v>Gç v¸n khu«n</v>
          </cell>
          <cell r="H245">
            <v>2.4900000000000002E-2</v>
          </cell>
        </row>
        <row r="246">
          <cell r="D246" t="str">
            <v xml:space="preserve">Gç ®µ nÑp </v>
          </cell>
          <cell r="H246">
            <v>4.4999999999999999E-4</v>
          </cell>
        </row>
        <row r="247">
          <cell r="D247" t="str">
            <v>§inh c¸c lo¹i</v>
          </cell>
          <cell r="H247">
            <v>3</v>
          </cell>
        </row>
        <row r="248">
          <cell r="D248" t="str">
            <v>Cèt thÐp trßn D&lt;=10 trô c¶n</v>
          </cell>
        </row>
        <row r="249">
          <cell r="D249" t="str">
            <v>ThÐp trßn d&lt;=10mm</v>
          </cell>
          <cell r="H249">
            <v>30.15</v>
          </cell>
        </row>
        <row r="250">
          <cell r="D250" t="str">
            <v>KÏm buéc</v>
          </cell>
          <cell r="H250">
            <v>0.64260000000000006</v>
          </cell>
        </row>
        <row r="251">
          <cell r="D251" t="str">
            <v>Cèt thÐp trßn D&lt;=18 trô c¶n</v>
          </cell>
        </row>
        <row r="252">
          <cell r="D252" t="str">
            <v>ThÐp trßn d&lt;=18mm</v>
          </cell>
          <cell r="H252">
            <v>244.79999999999998</v>
          </cell>
        </row>
        <row r="253">
          <cell r="D253" t="str">
            <v>KÏm buéc</v>
          </cell>
          <cell r="H253">
            <v>3.4271999999999996</v>
          </cell>
        </row>
        <row r="254">
          <cell r="D254" t="str">
            <v>Que hµn</v>
          </cell>
          <cell r="H254">
            <v>1.1279999999999999</v>
          </cell>
        </row>
        <row r="255">
          <cell r="D255" t="str">
            <v>S¬n trô c¶n 3 n­íc</v>
          </cell>
        </row>
        <row r="256">
          <cell r="D256" t="str">
            <v>S¬n</v>
          </cell>
          <cell r="H256">
            <v>1.4956799999999999</v>
          </cell>
        </row>
        <row r="257">
          <cell r="D257" t="str">
            <v>§¸ d¨m lãt mãng</v>
          </cell>
          <cell r="H257"/>
        </row>
        <row r="258">
          <cell r="D258" t="str">
            <v>§¸ 4x6</v>
          </cell>
          <cell r="H258">
            <v>0.36599999999999999</v>
          </cell>
        </row>
        <row r="259">
          <cell r="D259" t="str">
            <v>Bª t«ng g¹ch vì M.50</v>
          </cell>
        </row>
        <row r="260">
          <cell r="D260" t="str">
            <v>Xim¨ng P.400</v>
          </cell>
          <cell r="H260">
            <v>458.22152</v>
          </cell>
        </row>
        <row r="261">
          <cell r="D261" t="str">
            <v>C¸t vµng</v>
          </cell>
          <cell r="H261">
            <v>3.38374</v>
          </cell>
        </row>
        <row r="262">
          <cell r="D262" t="str">
            <v>G¹ch vì</v>
          </cell>
          <cell r="H262">
            <v>6.7161</v>
          </cell>
        </row>
        <row r="263">
          <cell r="D263" t="str">
            <v>Lan can tay vÞn</v>
          </cell>
        </row>
        <row r="264">
          <cell r="D264" t="str">
            <v>Cung cÊp thÐp b¶n 12.952Tx1.050</v>
          </cell>
        </row>
        <row r="265">
          <cell r="D265" t="str">
            <v>ThÐp tÊm</v>
          </cell>
          <cell r="H265">
            <v>13.6</v>
          </cell>
        </row>
        <row r="266">
          <cell r="D266" t="str">
            <v>ThÐp èng d=114mm</v>
          </cell>
        </row>
        <row r="267">
          <cell r="D267" t="str">
            <v>ThÐp èng d=114</v>
          </cell>
          <cell r="H267">
            <v>249.28</v>
          </cell>
        </row>
        <row r="268">
          <cell r="D268" t="str">
            <v>ThÐp hép 60x80mm</v>
          </cell>
        </row>
        <row r="269">
          <cell r="D269" t="str">
            <v>ThÐp hép 60x80</v>
          </cell>
          <cell r="H269">
            <v>288.16000000000003</v>
          </cell>
        </row>
        <row r="270">
          <cell r="D270" t="str">
            <v>ThÐp hép 20x20mm</v>
          </cell>
        </row>
        <row r="271">
          <cell r="D271" t="str">
            <v>ThÐp hép 20x20</v>
          </cell>
          <cell r="H271">
            <v>403.56</v>
          </cell>
        </row>
        <row r="272">
          <cell r="D272" t="str">
            <v>§­êng hµn thÐp dµy 4ly</v>
          </cell>
        </row>
        <row r="273">
          <cell r="D273" t="str">
            <v>Que hµn</v>
          </cell>
          <cell r="H273">
            <v>148.39259999999999</v>
          </cell>
        </row>
        <row r="274">
          <cell r="D274" t="str">
            <v>§­êng hµn thÐp dµy 8ly</v>
          </cell>
        </row>
        <row r="275">
          <cell r="D275" t="str">
            <v>Que hµn</v>
          </cell>
          <cell r="H275">
            <v>528.0132000000001</v>
          </cell>
        </row>
        <row r="276">
          <cell r="D276" t="str">
            <v>§­êng hµn thÐp dµy 10mm</v>
          </cell>
        </row>
        <row r="277">
          <cell r="D277" t="str">
            <v>Que hµn</v>
          </cell>
          <cell r="H277">
            <v>541.40970000000004</v>
          </cell>
        </row>
        <row r="278">
          <cell r="D278" t="str">
            <v>C¾t thÐp hép dµy 4ly</v>
          </cell>
        </row>
        <row r="279">
          <cell r="D279" t="str">
            <v>H¬i giã (m3)</v>
          </cell>
          <cell r="H279">
            <v>27.777599999999996</v>
          </cell>
        </row>
        <row r="280">
          <cell r="D280" t="str">
            <v>H¬i ®¸ (m3)</v>
          </cell>
          <cell r="H280">
            <v>4.6295999999999999</v>
          </cell>
        </row>
        <row r="281">
          <cell r="D281" t="str">
            <v>C¾t thÐp èng dµy 4ly</v>
          </cell>
        </row>
        <row r="282">
          <cell r="D282" t="str">
            <v>H¬i giã (m3)</v>
          </cell>
          <cell r="H282">
            <v>4.2263999999999999</v>
          </cell>
        </row>
        <row r="283">
          <cell r="D283" t="str">
            <v>H¬i ®¸ (m3)</v>
          </cell>
          <cell r="H283">
            <v>0.70440000000000003</v>
          </cell>
        </row>
        <row r="284">
          <cell r="D284" t="str">
            <v>C¾t thÐp b¶n dµy 5-10ly</v>
          </cell>
        </row>
        <row r="285">
          <cell r="D285" t="str">
            <v>H¬i giã (m3)</v>
          </cell>
          <cell r="H285">
            <v>222.15600000000003</v>
          </cell>
        </row>
        <row r="286">
          <cell r="D286" t="str">
            <v>H¬i ®¸ (m3)</v>
          </cell>
          <cell r="H286">
            <v>37.026000000000003</v>
          </cell>
        </row>
        <row r="287">
          <cell r="D287" t="str">
            <v>C¾t thÐp b¶n dµy 10-25ly</v>
          </cell>
        </row>
        <row r="288">
          <cell r="D288" t="str">
            <v>H¬i giã (m3)</v>
          </cell>
          <cell r="H288">
            <v>35.534400000000005</v>
          </cell>
        </row>
        <row r="289">
          <cell r="D289" t="str">
            <v>H¬i ®¸ (m3)</v>
          </cell>
          <cell r="H289">
            <v>5.9224000000000006</v>
          </cell>
        </row>
        <row r="290">
          <cell r="D290" t="str">
            <v>Gia c«ng l¾p ®Æt thÐp neo</v>
          </cell>
        </row>
        <row r="291">
          <cell r="D291" t="str">
            <v>ThÐp trßn d&lt;=18mm</v>
          </cell>
          <cell r="H291">
            <v>724.5</v>
          </cell>
        </row>
        <row r="292">
          <cell r="D292" t="str">
            <v>S¬n s¾t thÐp 2 n­íc</v>
          </cell>
        </row>
        <row r="293">
          <cell r="D293" t="str">
            <v>S¬n dÇu</v>
          </cell>
          <cell r="H293">
            <v>29.441280000000003</v>
          </cell>
        </row>
        <row r="294">
          <cell r="D294" t="str">
            <v>X¨ng</v>
          </cell>
          <cell r="H294">
            <v>21.18336</v>
          </cell>
        </row>
        <row r="295">
          <cell r="D295" t="str">
            <v>S¬n chèng rØ 1 n­íc</v>
          </cell>
        </row>
        <row r="296">
          <cell r="D296" t="str">
            <v>S¬n chèng rØ</v>
          </cell>
          <cell r="H296">
            <v>27.601200000000002</v>
          </cell>
        </row>
        <row r="297">
          <cell r="D297" t="str">
            <v>Xim¨ng P.400</v>
          </cell>
          <cell r="H297">
            <v>39.718800000000002</v>
          </cell>
        </row>
        <row r="298">
          <cell r="D298" t="str">
            <v>Gê lan can èng tho¸t n­íc</v>
          </cell>
        </row>
        <row r="299">
          <cell r="D299" t="str">
            <v>-BT ®¸ 1x2 m¸c 250 gê lan can</v>
          </cell>
        </row>
        <row r="300">
          <cell r="D300" t="str">
            <v>Xim¨ng P.400</v>
          </cell>
          <cell r="H300">
            <v>14259.543750000001</v>
          </cell>
        </row>
        <row r="301">
          <cell r="D301" t="str">
            <v>C¸t vµng</v>
          </cell>
          <cell r="H301">
            <v>15.629250000000001</v>
          </cell>
        </row>
        <row r="302">
          <cell r="D302" t="str">
            <v>§¸ 1x2</v>
          </cell>
          <cell r="H302">
            <v>30.468450000000001</v>
          </cell>
        </row>
        <row r="303">
          <cell r="D303" t="str">
            <v>N­íc</v>
          </cell>
          <cell r="H303">
            <v>6513.6187500000005</v>
          </cell>
        </row>
        <row r="304">
          <cell r="D304" t="str">
            <v>-SX l¾p th¸o dùng VK gê lan can</v>
          </cell>
        </row>
        <row r="305">
          <cell r="D305" t="str">
            <v>Gç v¸n khu«n</v>
          </cell>
          <cell r="H305">
            <v>1.25136</v>
          </cell>
        </row>
        <row r="306">
          <cell r="D306" t="str">
            <v xml:space="preserve">Gç ®µ nÑp </v>
          </cell>
          <cell r="H306">
            <v>0.13666999999999999</v>
          </cell>
        </row>
        <row r="307">
          <cell r="D307" t="str">
            <v>Gç chèng</v>
          </cell>
          <cell r="H307">
            <v>0.72522000000000009</v>
          </cell>
        </row>
        <row r="308">
          <cell r="D308" t="str">
            <v>§inh c¸c lo¹i</v>
          </cell>
          <cell r="H308">
            <v>18.96</v>
          </cell>
        </row>
        <row r="309">
          <cell r="D309" t="str">
            <v>-Cèt thÐp D&lt;=10 mm gê lan can</v>
          </cell>
        </row>
        <row r="310">
          <cell r="D310" t="str">
            <v>ThÐp trßn d&lt;=10mm</v>
          </cell>
          <cell r="H310">
            <v>928.62</v>
          </cell>
        </row>
        <row r="311">
          <cell r="D311" t="str">
            <v>KÏm buéc</v>
          </cell>
          <cell r="H311">
            <v>19.792080000000002</v>
          </cell>
        </row>
        <row r="312">
          <cell r="D312" t="str">
            <v>-Cèt thÐp D&lt;=18mm gê lan can</v>
          </cell>
        </row>
        <row r="313">
          <cell r="D313" t="str">
            <v>ThÐp trßn d&lt;=18mm</v>
          </cell>
          <cell r="H313">
            <v>3461.88</v>
          </cell>
        </row>
        <row r="314">
          <cell r="D314" t="str">
            <v>KÏm buéc</v>
          </cell>
          <cell r="H314">
            <v>48.466320000000003</v>
          </cell>
        </row>
        <row r="315">
          <cell r="D315" t="str">
            <v>Que hµn</v>
          </cell>
          <cell r="H315">
            <v>15.74816</v>
          </cell>
        </row>
        <row r="316">
          <cell r="D316" t="str">
            <v>-L¾p ®Æt èng tho¸t n­íc D150</v>
          </cell>
        </row>
        <row r="317">
          <cell r="D317" t="str">
            <v>èng tho¸t n­íc</v>
          </cell>
          <cell r="H317">
            <v>37.128</v>
          </cell>
        </row>
        <row r="318">
          <cell r="D318" t="str">
            <v>L¾p ®Æt hép thÐp ®óc s¼n</v>
          </cell>
        </row>
        <row r="319">
          <cell r="D319" t="str">
            <v>Hép thÐp</v>
          </cell>
          <cell r="H319">
            <v>36</v>
          </cell>
        </row>
        <row r="320">
          <cell r="D320" t="str">
            <v>-L¾p ®Æt l­íi ch¾n r¸c</v>
          </cell>
        </row>
        <row r="321">
          <cell r="D321" t="str">
            <v>L­íi ch¾n r¸c</v>
          </cell>
          <cell r="H321">
            <v>36</v>
          </cell>
        </row>
        <row r="322">
          <cell r="D322" t="str">
            <v>Khe co d·n cao su líp phñ mÆt</v>
          </cell>
        </row>
        <row r="323">
          <cell r="D323" t="str">
            <v>-Bª t«ng ®¸ 1x2 M.300 khe co d·n</v>
          </cell>
        </row>
        <row r="324">
          <cell r="D324" t="str">
            <v>Xim¨ng P.400</v>
          </cell>
          <cell r="H324">
            <v>269.98500000000001</v>
          </cell>
        </row>
        <row r="325">
          <cell r="D325" t="str">
            <v>C¸t vµng</v>
          </cell>
          <cell r="H325">
            <v>0.27300000000000002</v>
          </cell>
        </row>
        <row r="326">
          <cell r="D326" t="str">
            <v>§¸ 1x2</v>
          </cell>
          <cell r="H326">
            <v>0.53220000000000001</v>
          </cell>
        </row>
        <row r="327">
          <cell r="D327" t="str">
            <v>N­íc</v>
          </cell>
          <cell r="H327">
            <v>107.00999999999999</v>
          </cell>
        </row>
        <row r="328">
          <cell r="D328" t="str">
            <v xml:space="preserve">Phô gia </v>
          </cell>
          <cell r="H328">
            <v>5.3997000000000002</v>
          </cell>
        </row>
        <row r="329">
          <cell r="D329" t="str">
            <v>-Cung cÊp l¾p ®Æt khe co d·n cao su</v>
          </cell>
        </row>
        <row r="330">
          <cell r="D330" t="str">
            <v>Khe co dan cao su</v>
          </cell>
          <cell r="H330">
            <v>48.96</v>
          </cell>
        </row>
        <row r="331">
          <cell r="D331" t="str">
            <v>-Bulon M.14 L=80-120</v>
          </cell>
        </row>
        <row r="332">
          <cell r="D332" t="str">
            <v>Bu l«ng M.16</v>
          </cell>
          <cell r="H332">
            <v>320</v>
          </cell>
        </row>
        <row r="333">
          <cell r="D333" t="str">
            <v>-QuÐt v÷a Sikadur 732 khe co d·n</v>
          </cell>
          <cell r="H333">
            <v>8.8749999999999996E-2</v>
          </cell>
        </row>
        <row r="334">
          <cell r="D334" t="str">
            <v>Sikadur732 (1.775kg/lÝt)</v>
          </cell>
          <cell r="H334">
            <v>8.8749999999999996E-2</v>
          </cell>
        </row>
        <row r="335">
          <cell r="D335" t="str">
            <v xml:space="preserve">-Cèt thÐp trßn D&lt;=10 b¶n mÆt cÇu </v>
          </cell>
        </row>
        <row r="336">
          <cell r="D336" t="str">
            <v>ThÐp trßn d&lt;=10mm</v>
          </cell>
          <cell r="H336">
            <v>3905.4300000000003</v>
          </cell>
        </row>
        <row r="337">
          <cell r="D337" t="str">
            <v>KÏm buéc</v>
          </cell>
          <cell r="H337">
            <v>83.238120000000009</v>
          </cell>
        </row>
        <row r="338">
          <cell r="D338" t="str">
            <v>BTN mÞn dµy 5Cm</v>
          </cell>
        </row>
        <row r="339">
          <cell r="D339" t="str">
            <v>Bªt«ng nhùa</v>
          </cell>
          <cell r="H339">
            <v>159.13560000000001</v>
          </cell>
        </row>
        <row r="340">
          <cell r="D340" t="str">
            <v>-Bª t«ng ®¸ 1x2 M.300 líp phñ mÆt</v>
          </cell>
        </row>
        <row r="341">
          <cell r="D341" t="str">
            <v>Xim¨ng P.400</v>
          </cell>
          <cell r="H341">
            <v>11771.346000000001</v>
          </cell>
        </row>
        <row r="342">
          <cell r="D342" t="str">
            <v>C¸t vµng</v>
          </cell>
          <cell r="H342">
            <v>11.902800000000001</v>
          </cell>
        </row>
        <row r="343">
          <cell r="D343" t="str">
            <v>§¸ 1x2</v>
          </cell>
          <cell r="H343">
            <v>23.20392</v>
          </cell>
        </row>
        <row r="344">
          <cell r="D344" t="str">
            <v>N­íc</v>
          </cell>
          <cell r="H344">
            <v>4665.6359999999995</v>
          </cell>
        </row>
        <row r="345">
          <cell r="D345" t="str">
            <v xml:space="preserve">Phô gia </v>
          </cell>
          <cell r="H345">
            <v>235.42692000000002</v>
          </cell>
        </row>
        <row r="346">
          <cell r="D346" t="str">
            <v>Gia cè mè vµ Taluy</v>
          </cell>
        </row>
        <row r="347">
          <cell r="D347" t="str">
            <v>-X©y ®¸ héc M.100 taluy</v>
          </cell>
        </row>
        <row r="348">
          <cell r="D348" t="str">
            <v>Xim¨ng P.400</v>
          </cell>
          <cell r="H348">
            <v>10527.7767</v>
          </cell>
        </row>
        <row r="349">
          <cell r="D349" t="str">
            <v>C¸t vµng</v>
          </cell>
          <cell r="H349">
            <v>29.815799999999999</v>
          </cell>
        </row>
        <row r="350">
          <cell r="D350" t="str">
            <v xml:space="preserve">§¸ héc </v>
          </cell>
          <cell r="H350">
            <v>78.11999999999999</v>
          </cell>
        </row>
        <row r="351">
          <cell r="D351" t="str">
            <v>§¸ 4x6</v>
          </cell>
          <cell r="H351">
            <v>3.7106999999999997</v>
          </cell>
        </row>
        <row r="352">
          <cell r="D352" t="str">
            <v>-Bª t«ng ®¸ 2x4 M.150 bê chµi bÖ PA</v>
          </cell>
        </row>
        <row r="353">
          <cell r="D353" t="str">
            <v>Xim¨ng P.400</v>
          </cell>
          <cell r="H353">
            <v>33459.608</v>
          </cell>
        </row>
        <row r="354">
          <cell r="D354" t="str">
            <v>C¸t vµng</v>
          </cell>
          <cell r="H354">
            <v>62.341760000000001</v>
          </cell>
        </row>
        <row r="355">
          <cell r="D355" t="str">
            <v>§¸ 2x4</v>
          </cell>
          <cell r="H355">
            <v>112.04336000000001</v>
          </cell>
        </row>
        <row r="356">
          <cell r="D356" t="str">
            <v>N­íc</v>
          </cell>
          <cell r="H356">
            <v>22012.9</v>
          </cell>
        </row>
        <row r="357">
          <cell r="D357" t="str">
            <v>Gç v¸n khu«n</v>
          </cell>
          <cell r="H357">
            <v>1.8408</v>
          </cell>
        </row>
        <row r="358">
          <cell r="D358" t="str">
            <v>§inh c¸c lo¹i</v>
          </cell>
          <cell r="H358">
            <v>14.97184</v>
          </cell>
        </row>
        <row r="359">
          <cell r="D359" t="str">
            <v xml:space="preserve">§inh ®Üa </v>
          </cell>
          <cell r="H359">
            <v>74.000159999999994</v>
          </cell>
        </row>
        <row r="360">
          <cell r="D360" t="str">
            <v>-Bª t«ng ®¸ 2x4 M.150 ch©n khay</v>
          </cell>
        </row>
        <row r="361">
          <cell r="D361" t="str">
            <v>Xim¨ng P.400</v>
          </cell>
          <cell r="H361">
            <v>20876.810499999996</v>
          </cell>
        </row>
        <row r="362">
          <cell r="D362" t="str">
            <v>C¸t vµng</v>
          </cell>
          <cell r="H362">
            <v>38.897559999999999</v>
          </cell>
        </row>
        <row r="363">
          <cell r="D363" t="str">
            <v>§¸ 2x4</v>
          </cell>
          <cell r="H363">
            <v>69.908409999999989</v>
          </cell>
        </row>
        <row r="364">
          <cell r="D364" t="str">
            <v>N­íc</v>
          </cell>
          <cell r="H364">
            <v>13734.74375</v>
          </cell>
        </row>
        <row r="365">
          <cell r="D365" t="str">
            <v>-SX l¾p dùng th¸o gì VK ch©n khay</v>
          </cell>
        </row>
        <row r="366">
          <cell r="D366" t="str">
            <v>Gç v¸n khu«n</v>
          </cell>
          <cell r="H366">
            <v>2.3918400000000002</v>
          </cell>
        </row>
        <row r="367">
          <cell r="D367" t="str">
            <v xml:space="preserve">Gç ®µ nÑp </v>
          </cell>
          <cell r="H367">
            <v>0.26122999999999996</v>
          </cell>
        </row>
        <row r="368">
          <cell r="D368" t="str">
            <v>Gç chèng</v>
          </cell>
          <cell r="H368">
            <v>1.38618</v>
          </cell>
        </row>
        <row r="369">
          <cell r="D369" t="str">
            <v>§inh c¸c lo¹i</v>
          </cell>
          <cell r="H369">
            <v>36.24</v>
          </cell>
        </row>
        <row r="370">
          <cell r="D370" t="str">
            <v>-§¸ d¨m ®Çm chÆt ®Öm mãng</v>
          </cell>
        </row>
        <row r="371">
          <cell r="D371" t="str">
            <v>§¸ 4x6</v>
          </cell>
          <cell r="H371">
            <v>129.90559999999999</v>
          </cell>
        </row>
        <row r="372">
          <cell r="D372" t="str">
            <v>-§¾p ®Êt t­ nãn ch©n khay K=0.95</v>
          </cell>
        </row>
        <row r="373">
          <cell r="D373" t="str">
            <v>§Êt chän läc</v>
          </cell>
          <cell r="H373">
            <v>1216.0439999999999</v>
          </cell>
        </row>
        <row r="374">
          <cell r="D374" t="str">
            <v>Thi c«ng BMC dÇm 24.54 (LC 3lÇn)</v>
          </cell>
        </row>
        <row r="375">
          <cell r="D375" t="str">
            <v>-Cung cÊp ®inh 8ly:60kg x3/15</v>
          </cell>
        </row>
        <row r="376">
          <cell r="D376" t="str">
            <v>§inh c¸c lo¹i</v>
          </cell>
          <cell r="H376">
            <v>12</v>
          </cell>
        </row>
        <row r="377">
          <cell r="D377" t="str">
            <v>-Gç ®µ gi¸o(3.5m3+10.7m3)x3/8</v>
          </cell>
        </row>
        <row r="378">
          <cell r="D378" t="str">
            <v xml:space="preserve">Gç ®µ nÑp </v>
          </cell>
          <cell r="H378">
            <v>5.3250000000000002</v>
          </cell>
        </row>
        <row r="379">
          <cell r="D379" t="str">
            <v>-Gç v¸n khu«n:6.414m3x3/4lÇn</v>
          </cell>
        </row>
        <row r="380">
          <cell r="D380" t="str">
            <v>Gç v¸n khu«n</v>
          </cell>
          <cell r="H380">
            <v>4.8099999999999996</v>
          </cell>
        </row>
        <row r="381">
          <cell r="D381" t="str">
            <v>-ThÐp tÊm dµy 10ly 0.312T x3/50</v>
          </cell>
        </row>
        <row r="382">
          <cell r="D382" t="str">
            <v>ThÐp tÊm</v>
          </cell>
          <cell r="H382">
            <v>19</v>
          </cell>
        </row>
        <row r="383">
          <cell r="D383" t="str">
            <v>-ThÐp trßn D8</v>
          </cell>
        </row>
        <row r="384">
          <cell r="D384" t="str">
            <v>ThÐp trßn d&lt;=10mm</v>
          </cell>
          <cell r="H384">
            <v>45</v>
          </cell>
        </row>
        <row r="385">
          <cell r="D385" t="str">
            <v>-ThÐp trßn D16</v>
          </cell>
        </row>
        <row r="386">
          <cell r="D386" t="str">
            <v>ThÐp trßn d&lt;=18mm</v>
          </cell>
          <cell r="H386">
            <v>492</v>
          </cell>
        </row>
        <row r="387">
          <cell r="D387" t="str">
            <v>-§­êng c¾t thÐp b¶n dµy 5-10ly</v>
          </cell>
        </row>
        <row r="388">
          <cell r="D388" t="str">
            <v>H¬i giã (m3)</v>
          </cell>
          <cell r="H388">
            <v>17.688000000000002</v>
          </cell>
        </row>
        <row r="389">
          <cell r="D389" t="str">
            <v>H¬i ®¸ (m3)</v>
          </cell>
          <cell r="H389">
            <v>2.948</v>
          </cell>
        </row>
        <row r="390">
          <cell r="D390" t="str">
            <v>Thi c«ng BMC dÇm 18.6m</v>
          </cell>
        </row>
        <row r="391">
          <cell r="D391" t="str">
            <v>-BT tÊm 61x80x3 M.200 thi c«ng BMC</v>
          </cell>
        </row>
        <row r="392">
          <cell r="D392" t="str">
            <v>Xim¨ng P.400</v>
          </cell>
          <cell r="H392">
            <v>4116.9618</v>
          </cell>
        </row>
        <row r="393">
          <cell r="D393" t="str">
            <v>C¸t vµng</v>
          </cell>
          <cell r="H393">
            <v>5.6453599999999993</v>
          </cell>
        </row>
        <row r="394">
          <cell r="D394" t="str">
            <v>§¸ 1x2</v>
          </cell>
          <cell r="H394">
            <v>10.567259999999999</v>
          </cell>
        </row>
        <row r="395">
          <cell r="D395" t="str">
            <v>N­íc</v>
          </cell>
          <cell r="H395">
            <v>2227.0115000000001</v>
          </cell>
        </row>
        <row r="396">
          <cell r="D396" t="str">
            <v>-SX l¾p dùng th¸o VK tÊm thi c«ng</v>
          </cell>
        </row>
        <row r="397">
          <cell r="D397" t="str">
            <v>Gç v¸n khu«n</v>
          </cell>
          <cell r="H397">
            <v>3.9591000000000001E-2</v>
          </cell>
        </row>
        <row r="398">
          <cell r="D398" t="str">
            <v xml:space="preserve">Gç ®µ nÑp </v>
          </cell>
          <cell r="H398">
            <v>8.5859999999999981E-3</v>
          </cell>
        </row>
        <row r="399">
          <cell r="D399" t="str">
            <v>§inh c¸c lo¹i</v>
          </cell>
          <cell r="H399">
            <v>7.1549999999999994</v>
          </cell>
        </row>
        <row r="400">
          <cell r="D400" t="str">
            <v>-Cèt thÐp trßn D&lt;=10 tÊm thi c«ng</v>
          </cell>
        </row>
        <row r="401">
          <cell r="D401" t="str">
            <v>ThÐp trßn d&lt;=10mm</v>
          </cell>
          <cell r="H401">
            <v>1768.8</v>
          </cell>
        </row>
        <row r="402">
          <cell r="D402" t="str">
            <v>KÏm buéc</v>
          </cell>
          <cell r="H402">
            <v>37.699200000000005</v>
          </cell>
        </row>
        <row r="403">
          <cell r="D403" t="str">
            <v>-L¾p dùng tÊm thi c«ng BMC dÇm 18.6</v>
          </cell>
        </row>
        <row r="404">
          <cell r="D404" t="str">
            <v>Xim¨ng P.400</v>
          </cell>
          <cell r="H404">
            <v>570.57000000000005</v>
          </cell>
        </row>
        <row r="405">
          <cell r="D405" t="str">
            <v>C¸t vµng</v>
          </cell>
          <cell r="H405">
            <v>1.482</v>
          </cell>
        </row>
        <row r="406">
          <cell r="D406" t="str">
            <v>B·i ®óc cäc vµ chøa dÇm</v>
          </cell>
        </row>
        <row r="407">
          <cell r="D407" t="str">
            <v>§¾p ®Êt d=20cm m¸y dÇm 9T, K=0.90</v>
          </cell>
        </row>
        <row r="408">
          <cell r="D408" t="str">
            <v>§Êt chän läc</v>
          </cell>
          <cell r="H408">
            <v>600</v>
          </cell>
        </row>
        <row r="409">
          <cell r="D409" t="str">
            <v>-C¸n mÆt ®­êng ®¸ 0-4 dµy 10cm</v>
          </cell>
        </row>
        <row r="410">
          <cell r="D410" t="str">
            <v>§¸ cÊp phèi 0 - 4</v>
          </cell>
          <cell r="H410">
            <v>79.14</v>
          </cell>
        </row>
        <row r="411">
          <cell r="D411" t="str">
            <v>-L¸ng v÷a M.100 dµy 2cm</v>
          </cell>
        </row>
        <row r="412">
          <cell r="D412" t="str">
            <v>Xim¨ng P.400</v>
          </cell>
          <cell r="H412">
            <v>5775.5999999999995</v>
          </cell>
        </row>
        <row r="413">
          <cell r="D413" t="str">
            <v>C¸t vµng</v>
          </cell>
          <cell r="H413">
            <v>16.2</v>
          </cell>
        </row>
        <row r="414">
          <cell r="D414" t="str">
            <v>Sµn ®¹o ®ãng cäc (2trô+2 mè)</v>
          </cell>
        </row>
        <row r="415">
          <cell r="D415" t="str">
            <v>-Tµ vÑt gç 178thanh x4/24</v>
          </cell>
        </row>
        <row r="416">
          <cell r="D416" t="str">
            <v>Tµ vÑt gç</v>
          </cell>
          <cell r="H416">
            <v>29.667000000000002</v>
          </cell>
        </row>
        <row r="417">
          <cell r="D417" t="str">
            <v>-§inh cr¨mp«ng 186 c¸i x4/15</v>
          </cell>
        </row>
        <row r="418">
          <cell r="D418" t="str">
            <v>§inh Cr¨mpong</v>
          </cell>
          <cell r="H418">
            <v>49.6</v>
          </cell>
        </row>
        <row r="419">
          <cell r="D419" t="str">
            <v>-Ray P43 L=18m: 3875kgx4/100</v>
          </cell>
        </row>
        <row r="420">
          <cell r="D420" t="str">
            <v>Ray</v>
          </cell>
          <cell r="H420">
            <v>155</v>
          </cell>
        </row>
        <row r="421">
          <cell r="D421" t="str">
            <v>-D¨m s¹n ®Öm (Thu håi 50%)</v>
          </cell>
        </row>
        <row r="422">
          <cell r="D422" t="str">
            <v>§¸ 4x6</v>
          </cell>
          <cell r="H422">
            <v>44.505599999999994</v>
          </cell>
        </row>
        <row r="423">
          <cell r="D423" t="str">
            <v>-§¾p ®Êt (Thu håi 50%)</v>
          </cell>
        </row>
        <row r="424">
          <cell r="D424" t="str">
            <v>§Êt chän läc</v>
          </cell>
          <cell r="H424">
            <v>90</v>
          </cell>
        </row>
        <row r="425">
          <cell r="D425" t="str">
            <v>HÖ phao ®ãng</v>
          </cell>
        </row>
        <row r="426">
          <cell r="D426" t="str">
            <v>-Ray P43 L=18m: 1605kg x4/100</v>
          </cell>
        </row>
        <row r="427">
          <cell r="D427" t="str">
            <v>Ray</v>
          </cell>
          <cell r="H427">
            <v>64.2</v>
          </cell>
        </row>
        <row r="428">
          <cell r="D428" t="str">
            <v>-Tµ vÑt gç 211thanh x2/24</v>
          </cell>
        </row>
        <row r="429">
          <cell r="D429" t="str">
            <v>Tµ vÑt gç</v>
          </cell>
          <cell r="H429">
            <v>17.582999999999998</v>
          </cell>
        </row>
        <row r="430">
          <cell r="D430" t="str">
            <v>-§inh cr¨mp«ng 240c¸i x2/15</v>
          </cell>
        </row>
        <row r="431">
          <cell r="D431" t="str">
            <v>§inh Cr¨mpong</v>
          </cell>
          <cell r="H431">
            <v>32</v>
          </cell>
        </row>
        <row r="432">
          <cell r="D432" t="str">
            <v>K§V ®ãng cäc mè trªn c¹n</v>
          </cell>
        </row>
        <row r="433">
          <cell r="D433" t="str">
            <v>-Gia c«ng Gi»ng thÐp I300</v>
          </cell>
        </row>
        <row r="434">
          <cell r="D434" t="str">
            <v>H¬i giã (m3)</v>
          </cell>
          <cell r="H434">
            <v>102.51119999999999</v>
          </cell>
        </row>
        <row r="435">
          <cell r="D435" t="str">
            <v>H¬i ®¸ (m3)</v>
          </cell>
          <cell r="H435">
            <v>17.085199999999997</v>
          </cell>
        </row>
        <row r="436">
          <cell r="D436" t="str">
            <v>Que hµn</v>
          </cell>
          <cell r="H436">
            <v>451.84</v>
          </cell>
        </row>
        <row r="437">
          <cell r="D437" t="str">
            <v>-L¾p ®Æt th¸o gì thÐp K§V trªn c¹n</v>
          </cell>
        </row>
        <row r="438">
          <cell r="D438" t="str">
            <v>Que hµn</v>
          </cell>
          <cell r="H438">
            <v>1016.64</v>
          </cell>
        </row>
        <row r="439">
          <cell r="D439" t="str">
            <v>-L¾p ®Æt ®Öm gç</v>
          </cell>
        </row>
        <row r="440">
          <cell r="D440" t="str">
            <v>Gç x©y dùng</v>
          </cell>
          <cell r="H440">
            <v>3.5840000000000005</v>
          </cell>
        </row>
        <row r="441">
          <cell r="D441" t="str">
            <v xml:space="preserve">§inh ®Üa </v>
          </cell>
          <cell r="H441">
            <v>127.04000000000002</v>
          </cell>
        </row>
        <row r="442">
          <cell r="D442" t="str">
            <v>-K/hao thÐp (14.12x4+672x0.103)x1%</v>
          </cell>
        </row>
        <row r="443">
          <cell r="D443" t="str">
            <v>ThÐp h×nh</v>
          </cell>
          <cell r="H443">
            <v>833</v>
          </cell>
        </row>
        <row r="444">
          <cell r="D444" t="str">
            <v>K§V ®ãng cäc trô d­íi n­íc</v>
          </cell>
        </row>
        <row r="445">
          <cell r="D445" t="str">
            <v>-Gia c«ng gi»ng thÐp I300</v>
          </cell>
        </row>
        <row r="446">
          <cell r="D446" t="str">
            <v>H¬i giã (m3)</v>
          </cell>
          <cell r="H446">
            <v>51.255599999999994</v>
          </cell>
        </row>
        <row r="447">
          <cell r="D447" t="str">
            <v>H¬i ®¸ (m3)</v>
          </cell>
          <cell r="H447">
            <v>8.5425999999999984</v>
          </cell>
        </row>
        <row r="448">
          <cell r="D448" t="str">
            <v>Que hµn</v>
          </cell>
          <cell r="H448">
            <v>225.92</v>
          </cell>
        </row>
        <row r="449">
          <cell r="D449" t="str">
            <v xml:space="preserve">-L¾p th¸o gì thÐp K§V d­íi n­íc </v>
          </cell>
        </row>
        <row r="450">
          <cell r="D450" t="str">
            <v>Que hµn</v>
          </cell>
          <cell r="H450">
            <v>169.44</v>
          </cell>
        </row>
        <row r="451">
          <cell r="D451" t="str">
            <v>-L¾p ®Æt ®Öm gç</v>
          </cell>
        </row>
        <row r="452">
          <cell r="D452" t="str">
            <v>Gç x©y dùng</v>
          </cell>
          <cell r="H452">
            <v>1.7920000000000003</v>
          </cell>
        </row>
        <row r="453">
          <cell r="D453" t="str">
            <v xml:space="preserve">§inh ®Üa </v>
          </cell>
          <cell r="H453">
            <v>63.52000000000001</v>
          </cell>
        </row>
        <row r="454">
          <cell r="D454" t="str">
            <v>-K/hao thÐp (14.12x4+672x0.103)x1%</v>
          </cell>
        </row>
        <row r="455">
          <cell r="D455" t="str">
            <v>ThÐp h×nh</v>
          </cell>
          <cell r="H455">
            <v>833.36</v>
          </cell>
        </row>
        <row r="456">
          <cell r="D456" t="str">
            <v>Cäc v¸n thÐp (L¾p dùng 4 lÇn)</v>
          </cell>
        </row>
        <row r="457">
          <cell r="D457" t="str">
            <v>-Gia c«ng thÐp b¶n khung v©y</v>
          </cell>
        </row>
        <row r="458">
          <cell r="D458" t="str">
            <v>H¬i giã (m3)</v>
          </cell>
          <cell r="H458">
            <v>54.290279999999996</v>
          </cell>
        </row>
        <row r="459">
          <cell r="D459" t="str">
            <v>H¬i ®¸ (m3)</v>
          </cell>
          <cell r="H459">
            <v>9.0483799999999999</v>
          </cell>
        </row>
        <row r="460">
          <cell r="D460" t="str">
            <v>Que hµn</v>
          </cell>
          <cell r="H460">
            <v>239.29599999999999</v>
          </cell>
        </row>
        <row r="461">
          <cell r="D461" t="str">
            <v>-L¾p th¸o gì thÐp b¶n khung v©y</v>
          </cell>
        </row>
        <row r="462">
          <cell r="D462" t="str">
            <v>Que hµn</v>
          </cell>
          <cell r="H462">
            <v>358.94399999999996</v>
          </cell>
        </row>
        <row r="463">
          <cell r="D463" t="str">
            <v xml:space="preserve">-Tr¸m kÏ cäc v¸n thÐp </v>
          </cell>
        </row>
        <row r="464">
          <cell r="D464" t="str">
            <v>(ChiÒu dµi cäc hë Tb 4m)</v>
          </cell>
        </row>
        <row r="465">
          <cell r="D465" t="str">
            <v>Mas tic</v>
          </cell>
          <cell r="H465">
            <v>480</v>
          </cell>
        </row>
        <row r="466">
          <cell r="D466" t="str">
            <v>Bao t¶i.</v>
          </cell>
          <cell r="H466">
            <v>480</v>
          </cell>
        </row>
        <row r="467">
          <cell r="D467" t="str">
            <v>KhÊu hao thÐp khung v©y 29.912T x1%</v>
          </cell>
        </row>
        <row r="468">
          <cell r="D468" t="str">
            <v>ThÐp h×nh</v>
          </cell>
          <cell r="H468">
            <v>299.12</v>
          </cell>
        </row>
        <row r="469">
          <cell r="D469" t="str">
            <v xml:space="preserve">KhÊu hao cäc v¸n thÐp </v>
          </cell>
        </row>
        <row r="470">
          <cell r="D470" t="str">
            <v>(1920mx2x0.074+22Tx2)x1%</v>
          </cell>
        </row>
        <row r="471">
          <cell r="D471" t="str">
            <v>Cäc v¸n thÐp LarsenIV</v>
          </cell>
          <cell r="H471">
            <v>3281.5999999999995</v>
          </cell>
        </row>
        <row r="472">
          <cell r="D472" t="str">
            <v>-§­êng hµn thÐp dµy 10mm</v>
          </cell>
        </row>
        <row r="473">
          <cell r="D473" t="str">
            <v>Que hµn</v>
          </cell>
          <cell r="H473">
            <v>3.2</v>
          </cell>
        </row>
        <row r="474">
          <cell r="D474" t="str">
            <v>-X¶ mèi hµn</v>
          </cell>
        </row>
        <row r="475">
          <cell r="D475" t="str">
            <v>H¬i giã (m3)</v>
          </cell>
          <cell r="H475">
            <v>4.2240000000000002</v>
          </cell>
        </row>
        <row r="476">
          <cell r="D476" t="str">
            <v>H¬i ®¸ (m3)</v>
          </cell>
          <cell r="H476">
            <v>0.70400000000000007</v>
          </cell>
        </row>
        <row r="477">
          <cell r="D477" t="str">
            <v>V¸n khu«n thi c«ng trô</v>
          </cell>
        </row>
        <row r="478">
          <cell r="D478" t="str">
            <v>-ThÐp gãc L75x75 10.563T x4/5</v>
          </cell>
        </row>
        <row r="479">
          <cell r="D479" t="str">
            <v>ThÐp h×nh</v>
          </cell>
          <cell r="H479">
            <v>845</v>
          </cell>
        </row>
        <row r="480">
          <cell r="D480" t="str">
            <v>-ThÐp tÊm 5mm 6.451T x4/50</v>
          </cell>
        </row>
        <row r="481">
          <cell r="D481" t="str">
            <v>ThÐp tÊm</v>
          </cell>
          <cell r="H481">
            <v>516</v>
          </cell>
        </row>
        <row r="482">
          <cell r="D482" t="str">
            <v>-ThÐp trßn D16 mãc cÈu</v>
          </cell>
        </row>
        <row r="483">
          <cell r="D483" t="str">
            <v>ThÐp trßn d&lt;=18mm</v>
          </cell>
          <cell r="H483">
            <v>48</v>
          </cell>
        </row>
        <row r="484">
          <cell r="D484" t="str">
            <v>-Bu l«ng M.10 :1392c¸i 4/15</v>
          </cell>
        </row>
        <row r="485">
          <cell r="D485" t="str">
            <v>Bul«ng M10</v>
          </cell>
          <cell r="H485">
            <v>371.2</v>
          </cell>
        </row>
        <row r="486">
          <cell r="D486" t="str">
            <v>-§­êng hµn thÐp dµy 10mm</v>
          </cell>
        </row>
        <row r="487">
          <cell r="D487" t="str">
            <v>Que hµn</v>
          </cell>
          <cell r="H487">
            <v>916.33619999999996</v>
          </cell>
        </row>
        <row r="488">
          <cell r="D488" t="str">
            <v>-Gia c«ng l¾p ®Æt thÐp h×nh VK</v>
          </cell>
        </row>
        <row r="489">
          <cell r="D489" t="str">
            <v>H¬i giã (m3)</v>
          </cell>
          <cell r="H489">
            <v>123.52163999999999</v>
          </cell>
        </row>
        <row r="490">
          <cell r="D490" t="str">
            <v>H¬i ®¸ (m3)</v>
          </cell>
          <cell r="H490">
            <v>20.586939999999998</v>
          </cell>
        </row>
        <row r="491">
          <cell r="D491" t="str">
            <v>Que hµn</v>
          </cell>
          <cell r="H491">
            <v>544.44799999999998</v>
          </cell>
        </row>
        <row r="492">
          <cell r="D492" t="str">
            <v>-§­êng c¾t thÐp 5-10ly</v>
          </cell>
        </row>
        <row r="493">
          <cell r="D493" t="str">
            <v>H¬i giã (m3)</v>
          </cell>
          <cell r="H493">
            <v>56.634600000000006</v>
          </cell>
        </row>
        <row r="494">
          <cell r="D494" t="str">
            <v>H¬i ®¸ (m3)</v>
          </cell>
          <cell r="H494">
            <v>9.4390999999999998</v>
          </cell>
        </row>
        <row r="495">
          <cell r="D495" t="str">
            <v>-§­êng c¾t thÐp gãc</v>
          </cell>
        </row>
        <row r="496">
          <cell r="D496" t="str">
            <v>«xy (chai 6m3)</v>
          </cell>
          <cell r="H496">
            <v>27.514200000000002</v>
          </cell>
        </row>
        <row r="497">
          <cell r="D497" t="str">
            <v>§Êt ®Ìn</v>
          </cell>
          <cell r="H497">
            <v>110.05680000000001</v>
          </cell>
        </row>
        <row r="498">
          <cell r="D498" t="str">
            <v>-L¾p th¸o Jiong cao su</v>
          </cell>
        </row>
        <row r="499">
          <cell r="D499" t="str">
            <v>Roong cao su</v>
          </cell>
          <cell r="H499">
            <v>57.75</v>
          </cell>
        </row>
        <row r="500">
          <cell r="D500" t="str">
            <v>Sµn ®¹o thi c«ng trô (LC 4 lÇn)</v>
          </cell>
        </row>
        <row r="501">
          <cell r="D501" t="str">
            <v>-ThÐp gãc L75x75x8 3.579Tx4/50</v>
          </cell>
        </row>
        <row r="502">
          <cell r="D502" t="str">
            <v>ThÐp h×nh</v>
          </cell>
          <cell r="H502">
            <v>286</v>
          </cell>
        </row>
        <row r="503">
          <cell r="D503" t="str">
            <v>-ThÐp gãc L100x100x10 1.155Tx4/50</v>
          </cell>
        </row>
        <row r="504">
          <cell r="D504" t="str">
            <v>ThÐp gãc L=100x100x10</v>
          </cell>
          <cell r="H504">
            <v>92</v>
          </cell>
        </row>
        <row r="505">
          <cell r="D505" t="str">
            <v>-§­êng c¾t thÐp gãc</v>
          </cell>
        </row>
        <row r="506">
          <cell r="D506" t="str">
            <v>«xy (chai 6m3)</v>
          </cell>
          <cell r="H506">
            <v>7.6020000000000003</v>
          </cell>
        </row>
        <row r="507">
          <cell r="D507" t="str">
            <v>§Êt ®Ìn</v>
          </cell>
          <cell r="H507">
            <v>30.408000000000001</v>
          </cell>
        </row>
        <row r="508">
          <cell r="D508" t="str">
            <v>-Bulon M.16  95c¸i x4/15</v>
          </cell>
        </row>
        <row r="509">
          <cell r="D509" t="str">
            <v>Bul«ng M16</v>
          </cell>
          <cell r="H509">
            <v>25.33</v>
          </cell>
        </row>
        <row r="510">
          <cell r="D510" t="str">
            <v>-Bulon M.10  550c¸i x4/16</v>
          </cell>
        </row>
        <row r="511">
          <cell r="D511" t="str">
            <v>Bul«ng M10</v>
          </cell>
          <cell r="H511">
            <v>146.667</v>
          </cell>
        </row>
        <row r="512">
          <cell r="D512" t="str">
            <v>-§inh ®Øa L=15cm  185c¸i x4/15</v>
          </cell>
        </row>
        <row r="513">
          <cell r="D513" t="str">
            <v>Bul«ng M10</v>
          </cell>
          <cell r="H513">
            <v>49.332999999999998</v>
          </cell>
        </row>
        <row r="514">
          <cell r="D514" t="str">
            <v>-DÇm I300  2.336T x 4/100</v>
          </cell>
        </row>
        <row r="515">
          <cell r="D515" t="str">
            <v>DÇm I300</v>
          </cell>
          <cell r="H515">
            <v>93</v>
          </cell>
        </row>
        <row r="516">
          <cell r="D516" t="str">
            <v>-ThÐp tÊm nèi dÇm 0.326T x 4/50</v>
          </cell>
        </row>
        <row r="517">
          <cell r="D517" t="str">
            <v>ThÐp tÊm</v>
          </cell>
          <cell r="H517">
            <v>26</v>
          </cell>
        </row>
        <row r="518">
          <cell r="D518" t="str">
            <v>-V¸n l¸t sµn 3cm:1.77m3 x4/8</v>
          </cell>
        </row>
        <row r="519">
          <cell r="D519" t="str">
            <v>Gç x©y dùng</v>
          </cell>
          <cell r="H519">
            <v>0.88500000000000001</v>
          </cell>
        </row>
        <row r="520">
          <cell r="D520" t="str">
            <v>-Gç kª gç chèng: 2.62m3 x4/8</v>
          </cell>
        </row>
        <row r="521">
          <cell r="D521" t="str">
            <v>Gç chèng</v>
          </cell>
          <cell r="H521">
            <v>1.31</v>
          </cell>
        </row>
        <row r="522">
          <cell r="D522" t="str">
            <v>Lao l¾p dÇm cÇu</v>
          </cell>
        </row>
        <row r="523">
          <cell r="D523" t="str">
            <v>-Tµ vÑt gç :660thanh/24</v>
          </cell>
        </row>
        <row r="524">
          <cell r="D524" t="str">
            <v>Tµ vÑt gç</v>
          </cell>
          <cell r="H524">
            <v>27.5</v>
          </cell>
        </row>
        <row r="525">
          <cell r="D525" t="str">
            <v>-Gç sÎ c¸c lo¹i 7.5m3 x3/8</v>
          </cell>
        </row>
        <row r="526">
          <cell r="D526" t="str">
            <v>Gç x©y dùng</v>
          </cell>
          <cell r="H526">
            <v>0.93799999999999994</v>
          </cell>
        </row>
        <row r="527">
          <cell r="D527" t="str">
            <v>-§inh ®Øa L=15cm  500c¸i/15</v>
          </cell>
        </row>
        <row r="528">
          <cell r="D528" t="str">
            <v xml:space="preserve">§inh ®Üa </v>
          </cell>
          <cell r="H528">
            <v>33.33</v>
          </cell>
        </row>
        <row r="529">
          <cell r="D529" t="str">
            <v>-§inh cr¨mp«ng 1280c¸i/15</v>
          </cell>
        </row>
        <row r="530">
          <cell r="D530" t="str">
            <v>§inh Cr¨mpong</v>
          </cell>
          <cell r="H530">
            <v>85.332999999999998</v>
          </cell>
        </row>
        <row r="531">
          <cell r="D531" t="str">
            <v>-Ray P43 :356m   15900kg/100</v>
          </cell>
        </row>
        <row r="532">
          <cell r="D532" t="str">
            <v>Ray</v>
          </cell>
          <cell r="H532">
            <v>159</v>
          </cell>
        </row>
        <row r="533">
          <cell r="D533" t="str">
            <v>-D¨m s¹n ®Öm(Thu håi 50%)</v>
          </cell>
        </row>
        <row r="534">
          <cell r="D534" t="str">
            <v>§¸ 4x6</v>
          </cell>
          <cell r="H534">
            <v>135</v>
          </cell>
        </row>
        <row r="535">
          <cell r="D535" t="str">
            <v xml:space="preserve">Lao l¾p dÇm  </v>
          </cell>
        </row>
        <row r="536">
          <cell r="D536" t="str">
            <v>-N©ng h¹ dÇm cÇu L&lt;=30m</v>
          </cell>
        </row>
        <row r="537">
          <cell r="D537" t="str">
            <v>Gç kª</v>
          </cell>
          <cell r="H537">
            <v>4.7530000000000001</v>
          </cell>
        </row>
        <row r="538">
          <cell r="D538" t="str">
            <v xml:space="preserve">§inh ®Üa </v>
          </cell>
          <cell r="H538">
            <v>264.60000000000002</v>
          </cell>
        </row>
        <row r="539">
          <cell r="D539" t="str">
            <v>-Di chuyÓn dÇm cÇu L&lt;=30m</v>
          </cell>
        </row>
        <row r="540">
          <cell r="D540" t="str">
            <v>Ray</v>
          </cell>
          <cell r="H540">
            <v>195.02</v>
          </cell>
        </row>
        <row r="541">
          <cell r="D541" t="str">
            <v>LËp l¸ch</v>
          </cell>
          <cell r="H541">
            <v>3.92</v>
          </cell>
        </row>
        <row r="542">
          <cell r="D542" t="str">
            <v>Gç kª</v>
          </cell>
          <cell r="H542">
            <v>0.98</v>
          </cell>
        </row>
        <row r="543">
          <cell r="D543" t="str">
            <v>§inh Cr¨mpong</v>
          </cell>
          <cell r="H543">
            <v>284.2</v>
          </cell>
        </row>
        <row r="544">
          <cell r="D544" t="str">
            <v>-Lao kÐo dÇm bª t«ng dµi L&lt;=30m</v>
          </cell>
        </row>
        <row r="545">
          <cell r="D545" t="str">
            <v>ThÐp h×nh</v>
          </cell>
          <cell r="H545">
            <v>186.5052</v>
          </cell>
        </row>
        <row r="546">
          <cell r="D546" t="str">
            <v>Tµ vÑt gç</v>
          </cell>
          <cell r="H546">
            <v>145.05960000000002</v>
          </cell>
        </row>
        <row r="547">
          <cell r="D547" t="str">
            <v>§inh c¸c lo¹i</v>
          </cell>
          <cell r="H547">
            <v>797.82780000000014</v>
          </cell>
        </row>
        <row r="548">
          <cell r="D548" t="str">
            <v>Trô ®Ìn( 12 trô)</v>
          </cell>
        </row>
        <row r="549">
          <cell r="D549" t="str">
            <v>-ThÐp b¶n dµy 12mm</v>
          </cell>
        </row>
        <row r="550">
          <cell r="D550" t="str">
            <v>ThÐp tÊm</v>
          </cell>
          <cell r="H550">
            <v>204</v>
          </cell>
        </row>
        <row r="551">
          <cell r="D551" t="str">
            <v>-Bu l«ng M.16</v>
          </cell>
        </row>
        <row r="552">
          <cell r="D552" t="str">
            <v>Bul«ng M16</v>
          </cell>
          <cell r="H552">
            <v>48</v>
          </cell>
        </row>
        <row r="553">
          <cell r="D553" t="str">
            <v>-§­êng c¾t thÐp D=10-25cm</v>
          </cell>
        </row>
        <row r="554">
          <cell r="D554" t="str">
            <v>H¬i giã (m3)</v>
          </cell>
          <cell r="H554">
            <v>4.2240000000000002</v>
          </cell>
        </row>
        <row r="555">
          <cell r="D555" t="str">
            <v>H¬i ®¸ (m3)</v>
          </cell>
          <cell r="H555">
            <v>0.70400000000000007</v>
          </cell>
        </row>
        <row r="556">
          <cell r="D556" t="str">
            <v>Bª t«ng ch©n trô M300 ®¸ 1x2</v>
          </cell>
        </row>
        <row r="557">
          <cell r="D557" t="str">
            <v>Xim¨ng P.400</v>
          </cell>
          <cell r="H557">
            <v>388.55700000000002</v>
          </cell>
        </row>
        <row r="558">
          <cell r="D558" t="str">
            <v>§inh Cr¨mpong</v>
          </cell>
          <cell r="H558">
            <v>0.42588000000000004</v>
          </cell>
        </row>
        <row r="559">
          <cell r="D559" t="str">
            <v>§¸ 1x2</v>
          </cell>
          <cell r="H559">
            <v>0.82368000000000008</v>
          </cell>
        </row>
        <row r="560">
          <cell r="D560" t="str">
            <v>N­íc</v>
          </cell>
          <cell r="H560">
            <v>177.489</v>
          </cell>
        </row>
        <row r="561">
          <cell r="D561" t="str">
            <v>C¸c h¹ng môc kh¸c</v>
          </cell>
        </row>
        <row r="562">
          <cell r="D562" t="str">
            <v>-§æ bª t«ng ®¸ 2x4 M.250 bÞt ®¸y</v>
          </cell>
        </row>
        <row r="563">
          <cell r="D563" t="str">
            <v>Xim¨ng P.400</v>
          </cell>
          <cell r="H563">
            <v>144089.08799999999</v>
          </cell>
        </row>
        <row r="564">
          <cell r="D564" t="str">
            <v>§inh Cr¨mpong</v>
          </cell>
          <cell r="H564">
            <v>169.49503999999999</v>
          </cell>
        </row>
        <row r="565">
          <cell r="D565" t="str">
            <v>§¸ 1x2</v>
          </cell>
          <cell r="H565">
            <v>324.34688</v>
          </cell>
        </row>
        <row r="566">
          <cell r="D566" t="str">
            <v>N­íc</v>
          </cell>
          <cell r="H566">
            <v>65665.599999999991</v>
          </cell>
        </row>
        <row r="567">
          <cell r="D567" t="str">
            <v>Bao t¶i.</v>
          </cell>
          <cell r="H567">
            <v>366.08</v>
          </cell>
        </row>
        <row r="568">
          <cell r="D568" t="str">
            <v>-Xãi hót bïn trong khung v©y</v>
          </cell>
        </row>
        <row r="569">
          <cell r="D569" t="str">
            <v>èng xãi F50mm</v>
          </cell>
          <cell r="H569">
            <v>0.56000000000000005</v>
          </cell>
        </row>
        <row r="570">
          <cell r="D570" t="str">
            <v>èng xãi F150mm</v>
          </cell>
          <cell r="H570">
            <v>0.56000000000000005</v>
          </cell>
        </row>
        <row r="571">
          <cell r="D571" t="str">
            <v>èng xãi F250mm</v>
          </cell>
          <cell r="H571">
            <v>0.56000000000000005</v>
          </cell>
        </row>
        <row r="572">
          <cell r="D572" t="str">
            <v>-L¾p biÓn tªn cÇu +T¶i träng Tole PQ</v>
          </cell>
        </row>
        <row r="573">
          <cell r="D573" t="str">
            <v>Xim¨ng P.400</v>
          </cell>
          <cell r="H573">
            <v>17.940000000000001</v>
          </cell>
        </row>
        <row r="574">
          <cell r="D574" t="str">
            <v>§inh Cr¨mpong</v>
          </cell>
          <cell r="H574">
            <v>4.8000000000000001E-2</v>
          </cell>
        </row>
        <row r="575">
          <cell r="D575" t="str">
            <v>§¸ 4x6</v>
          </cell>
          <cell r="H575">
            <v>8.4000000000000005E-2</v>
          </cell>
        </row>
        <row r="576">
          <cell r="D576" t="str">
            <v>N­íc</v>
          </cell>
          <cell r="H576">
            <v>15.18</v>
          </cell>
        </row>
        <row r="577">
          <cell r="D577" t="str">
            <v>BiÓn tªn cÇu</v>
          </cell>
          <cell r="H577">
            <v>2</v>
          </cell>
        </row>
        <row r="578">
          <cell r="D578" t="str">
            <v>BiÓn b¸o trßn</v>
          </cell>
          <cell r="H578">
            <v>2</v>
          </cell>
        </row>
        <row r="579">
          <cell r="D579" t="str">
            <v>Bul«ng M14x250</v>
          </cell>
          <cell r="H579">
            <v>8</v>
          </cell>
        </row>
        <row r="580">
          <cell r="D580" t="str">
            <v>S¬n dÇu</v>
          </cell>
          <cell r="H580">
            <v>0.53300000000000003</v>
          </cell>
        </row>
        <row r="581">
          <cell r="D581" t="str">
            <v>èng thÐp D60</v>
          </cell>
          <cell r="H581">
            <v>6.6</v>
          </cell>
        </row>
        <row r="585">
          <cell r="D585" t="str">
            <v>-C¸t h¹t trung K=0.95+Bï lón</v>
          </cell>
        </row>
        <row r="586">
          <cell r="D586" t="str">
            <v>C¸t h¹t trung</v>
          </cell>
          <cell r="H586">
            <v>87287.901199999993</v>
          </cell>
        </row>
        <row r="587">
          <cell r="D587" t="str">
            <v>C¸t h¹t mÞn ®Çm K85 san nÒn b­íc 1</v>
          </cell>
        </row>
        <row r="588">
          <cell r="D588" t="str">
            <v>C¸t h¹t mÞn</v>
          </cell>
          <cell r="H588">
            <v>22421.5504</v>
          </cell>
        </row>
        <row r="589">
          <cell r="D589" t="str">
            <v>-§¾p sái ®á m¸y ®Çm 25T K=0.98</v>
          </cell>
        </row>
        <row r="590">
          <cell r="D590" t="str">
            <v>Sái ®á</v>
          </cell>
          <cell r="H590">
            <v>8638</v>
          </cell>
        </row>
        <row r="591">
          <cell r="D591" t="str">
            <v>-§¾p sái ®á m¸y ®Çm 25T K=0.90 lÒ</v>
          </cell>
        </row>
        <row r="592">
          <cell r="D592" t="str">
            <v>Sái ®á</v>
          </cell>
          <cell r="H592">
            <v>14370.342000000001</v>
          </cell>
        </row>
        <row r="593">
          <cell r="D593" t="str">
            <v>-CÊy bÊc thÊm gia cè nÒn b»ng m¸y</v>
          </cell>
        </row>
        <row r="594">
          <cell r="D594" t="str">
            <v>BÊc thÊm</v>
          </cell>
          <cell r="H594">
            <v>267002.08500000002</v>
          </cell>
        </row>
        <row r="595">
          <cell r="D595" t="str">
            <v>MÆt ®­êng</v>
          </cell>
        </row>
        <row r="596">
          <cell r="D596" t="str">
            <v>-C¸n cÊp phèi ®¸ 0-4 dµy 30cm</v>
          </cell>
        </row>
        <row r="597">
          <cell r="D597" t="str">
            <v>§¸ cÊp phèi 0 - 4</v>
          </cell>
          <cell r="H597">
            <v>2443.4427600000004</v>
          </cell>
        </row>
        <row r="598">
          <cell r="D598" t="str">
            <v>-Tr¸ng nhùa 2 líp TC 4,5kg/m2</v>
          </cell>
        </row>
        <row r="599">
          <cell r="D599" t="str">
            <v>Nhùa ®­êng</v>
          </cell>
          <cell r="H599">
            <v>51009.425999999999</v>
          </cell>
        </row>
        <row r="600">
          <cell r="D600" t="str">
            <v>§¸ 1x2</v>
          </cell>
          <cell r="H600">
            <v>288.73260000000005</v>
          </cell>
        </row>
        <row r="601">
          <cell r="D601" t="str">
            <v>§¸ d¨m 0,5x1</v>
          </cell>
          <cell r="H601">
            <v>106.938</v>
          </cell>
        </row>
        <row r="602">
          <cell r="D602" t="str">
            <v>Cñi</v>
          </cell>
          <cell r="H602">
            <v>61810.164000000004</v>
          </cell>
        </row>
        <row r="603">
          <cell r="D603" t="str">
            <v>H¹ng môc kh¸c</v>
          </cell>
        </row>
        <row r="604">
          <cell r="D604" t="str">
            <v>-Lµm tÇng läc ng­îc cöa tho¸t n­íc</v>
          </cell>
        </row>
        <row r="605">
          <cell r="D605" t="str">
            <v>§¸ 4x6</v>
          </cell>
          <cell r="H605">
            <v>23.387400000000003</v>
          </cell>
        </row>
        <row r="606">
          <cell r="D606" t="str">
            <v>-BiÓn b¸o tèc ®é</v>
          </cell>
        </row>
        <row r="607">
          <cell r="D607" t="str">
            <v>Xim¨ng P.400</v>
          </cell>
          <cell r="H607">
            <v>71.760000000000005</v>
          </cell>
        </row>
        <row r="608">
          <cell r="D608" t="str">
            <v>§inh Cr¨mpong</v>
          </cell>
          <cell r="H608">
            <v>0.192</v>
          </cell>
        </row>
        <row r="609">
          <cell r="D609" t="str">
            <v>§¸ 4x6</v>
          </cell>
          <cell r="H609">
            <v>0.33600000000000002</v>
          </cell>
        </row>
        <row r="610">
          <cell r="D610" t="str">
            <v>N­íc</v>
          </cell>
          <cell r="H610">
            <v>60.72</v>
          </cell>
        </row>
        <row r="611">
          <cell r="D611" t="str">
            <v>BiÓn b¸o trßn</v>
          </cell>
          <cell r="H611">
            <v>8</v>
          </cell>
        </row>
        <row r="612">
          <cell r="D612" t="str">
            <v>Bul«ng M14x250</v>
          </cell>
          <cell r="H612">
            <v>32</v>
          </cell>
        </row>
        <row r="613">
          <cell r="D613" t="str">
            <v>S¬n dÇu</v>
          </cell>
          <cell r="H613">
            <v>2.1320000000000001</v>
          </cell>
        </row>
        <row r="614">
          <cell r="D614" t="str">
            <v>èng thÐp D60</v>
          </cell>
          <cell r="H614">
            <v>26.4</v>
          </cell>
        </row>
      </sheetData>
      <sheetData sheetId="8"/>
      <sheetData sheetId="9"/>
      <sheetData sheetId="10"/>
      <sheetData sheetId="11"/>
      <sheetData sheetId="12"/>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tLieu"/>
      <sheetName val="THDZ"/>
      <sheetName val="ThongSo"/>
      <sheetName val="DGTH"/>
      <sheetName val="PLCT"/>
      <sheetName val="VuaBT"/>
      <sheetName val="ChiTietDZ"/>
      <sheetName val="Tram"/>
      <sheetName val="TienLuong"/>
      <sheetName val="tong hop vt giong nhau"/>
      <sheetName val="TT T472-474F3"/>
      <sheetName val="HT T472-474F3"/>
      <sheetName val="TBA T472-474F3"/>
      <sheetName val="f1&amp;f3"/>
      <sheetName val="Nha DKF1"/>
      <sheetName val="00000000"/>
      <sheetName val="10000000"/>
      <sheetName val="BGD-KT-TC"/>
      <sheetName val="LX"/>
      <sheetName val="BAOVE"/>
      <sheetName val="HA NOI"/>
      <sheetName val="Cao su"/>
      <sheetName val="PHONGKD"/>
      <sheetName val="BDHCSU"/>
      <sheetName val="BDHBD"/>
      <sheetName val="CN CK"/>
      <sheetName val="Sheet1"/>
      <sheetName val="BDHBK"/>
      <sheetName val="DANDAP"/>
      <sheetName val="tam ung"/>
      <sheetName val="SPDANDAP"/>
      <sheetName val="INLUA"/>
      <sheetName val="SP INLUA"/>
      <sheetName val="TPBK"/>
      <sheetName val="SP TPBK"/>
      <sheetName val="KHAUBONG"/>
      <sheetName val="SP KHAUBONG"/>
      <sheetName val="phukho"/>
      <sheetName val="RUOTLATEX"/>
      <sheetName val="cluyen"/>
      <sheetName val="sp cluyen"/>
      <sheetName val="RUOT"/>
      <sheetName val="SP RUOT"/>
      <sheetName val="vo"/>
      <sheetName val="sp vo"/>
      <sheetName val="tpcs"/>
      <sheetName val="sp tpcs"/>
      <sheetName val="ilgo"/>
      <sheetName val="spilgo"/>
      <sheetName val="clgo"/>
      <sheetName val="spclogo"/>
      <sheetName val="bongdan"/>
      <sheetName val="spbdan"/>
      <sheetName val="tamung"/>
      <sheetName val="TONGHOP"/>
      <sheetName val="XL4Poppy"/>
      <sheetName val="XL4Test5"/>
      <sheetName val="P"/>
      <sheetName val="MauDZMoi"/>
      <sheetName val="Gia Du Thau "/>
      <sheetName val="ptvt-dg"/>
      <sheetName val="ptvt"/>
      <sheetName val="tong_hop_vt_giong_nhau"/>
      <sheetName val="TT_T472-474F3"/>
      <sheetName val="HT_T472-474F3"/>
      <sheetName val="TBA_T472-474F3"/>
      <sheetName val="Nha_DKF1"/>
      <sheetName val="HA_NOI"/>
      <sheetName val="Cao_su"/>
      <sheetName val="CN_CK"/>
      <sheetName val="tam_ung"/>
      <sheetName val="SP_INLUA"/>
      <sheetName val="SP_TPBK"/>
      <sheetName val="SP_KHAUBONG"/>
      <sheetName val="sp_cluyen"/>
      <sheetName val="SP_RUOT"/>
      <sheetName val="sp_vo"/>
      <sheetName val="sp_tpcs"/>
      <sheetName val="THNDK"/>
      <sheetName val="gia"/>
      <sheetName val="Gia_Du_Thau_"/>
      <sheetName val="CDTK"/>
    </sheetNames>
    <sheetDataSet>
      <sheetData sheetId="0"/>
      <sheetData sheetId="1"/>
      <sheetData sheetId="2"/>
      <sheetData sheetId="3"/>
      <sheetData sheetId="4"/>
      <sheetData sheetId="5" refreshError="1">
        <row r="7">
          <cell r="H7">
            <v>0</v>
          </cell>
        </row>
        <row r="8">
          <cell r="B8" t="str">
            <v>PC30</v>
          </cell>
          <cell r="H8">
            <v>0</v>
          </cell>
        </row>
        <row r="9">
          <cell r="B9" t="str">
            <v>CATV</v>
          </cell>
          <cell r="H9">
            <v>0</v>
          </cell>
        </row>
        <row r="10">
          <cell r="B10" t="str">
            <v>H2O</v>
          </cell>
          <cell r="H10">
            <v>0</v>
          </cell>
        </row>
        <row r="11">
          <cell r="H11">
            <v>0</v>
          </cell>
        </row>
        <row r="12">
          <cell r="H12">
            <v>0</v>
          </cell>
        </row>
        <row r="13">
          <cell r="H13">
            <v>0</v>
          </cell>
        </row>
        <row r="14">
          <cell r="H14">
            <v>0</v>
          </cell>
        </row>
        <row r="15">
          <cell r="B15" t="str">
            <v>PC30</v>
          </cell>
          <cell r="H15">
            <v>0</v>
          </cell>
        </row>
        <row r="16">
          <cell r="B16" t="str">
            <v>CATV</v>
          </cell>
          <cell r="H16">
            <v>0</v>
          </cell>
        </row>
        <row r="17">
          <cell r="B17" t="str">
            <v>H2O</v>
          </cell>
          <cell r="H17">
            <v>0</v>
          </cell>
        </row>
        <row r="18">
          <cell r="H18">
            <v>0</v>
          </cell>
        </row>
        <row r="19">
          <cell r="H19">
            <v>0</v>
          </cell>
        </row>
        <row r="20">
          <cell r="H20">
            <v>0</v>
          </cell>
        </row>
        <row r="21">
          <cell r="H21">
            <v>2.5000000000000001E-2</v>
          </cell>
        </row>
        <row r="22">
          <cell r="B22" t="str">
            <v>PC30</v>
          </cell>
          <cell r="H22">
            <v>5.3043750000000003</v>
          </cell>
        </row>
        <row r="23">
          <cell r="B23" t="str">
            <v>CATV</v>
          </cell>
          <cell r="H23">
            <v>1.286375E-2</v>
          </cell>
        </row>
        <row r="24">
          <cell r="B24" t="str">
            <v>H2O</v>
          </cell>
          <cell r="H24">
            <v>4.4749999999999998E-3</v>
          </cell>
        </row>
        <row r="25">
          <cell r="H25">
            <v>5.3043749999999994</v>
          </cell>
        </row>
        <row r="26">
          <cell r="H26">
            <v>1.2863749999999998E-2</v>
          </cell>
        </row>
        <row r="27">
          <cell r="H27">
            <v>4.4749999999999989E-3</v>
          </cell>
        </row>
        <row r="28">
          <cell r="H28">
            <v>2.0909999999999997</v>
          </cell>
        </row>
        <row r="29">
          <cell r="B29" t="str">
            <v>PC30</v>
          </cell>
          <cell r="H29">
            <v>432.83699999999993</v>
          </cell>
        </row>
        <row r="30">
          <cell r="B30" t="str">
            <v>CATV</v>
          </cell>
          <cell r="H30">
            <v>1.049682</v>
          </cell>
        </row>
        <row r="31">
          <cell r="B31" t="str">
            <v>DA46</v>
          </cell>
          <cell r="H31">
            <v>1.877718</v>
          </cell>
        </row>
        <row r="32">
          <cell r="B32" t="str">
            <v>H2O</v>
          </cell>
          <cell r="H32">
            <v>0.365925</v>
          </cell>
        </row>
        <row r="33">
          <cell r="H33">
            <v>432.83700000000005</v>
          </cell>
        </row>
        <row r="34">
          <cell r="H34">
            <v>1.0496820000000002</v>
          </cell>
        </row>
        <row r="35">
          <cell r="H35">
            <v>1.8777180000000004</v>
          </cell>
        </row>
        <row r="36">
          <cell r="H36">
            <v>0.36592500000000006</v>
          </cell>
        </row>
        <row r="37">
          <cell r="H37">
            <v>1.0454999999999999</v>
          </cell>
        </row>
        <row r="38">
          <cell r="B38" t="str">
            <v>PC30</v>
          </cell>
          <cell r="H38">
            <v>357.56099999999998</v>
          </cell>
        </row>
        <row r="39">
          <cell r="B39" t="str">
            <v>CATV</v>
          </cell>
          <cell r="H39">
            <v>0.47570250000000003</v>
          </cell>
        </row>
        <row r="40">
          <cell r="B40" t="str">
            <v>DA24</v>
          </cell>
          <cell r="H40">
            <v>0.90600939000000003</v>
          </cell>
        </row>
        <row r="41">
          <cell r="B41" t="str">
            <v>H2O</v>
          </cell>
          <cell r="H41">
            <v>0.19341749999999999</v>
          </cell>
        </row>
        <row r="42">
          <cell r="H42">
            <v>357.56100000000004</v>
          </cell>
        </row>
        <row r="43">
          <cell r="H43">
            <v>0.47570250000000003</v>
          </cell>
        </row>
        <row r="44">
          <cell r="H44">
            <v>0.90600939000000003</v>
          </cell>
        </row>
        <row r="45">
          <cell r="H45">
            <v>0.19341749999999999</v>
          </cell>
        </row>
        <row r="46">
          <cell r="H46">
            <v>1.0454999999999999</v>
          </cell>
        </row>
        <row r="47">
          <cell r="B47" t="str">
            <v>PC30</v>
          </cell>
          <cell r="H47">
            <v>458.28447</v>
          </cell>
        </row>
        <row r="48">
          <cell r="B48" t="str">
            <v>CATV</v>
          </cell>
          <cell r="H48">
            <v>0.43822132499999994</v>
          </cell>
        </row>
        <row r="49">
          <cell r="B49" t="str">
            <v>DA12</v>
          </cell>
          <cell r="H49">
            <v>0.90600939000000003</v>
          </cell>
        </row>
        <row r="50">
          <cell r="B50" t="str">
            <v>H2O</v>
          </cell>
          <cell r="H50">
            <v>0.20591122500000003</v>
          </cell>
        </row>
        <row r="51">
          <cell r="H51">
            <v>458.28447000000011</v>
          </cell>
        </row>
        <row r="52">
          <cell r="H52">
            <v>0.43822132500000005</v>
          </cell>
        </row>
        <row r="53">
          <cell r="H53">
            <v>0.90600939000000014</v>
          </cell>
        </row>
        <row r="54">
          <cell r="H54">
            <v>0.20591122500000006</v>
          </cell>
        </row>
        <row r="55">
          <cell r="H55">
            <v>1.0200749999999998</v>
          </cell>
        </row>
        <row r="56">
          <cell r="B56" t="str">
            <v>PC30</v>
          </cell>
          <cell r="H56">
            <v>467.19434999999993</v>
          </cell>
        </row>
        <row r="57">
          <cell r="B57" t="str">
            <v>CATV</v>
          </cell>
          <cell r="H57">
            <v>0.43251179999999989</v>
          </cell>
        </row>
        <row r="58">
          <cell r="B58" t="str">
            <v>DA12</v>
          </cell>
          <cell r="H58">
            <v>0.87828457499999979</v>
          </cell>
        </row>
        <row r="59">
          <cell r="B59" t="str">
            <v>H2O</v>
          </cell>
          <cell r="H59">
            <v>0.18463357499999997</v>
          </cell>
        </row>
        <row r="60">
          <cell r="H60">
            <v>467.19434999999993</v>
          </cell>
        </row>
        <row r="61">
          <cell r="H61">
            <v>0.43251179999999989</v>
          </cell>
        </row>
        <row r="62">
          <cell r="H62">
            <v>0.87828457499999979</v>
          </cell>
        </row>
        <row r="63">
          <cell r="H63">
            <v>0.18463357499999997</v>
          </cell>
        </row>
      </sheetData>
      <sheetData sheetId="6" refreshError="1">
        <row r="8">
          <cell r="I8">
            <v>1</v>
          </cell>
        </row>
        <row r="9">
          <cell r="I9">
            <v>1</v>
          </cell>
        </row>
        <row r="10">
          <cell r="I10">
            <v>0</v>
          </cell>
        </row>
        <row r="11">
          <cell r="I11">
            <v>1</v>
          </cell>
        </row>
        <row r="12">
          <cell r="D12" t="str">
            <v>BM22-600</v>
          </cell>
          <cell r="I12">
            <v>2</v>
          </cell>
        </row>
        <row r="13">
          <cell r="I13">
            <v>4.9000000000000004</v>
          </cell>
        </row>
        <row r="14">
          <cell r="D14" t="str">
            <v>DCU5</v>
          </cell>
          <cell r="I14">
            <v>4.9000000000000004</v>
          </cell>
        </row>
        <row r="15">
          <cell r="D15" t="str">
            <v>ÑC1,5</v>
          </cell>
          <cell r="I15">
            <v>1</v>
          </cell>
        </row>
        <row r="16">
          <cell r="I16">
            <v>0.1</v>
          </cell>
        </row>
        <row r="17">
          <cell r="I17">
            <v>1</v>
          </cell>
        </row>
        <row r="18">
          <cell r="D18" t="str">
            <v>BM22-600</v>
          </cell>
          <cell r="I18">
            <v>2</v>
          </cell>
        </row>
        <row r="19">
          <cell r="I19">
            <v>5.9</v>
          </cell>
        </row>
        <row r="20">
          <cell r="I20">
            <v>5.9</v>
          </cell>
        </row>
        <row r="21">
          <cell r="D21" t="str">
            <v>ÑC1,5</v>
          </cell>
          <cell r="I21">
            <v>2</v>
          </cell>
        </row>
        <row r="22">
          <cell r="I22">
            <v>0.1</v>
          </cell>
        </row>
        <row r="23">
          <cell r="I23">
            <v>1</v>
          </cell>
        </row>
        <row r="24">
          <cell r="D24" t="str">
            <v>BM22-850</v>
          </cell>
          <cell r="I24">
            <v>1</v>
          </cell>
        </row>
        <row r="25">
          <cell r="I25">
            <v>3</v>
          </cell>
        </row>
        <row r="26">
          <cell r="I26">
            <v>3</v>
          </cell>
        </row>
        <row r="27">
          <cell r="D27" t="str">
            <v>ÑC1,5</v>
          </cell>
          <cell r="I27">
            <v>2</v>
          </cell>
        </row>
        <row r="28">
          <cell r="D28" t="str">
            <v>DCU2,5</v>
          </cell>
          <cell r="I28">
            <v>0.7</v>
          </cell>
        </row>
        <row r="29">
          <cell r="I29">
            <v>9.9999999999999992E-2</v>
          </cell>
        </row>
        <row r="30">
          <cell r="I30">
            <v>0</v>
          </cell>
        </row>
        <row r="31">
          <cell r="D31" t="str">
            <v>BM22-650</v>
          </cell>
          <cell r="I31">
            <v>0</v>
          </cell>
        </row>
        <row r="32">
          <cell r="I32">
            <v>0</v>
          </cell>
        </row>
        <row r="33">
          <cell r="I33">
            <v>0</v>
          </cell>
        </row>
        <row r="34">
          <cell r="D34" t="str">
            <v>ÑC1,5</v>
          </cell>
          <cell r="I34">
            <v>0</v>
          </cell>
        </row>
        <row r="35">
          <cell r="I35">
            <v>0</v>
          </cell>
        </row>
        <row r="36">
          <cell r="D36" t="str">
            <v>SC</v>
          </cell>
          <cell r="I36">
            <v>1</v>
          </cell>
        </row>
        <row r="37">
          <cell r="D37" t="str">
            <v>BM22-650</v>
          </cell>
          <cell r="I37">
            <v>2</v>
          </cell>
        </row>
        <row r="38">
          <cell r="I38">
            <v>11.9</v>
          </cell>
        </row>
        <row r="39">
          <cell r="I39">
            <v>13.85</v>
          </cell>
        </row>
        <row r="40">
          <cell r="D40" t="str">
            <v>MUAÑ</v>
          </cell>
          <cell r="I40">
            <v>1.9499999999999993</v>
          </cell>
        </row>
        <row r="41">
          <cell r="D41" t="str">
            <v>ÑC1,5</v>
          </cell>
          <cell r="I41">
            <v>2</v>
          </cell>
        </row>
        <row r="42">
          <cell r="D42" t="str">
            <v>BTM250</v>
          </cell>
          <cell r="I42">
            <v>0.16</v>
          </cell>
        </row>
        <row r="43">
          <cell r="D43" t="str">
            <v>ST10M</v>
          </cell>
          <cell r="I43">
            <v>7.2499999999999991</v>
          </cell>
        </row>
        <row r="44">
          <cell r="D44" t="str">
            <v>VKM</v>
          </cell>
          <cell r="I44">
            <v>2.1099999999999997E-2</v>
          </cell>
        </row>
        <row r="45">
          <cell r="D45" t="str">
            <v>QBTUM</v>
          </cell>
          <cell r="I45">
            <v>1</v>
          </cell>
        </row>
        <row r="46">
          <cell r="I46">
            <v>0.1</v>
          </cell>
        </row>
        <row r="47">
          <cell r="I47">
            <v>1</v>
          </cell>
        </row>
        <row r="48">
          <cell r="D48" t="str">
            <v>BM22-850</v>
          </cell>
          <cell r="I48">
            <v>1</v>
          </cell>
        </row>
        <row r="49">
          <cell r="I49">
            <v>3.1</v>
          </cell>
        </row>
        <row r="50">
          <cell r="I50">
            <v>3.9</v>
          </cell>
        </row>
        <row r="51">
          <cell r="D51" t="str">
            <v>MUAÑ</v>
          </cell>
          <cell r="I51">
            <v>0.79999999999999982</v>
          </cell>
        </row>
        <row r="52">
          <cell r="D52" t="str">
            <v>ÑC1,5</v>
          </cell>
          <cell r="I52">
            <v>2</v>
          </cell>
        </row>
        <row r="53">
          <cell r="D53" t="str">
            <v>DCU5</v>
          </cell>
          <cell r="I53">
            <v>1.4</v>
          </cell>
        </row>
        <row r="54">
          <cell r="I54">
            <v>9.9999999999999992E-2</v>
          </cell>
        </row>
        <row r="55">
          <cell r="I55">
            <v>1</v>
          </cell>
        </row>
        <row r="56">
          <cell r="D56" t="str">
            <v>BM22-850</v>
          </cell>
          <cell r="I56">
            <v>1</v>
          </cell>
        </row>
        <row r="57">
          <cell r="I57">
            <v>4.2</v>
          </cell>
        </row>
        <row r="58">
          <cell r="I58">
            <v>5.01</v>
          </cell>
        </row>
        <row r="59">
          <cell r="D59" t="str">
            <v>MUAÑ</v>
          </cell>
          <cell r="I59">
            <v>3.2</v>
          </cell>
        </row>
        <row r="60">
          <cell r="D60" t="str">
            <v>DCU5</v>
          </cell>
          <cell r="I60">
            <v>1.3999999999999997</v>
          </cell>
        </row>
        <row r="61">
          <cell r="D61" t="str">
            <v>ÑC1,5</v>
          </cell>
          <cell r="I61">
            <v>1.9999999999999998</v>
          </cell>
        </row>
        <row r="62">
          <cell r="D62" t="str">
            <v>BTM250</v>
          </cell>
          <cell r="I62">
            <v>0.15999999999999998</v>
          </cell>
        </row>
        <row r="63">
          <cell r="D63" t="str">
            <v>ST10M</v>
          </cell>
          <cell r="I63">
            <v>7.2499999999999991</v>
          </cell>
        </row>
        <row r="64">
          <cell r="D64" t="str">
            <v>VKM</v>
          </cell>
          <cell r="I64">
            <v>2.1099999999999997E-2</v>
          </cell>
        </row>
        <row r="65">
          <cell r="D65" t="str">
            <v>QBTUM</v>
          </cell>
          <cell r="I65">
            <v>1</v>
          </cell>
        </row>
        <row r="66">
          <cell r="I66">
            <v>0.1</v>
          </cell>
        </row>
        <row r="67">
          <cell r="I67">
            <v>1</v>
          </cell>
        </row>
        <row r="68">
          <cell r="D68" t="str">
            <v>BM22-650</v>
          </cell>
          <cell r="I68">
            <v>2</v>
          </cell>
        </row>
        <row r="69">
          <cell r="I69">
            <v>11.1</v>
          </cell>
        </row>
        <row r="70">
          <cell r="I70">
            <v>12.3</v>
          </cell>
        </row>
        <row r="71">
          <cell r="D71" t="str">
            <v>MUAÑ</v>
          </cell>
          <cell r="I71">
            <v>1.2000000000000011</v>
          </cell>
        </row>
        <row r="72">
          <cell r="D72" t="str">
            <v>ÑC1,5</v>
          </cell>
          <cell r="I72">
            <v>2</v>
          </cell>
        </row>
        <row r="73">
          <cell r="I73">
            <v>0.1</v>
          </cell>
        </row>
        <row r="74">
          <cell r="I74">
            <v>1</v>
          </cell>
        </row>
        <row r="75">
          <cell r="D75" t="str">
            <v>BM22-850</v>
          </cell>
          <cell r="I75">
            <v>1</v>
          </cell>
        </row>
        <row r="76">
          <cell r="I76">
            <v>4.0999999999999996</v>
          </cell>
        </row>
        <row r="77">
          <cell r="I77">
            <v>3.3</v>
          </cell>
        </row>
        <row r="78">
          <cell r="D78" t="str">
            <v>DCU5</v>
          </cell>
          <cell r="I78">
            <v>1.4</v>
          </cell>
        </row>
        <row r="79">
          <cell r="D79" t="str">
            <v>ÑC1,5</v>
          </cell>
          <cell r="I79">
            <v>2</v>
          </cell>
        </row>
        <row r="80">
          <cell r="I80">
            <v>0.1</v>
          </cell>
        </row>
        <row r="81">
          <cell r="I81">
            <v>1</v>
          </cell>
        </row>
        <row r="82">
          <cell r="D82" t="str">
            <v>BM22-850</v>
          </cell>
          <cell r="I82">
            <v>1</v>
          </cell>
        </row>
        <row r="83">
          <cell r="I83">
            <v>3.3</v>
          </cell>
        </row>
        <row r="84">
          <cell r="I84">
            <v>4.0999999999999996</v>
          </cell>
        </row>
        <row r="85">
          <cell r="D85" t="str">
            <v>MUAÑ</v>
          </cell>
          <cell r="I85">
            <v>0.79999999999999982</v>
          </cell>
        </row>
        <row r="86">
          <cell r="D86" t="str">
            <v>DCU5</v>
          </cell>
          <cell r="I86">
            <v>1.4</v>
          </cell>
        </row>
        <row r="87">
          <cell r="D87" t="str">
            <v>ÑC1,5</v>
          </cell>
          <cell r="I87">
            <v>2</v>
          </cell>
        </row>
        <row r="88">
          <cell r="D88" t="str">
            <v>BTM250</v>
          </cell>
          <cell r="I88">
            <v>0.14000000000000001</v>
          </cell>
        </row>
        <row r="89">
          <cell r="D89" t="str">
            <v>ST10M</v>
          </cell>
          <cell r="I89">
            <v>6.8</v>
          </cell>
        </row>
        <row r="90">
          <cell r="D90" t="str">
            <v>VKM</v>
          </cell>
          <cell r="I90">
            <v>1.9900000000000001E-2</v>
          </cell>
        </row>
        <row r="91">
          <cell r="D91" t="str">
            <v>QBTUM</v>
          </cell>
          <cell r="I91">
            <v>2</v>
          </cell>
        </row>
        <row r="92">
          <cell r="I92">
            <v>0.1</v>
          </cell>
        </row>
        <row r="93">
          <cell r="I93">
            <v>1</v>
          </cell>
        </row>
        <row r="94">
          <cell r="D94" t="str">
            <v>BTM250</v>
          </cell>
          <cell r="I94">
            <v>1.91</v>
          </cell>
        </row>
        <row r="95">
          <cell r="D95" t="str">
            <v>BTL100</v>
          </cell>
          <cell r="I95">
            <v>0.51</v>
          </cell>
        </row>
        <row r="96">
          <cell r="D96" t="str">
            <v>ST10M</v>
          </cell>
          <cell r="I96">
            <v>46.48</v>
          </cell>
        </row>
        <row r="97">
          <cell r="D97" t="str">
            <v>ST18M</v>
          </cell>
          <cell r="I97">
            <v>93.34</v>
          </cell>
        </row>
        <row r="98">
          <cell r="D98" t="str">
            <v>VKM</v>
          </cell>
          <cell r="I98">
            <v>9.8000000000000004E-2</v>
          </cell>
        </row>
        <row r="99">
          <cell r="I99">
            <v>13</v>
          </cell>
        </row>
        <row r="100">
          <cell r="I100">
            <v>13</v>
          </cell>
        </row>
        <row r="101">
          <cell r="I101">
            <v>0.1</v>
          </cell>
        </row>
        <row r="102">
          <cell r="I102">
            <v>1</v>
          </cell>
        </row>
        <row r="103">
          <cell r="D103" t="str">
            <v>BM22-950</v>
          </cell>
          <cell r="I103">
            <v>1</v>
          </cell>
        </row>
        <row r="104">
          <cell r="I104">
            <v>5.6</v>
          </cell>
        </row>
        <row r="105">
          <cell r="I105">
            <v>6.6999999999999993</v>
          </cell>
        </row>
        <row r="106">
          <cell r="D106" t="str">
            <v>MUAÑ</v>
          </cell>
          <cell r="I106">
            <v>1.1000000000000003</v>
          </cell>
        </row>
        <row r="107">
          <cell r="D107" t="str">
            <v>DCU5</v>
          </cell>
          <cell r="I107">
            <v>1.5999999999999999</v>
          </cell>
        </row>
        <row r="108">
          <cell r="D108" t="str">
            <v>ÑC2</v>
          </cell>
          <cell r="I108">
            <v>1.9999999999999998</v>
          </cell>
        </row>
        <row r="109">
          <cell r="D109" t="str">
            <v>BTM250</v>
          </cell>
          <cell r="I109">
            <v>0.21999999999999997</v>
          </cell>
        </row>
        <row r="110">
          <cell r="D110" t="str">
            <v>ST10M</v>
          </cell>
          <cell r="I110">
            <v>9.2999999999999989</v>
          </cell>
        </row>
        <row r="111">
          <cell r="D111" t="str">
            <v>VKM</v>
          </cell>
          <cell r="I111">
            <v>2.8599999999999997E-2</v>
          </cell>
        </row>
        <row r="112">
          <cell r="D112" t="str">
            <v>QBTUM</v>
          </cell>
          <cell r="I112">
            <v>2.9999999999999996</v>
          </cell>
        </row>
        <row r="113">
          <cell r="I113">
            <v>9.9999999999999992E-2</v>
          </cell>
        </row>
        <row r="114">
          <cell r="I114">
            <v>0</v>
          </cell>
        </row>
        <row r="115">
          <cell r="D115" t="str">
            <v>BLMK</v>
          </cell>
          <cell r="I115">
            <v>0</v>
          </cell>
        </row>
        <row r="116">
          <cell r="I116">
            <v>0</v>
          </cell>
        </row>
        <row r="117">
          <cell r="I117">
            <v>0</v>
          </cell>
        </row>
        <row r="118">
          <cell r="D118" t="str">
            <v>MUAÑ</v>
          </cell>
          <cell r="I118">
            <v>0</v>
          </cell>
        </row>
        <row r="119">
          <cell r="D119" t="str">
            <v>ÑC2</v>
          </cell>
          <cell r="I119">
            <v>0</v>
          </cell>
        </row>
        <row r="120">
          <cell r="D120" t="str">
            <v>QBTUM</v>
          </cell>
          <cell r="I120">
            <v>0</v>
          </cell>
        </row>
        <row r="121">
          <cell r="I121">
            <v>0</v>
          </cell>
        </row>
        <row r="122">
          <cell r="I122">
            <v>1</v>
          </cell>
        </row>
        <row r="123">
          <cell r="D123" t="str">
            <v>BTM200</v>
          </cell>
          <cell r="I123">
            <v>6.64</v>
          </cell>
        </row>
        <row r="124">
          <cell r="D124" t="str">
            <v>BTL100</v>
          </cell>
          <cell r="I124">
            <v>1.5</v>
          </cell>
        </row>
        <row r="125">
          <cell r="D125" t="str">
            <v>ST18M</v>
          </cell>
          <cell r="I125">
            <v>2.632E-2</v>
          </cell>
        </row>
        <row r="126">
          <cell r="D126" t="str">
            <v>ST18M</v>
          </cell>
          <cell r="I126">
            <v>0.38653999999999999</v>
          </cell>
        </row>
        <row r="127">
          <cell r="D127" t="str">
            <v>DCAT</v>
          </cell>
          <cell r="I127">
            <v>3.7</v>
          </cell>
        </row>
        <row r="128">
          <cell r="D128" t="str">
            <v>DCU5</v>
          </cell>
          <cell r="I128">
            <v>16.7</v>
          </cell>
        </row>
        <row r="129">
          <cell r="I129">
            <v>105</v>
          </cell>
        </row>
        <row r="130">
          <cell r="I130">
            <v>105</v>
          </cell>
        </row>
        <row r="131">
          <cell r="I131">
            <v>0.1</v>
          </cell>
        </row>
        <row r="132">
          <cell r="I132">
            <v>0</v>
          </cell>
        </row>
        <row r="133">
          <cell r="D133" t="str">
            <v>BTM200</v>
          </cell>
          <cell r="I133">
            <v>0</v>
          </cell>
        </row>
        <row r="134">
          <cell r="D134" t="str">
            <v>BTL100</v>
          </cell>
          <cell r="I134">
            <v>0</v>
          </cell>
        </row>
        <row r="135">
          <cell r="D135" t="str">
            <v>BTL100</v>
          </cell>
          <cell r="I135">
            <v>0</v>
          </cell>
        </row>
        <row r="136">
          <cell r="D136" t="str">
            <v>ST10M</v>
          </cell>
          <cell r="I136">
            <v>0</v>
          </cell>
        </row>
        <row r="137">
          <cell r="D137" t="str">
            <v>ST18M</v>
          </cell>
          <cell r="I137">
            <v>0</v>
          </cell>
        </row>
        <row r="138">
          <cell r="D138" t="str">
            <v>D57+C</v>
          </cell>
          <cell r="I138">
            <v>0</v>
          </cell>
        </row>
        <row r="139">
          <cell r="I139">
            <v>0</v>
          </cell>
        </row>
        <row r="140">
          <cell r="I140">
            <v>0</v>
          </cell>
        </row>
        <row r="141">
          <cell r="I141">
            <v>0</v>
          </cell>
        </row>
        <row r="142">
          <cell r="I142">
            <v>1</v>
          </cell>
        </row>
        <row r="143">
          <cell r="D143" t="str">
            <v>BTM250</v>
          </cell>
          <cell r="I143">
            <v>0.78800000000000003</v>
          </cell>
        </row>
        <row r="144">
          <cell r="D144" t="str">
            <v>BTM250</v>
          </cell>
          <cell r="I144">
            <v>0.86199999999999988</v>
          </cell>
        </row>
        <row r="145">
          <cell r="D145" t="str">
            <v>BTL100</v>
          </cell>
          <cell r="I145">
            <v>0.4</v>
          </cell>
        </row>
        <row r="146">
          <cell r="D146" t="str">
            <v>ST10M</v>
          </cell>
          <cell r="I146">
            <v>63.07</v>
          </cell>
        </row>
        <row r="147">
          <cell r="D147" t="str">
            <v>ST18M</v>
          </cell>
          <cell r="I147">
            <v>49.7</v>
          </cell>
        </row>
        <row r="148">
          <cell r="D148" t="str">
            <v>VKM</v>
          </cell>
          <cell r="I148">
            <v>2.1000000000000001E-2</v>
          </cell>
        </row>
        <row r="149">
          <cell r="D149" t="str">
            <v>VKM</v>
          </cell>
          <cell r="I149">
            <v>6.7000000000000004E-2</v>
          </cell>
        </row>
        <row r="150">
          <cell r="D150" t="str">
            <v>DCU5</v>
          </cell>
          <cell r="I150">
            <v>3.9500000000000006</v>
          </cell>
        </row>
        <row r="151">
          <cell r="I151">
            <v>13.000000000000002</v>
          </cell>
        </row>
        <row r="152">
          <cell r="I152">
            <v>13.000000000000002</v>
          </cell>
        </row>
        <row r="153">
          <cell r="I153">
            <v>0.10000000000000002</v>
          </cell>
        </row>
        <row r="154">
          <cell r="I154">
            <v>1</v>
          </cell>
        </row>
        <row r="155">
          <cell r="D155" t="str">
            <v>M-25</v>
          </cell>
          <cell r="I155">
            <v>3</v>
          </cell>
        </row>
        <row r="156">
          <cell r="D156" t="str">
            <v>cTD-16/2400</v>
          </cell>
          <cell r="I156">
            <v>1</v>
          </cell>
        </row>
        <row r="157">
          <cell r="D157" t="str">
            <v>Kep-TD</v>
          </cell>
          <cell r="I157">
            <v>1</v>
          </cell>
        </row>
        <row r="158">
          <cell r="D158" t="str">
            <v>KepN-CU/AL</v>
          </cell>
          <cell r="I158">
            <v>1</v>
          </cell>
        </row>
        <row r="159">
          <cell r="I159">
            <v>3</v>
          </cell>
        </row>
        <row r="160">
          <cell r="I160">
            <v>1</v>
          </cell>
        </row>
        <row r="161">
          <cell r="I161">
            <v>10</v>
          </cell>
        </row>
        <row r="162">
          <cell r="I162">
            <v>0</v>
          </cell>
        </row>
        <row r="163">
          <cell r="I163">
            <v>1</v>
          </cell>
        </row>
        <row r="164">
          <cell r="D164" t="str">
            <v>BTLT-12</v>
          </cell>
          <cell r="I164">
            <v>1</v>
          </cell>
        </row>
        <row r="165">
          <cell r="I165">
            <v>1</v>
          </cell>
        </row>
        <row r="166">
          <cell r="I166">
            <v>1.2</v>
          </cell>
        </row>
        <row r="167">
          <cell r="I167">
            <v>1.2</v>
          </cell>
        </row>
        <row r="168">
          <cell r="I168">
            <v>1</v>
          </cell>
        </row>
        <row r="169">
          <cell r="D169" t="str">
            <v>BTLT-14</v>
          </cell>
          <cell r="I169">
            <v>1</v>
          </cell>
        </row>
        <row r="170">
          <cell r="I170">
            <v>1</v>
          </cell>
        </row>
        <row r="171">
          <cell r="I171">
            <v>1.4</v>
          </cell>
        </row>
        <row r="172">
          <cell r="I172">
            <v>1.4</v>
          </cell>
        </row>
        <row r="173">
          <cell r="I173">
            <v>1</v>
          </cell>
        </row>
        <row r="174">
          <cell r="D174" t="str">
            <v>BTLT-20</v>
          </cell>
          <cell r="I174">
            <v>1</v>
          </cell>
        </row>
        <row r="175">
          <cell r="I175">
            <v>1</v>
          </cell>
        </row>
        <row r="176">
          <cell r="I176">
            <v>1</v>
          </cell>
        </row>
        <row r="177">
          <cell r="I177">
            <v>2</v>
          </cell>
        </row>
        <row r="178">
          <cell r="I178">
            <v>1</v>
          </cell>
        </row>
        <row r="179">
          <cell r="I179">
            <v>1</v>
          </cell>
        </row>
        <row r="180">
          <cell r="D180" t="str">
            <v>GCMK</v>
          </cell>
          <cell r="I180">
            <v>14.04</v>
          </cell>
        </row>
        <row r="181">
          <cell r="D181" t="str">
            <v>GCMK</v>
          </cell>
          <cell r="I181">
            <v>2.72</v>
          </cell>
        </row>
        <row r="182">
          <cell r="D182" t="str">
            <v>BM16-240/80</v>
          </cell>
          <cell r="I182">
            <v>5</v>
          </cell>
        </row>
        <row r="183">
          <cell r="D183" t="str">
            <v>BM16-35/28</v>
          </cell>
          <cell r="I183">
            <v>2</v>
          </cell>
        </row>
        <row r="184">
          <cell r="I184">
            <v>1</v>
          </cell>
        </row>
        <row r="185">
          <cell r="I185">
            <v>20</v>
          </cell>
        </row>
        <row r="186">
          <cell r="I186">
            <v>1</v>
          </cell>
        </row>
        <row r="187">
          <cell r="D187" t="str">
            <v>GCMK</v>
          </cell>
          <cell r="I187">
            <v>17</v>
          </cell>
        </row>
        <row r="188">
          <cell r="D188" t="str">
            <v>GCMK</v>
          </cell>
          <cell r="I188">
            <v>3.09</v>
          </cell>
        </row>
        <row r="189">
          <cell r="D189" t="str">
            <v>BM16-240/80</v>
          </cell>
          <cell r="I189">
            <v>3</v>
          </cell>
        </row>
        <row r="190">
          <cell r="D190" t="str">
            <v>BM16-35/28</v>
          </cell>
          <cell r="I190">
            <v>1</v>
          </cell>
        </row>
        <row r="191">
          <cell r="I191">
            <v>1</v>
          </cell>
        </row>
        <row r="192">
          <cell r="I192">
            <v>20</v>
          </cell>
        </row>
        <row r="193">
          <cell r="I193">
            <v>1</v>
          </cell>
        </row>
        <row r="194">
          <cell r="D194" t="str">
            <v>GCMK</v>
          </cell>
          <cell r="I194">
            <v>28.09</v>
          </cell>
        </row>
        <row r="195">
          <cell r="D195" t="str">
            <v>GCMK</v>
          </cell>
          <cell r="I195">
            <v>5.4499999999999993</v>
          </cell>
        </row>
        <row r="196">
          <cell r="D196" t="str">
            <v>BM16-240/80</v>
          </cell>
          <cell r="I196">
            <v>4.9999999999999991</v>
          </cell>
        </row>
        <row r="197">
          <cell r="D197" t="str">
            <v>BM16-300/300</v>
          </cell>
          <cell r="I197">
            <v>3.9999999999999991</v>
          </cell>
        </row>
        <row r="198">
          <cell r="I198">
            <v>0.99999999999999978</v>
          </cell>
        </row>
        <row r="199">
          <cell r="I199">
            <v>39.999999999999993</v>
          </cell>
        </row>
        <row r="200">
          <cell r="I200">
            <v>1</v>
          </cell>
        </row>
        <row r="201">
          <cell r="D201" t="str">
            <v>GCMK</v>
          </cell>
          <cell r="I201">
            <v>31.04</v>
          </cell>
        </row>
        <row r="202">
          <cell r="D202" t="str">
            <v>GCMK</v>
          </cell>
          <cell r="I202">
            <v>11.9</v>
          </cell>
        </row>
        <row r="203">
          <cell r="D203" t="str">
            <v>BM16-240/80</v>
          </cell>
          <cell r="I203">
            <v>3</v>
          </cell>
        </row>
        <row r="204">
          <cell r="D204" t="str">
            <v>BM16-300/300</v>
          </cell>
          <cell r="I204">
            <v>2</v>
          </cell>
        </row>
        <row r="205">
          <cell r="I205">
            <v>1</v>
          </cell>
        </row>
        <row r="206">
          <cell r="I206">
            <v>45</v>
          </cell>
        </row>
        <row r="207">
          <cell r="I207">
            <v>1</v>
          </cell>
        </row>
        <row r="208">
          <cell r="D208" t="str">
            <v>GCMK</v>
          </cell>
          <cell r="I208">
            <v>31.04</v>
          </cell>
        </row>
        <row r="209">
          <cell r="D209" t="str">
            <v>GCMK</v>
          </cell>
          <cell r="I209">
            <v>11.56</v>
          </cell>
        </row>
        <row r="210">
          <cell r="D210" t="str">
            <v>BM16-240/80</v>
          </cell>
          <cell r="I210">
            <v>3</v>
          </cell>
        </row>
        <row r="211">
          <cell r="D211" t="str">
            <v>BM16-300/300</v>
          </cell>
          <cell r="I211">
            <v>2</v>
          </cell>
        </row>
        <row r="212">
          <cell r="I212">
            <v>1</v>
          </cell>
        </row>
        <row r="213">
          <cell r="I213">
            <v>45</v>
          </cell>
        </row>
        <row r="214">
          <cell r="I214">
            <v>1</v>
          </cell>
        </row>
        <row r="215">
          <cell r="D215" t="str">
            <v>GCMK</v>
          </cell>
          <cell r="I215">
            <v>48.25</v>
          </cell>
        </row>
        <row r="216">
          <cell r="D216" t="str">
            <v>GCMK</v>
          </cell>
          <cell r="I216">
            <v>19.149999999999999</v>
          </cell>
        </row>
        <row r="217">
          <cell r="D217" t="str">
            <v>GCMK</v>
          </cell>
          <cell r="I217">
            <v>7.0299999999999994</v>
          </cell>
        </row>
        <row r="218">
          <cell r="D218" t="str">
            <v>BM16-260</v>
          </cell>
          <cell r="I218">
            <v>0.99999999999999989</v>
          </cell>
        </row>
        <row r="219">
          <cell r="D219" t="str">
            <v>BM16-70</v>
          </cell>
          <cell r="I219">
            <v>1.9999999999999998</v>
          </cell>
        </row>
        <row r="220">
          <cell r="D220" t="str">
            <v>BM16-400</v>
          </cell>
          <cell r="I220">
            <v>2.9999999999999996</v>
          </cell>
        </row>
        <row r="221">
          <cell r="D221" t="str">
            <v>BM16-100</v>
          </cell>
          <cell r="I221">
            <v>3.9999999999999996</v>
          </cell>
        </row>
        <row r="222">
          <cell r="D222" t="str">
            <v>CD-194/7,135</v>
          </cell>
          <cell r="I222">
            <v>0.99999999999999989</v>
          </cell>
        </row>
        <row r="223">
          <cell r="D223" t="str">
            <v>CD-210/7,24</v>
          </cell>
          <cell r="I223">
            <v>0.99999999999999989</v>
          </cell>
        </row>
        <row r="224">
          <cell r="I224">
            <v>0.99999999999999989</v>
          </cell>
        </row>
        <row r="225">
          <cell r="I225">
            <v>1.9999999999999998</v>
          </cell>
        </row>
        <row r="226">
          <cell r="I226">
            <v>91.999999999999986</v>
          </cell>
        </row>
        <row r="227">
          <cell r="I227">
            <v>0</v>
          </cell>
        </row>
        <row r="228">
          <cell r="D228" t="str">
            <v>GCMK</v>
          </cell>
          <cell r="I228">
            <v>0</v>
          </cell>
        </row>
        <row r="229">
          <cell r="D229" t="str">
            <v>GCMK</v>
          </cell>
          <cell r="I229">
            <v>0</v>
          </cell>
        </row>
        <row r="230">
          <cell r="D230" t="str">
            <v>GCMK</v>
          </cell>
          <cell r="I230">
            <v>0</v>
          </cell>
        </row>
        <row r="231">
          <cell r="D231" t="str">
            <v>GCMK</v>
          </cell>
          <cell r="I231">
            <v>0</v>
          </cell>
        </row>
        <row r="232">
          <cell r="I232">
            <v>0</v>
          </cell>
        </row>
        <row r="233">
          <cell r="I233">
            <v>0</v>
          </cell>
        </row>
        <row r="234">
          <cell r="I234">
            <v>0</v>
          </cell>
        </row>
        <row r="235">
          <cell r="I235">
            <v>1</v>
          </cell>
        </row>
        <row r="236">
          <cell r="D236" t="str">
            <v>GCMK</v>
          </cell>
          <cell r="I236">
            <v>14.78</v>
          </cell>
        </row>
        <row r="237">
          <cell r="D237" t="str">
            <v>GCMK</v>
          </cell>
          <cell r="I237">
            <v>2.88</v>
          </cell>
        </row>
        <row r="238">
          <cell r="D238" t="str">
            <v>BM16-240/80</v>
          </cell>
          <cell r="I238">
            <v>1</v>
          </cell>
        </row>
        <row r="239">
          <cell r="D239" t="str">
            <v>BM16-35/28</v>
          </cell>
          <cell r="I239">
            <v>1</v>
          </cell>
        </row>
        <row r="240">
          <cell r="I240">
            <v>1</v>
          </cell>
        </row>
        <row r="241">
          <cell r="I241">
            <v>19</v>
          </cell>
        </row>
        <row r="242">
          <cell r="I242">
            <v>0</v>
          </cell>
        </row>
        <row r="243">
          <cell r="D243" t="str">
            <v>GCMK</v>
          </cell>
          <cell r="I243">
            <v>0</v>
          </cell>
        </row>
        <row r="244">
          <cell r="D244" t="str">
            <v>GCMK</v>
          </cell>
          <cell r="I244">
            <v>0</v>
          </cell>
        </row>
        <row r="245">
          <cell r="I245">
            <v>0</v>
          </cell>
        </row>
        <row r="246">
          <cell r="I246">
            <v>0</v>
          </cell>
        </row>
        <row r="247">
          <cell r="I247">
            <v>1</v>
          </cell>
        </row>
        <row r="248">
          <cell r="D248" t="str">
            <v>GCMK</v>
          </cell>
          <cell r="I248">
            <v>29.56</v>
          </cell>
        </row>
        <row r="249">
          <cell r="D249" t="str">
            <v>GCMK</v>
          </cell>
          <cell r="I249">
            <v>11.9</v>
          </cell>
        </row>
        <row r="250">
          <cell r="D250" t="str">
            <v>GCMK</v>
          </cell>
          <cell r="I250">
            <v>5.3899999999999988</v>
          </cell>
        </row>
        <row r="251">
          <cell r="D251" t="str">
            <v>BM16-35/28</v>
          </cell>
          <cell r="I251">
            <v>7.9999999999999991</v>
          </cell>
        </row>
        <row r="252">
          <cell r="D252" t="str">
            <v>BM16-240/80</v>
          </cell>
          <cell r="I252">
            <v>2.9999999999999996</v>
          </cell>
        </row>
        <row r="253">
          <cell r="D253" t="str">
            <v>BM16-300/300</v>
          </cell>
          <cell r="I253">
            <v>1.9999999999999998</v>
          </cell>
        </row>
        <row r="254">
          <cell r="I254">
            <v>0.99999999999999989</v>
          </cell>
        </row>
        <row r="255">
          <cell r="I255">
            <v>48.999999999999993</v>
          </cell>
        </row>
        <row r="256">
          <cell r="I256">
            <v>1</v>
          </cell>
        </row>
        <row r="257">
          <cell r="D257" t="str">
            <v>GCMK</v>
          </cell>
          <cell r="I257">
            <v>62.08</v>
          </cell>
        </row>
        <row r="258">
          <cell r="D258" t="str">
            <v>GCMK</v>
          </cell>
          <cell r="I258">
            <v>20.84</v>
          </cell>
        </row>
        <row r="259">
          <cell r="D259" t="str">
            <v>GCMK</v>
          </cell>
          <cell r="I259">
            <v>10.9</v>
          </cell>
        </row>
        <row r="260">
          <cell r="D260" t="str">
            <v>BM16-35/28</v>
          </cell>
          <cell r="I260">
            <v>16</v>
          </cell>
        </row>
        <row r="261">
          <cell r="D261" t="str">
            <v>BM16-240/80</v>
          </cell>
          <cell r="I261">
            <v>2</v>
          </cell>
        </row>
        <row r="262">
          <cell r="D262" t="str">
            <v>BM16-260</v>
          </cell>
          <cell r="I262">
            <v>4</v>
          </cell>
        </row>
        <row r="263">
          <cell r="D263" t="str">
            <v>BM16-300/300</v>
          </cell>
          <cell r="I263">
            <v>4</v>
          </cell>
        </row>
        <row r="264">
          <cell r="I264">
            <v>1</v>
          </cell>
        </row>
        <row r="265">
          <cell r="I265">
            <v>100</v>
          </cell>
        </row>
        <row r="266">
          <cell r="I266">
            <v>1</v>
          </cell>
        </row>
        <row r="267">
          <cell r="D267" t="str">
            <v>GCMK</v>
          </cell>
          <cell r="I267">
            <v>96.5</v>
          </cell>
        </row>
        <row r="268">
          <cell r="D268" t="str">
            <v>GCMK</v>
          </cell>
          <cell r="I268">
            <v>38.299999999999997</v>
          </cell>
        </row>
        <row r="269">
          <cell r="D269" t="str">
            <v>GCMK</v>
          </cell>
          <cell r="I269">
            <v>14.170000000000002</v>
          </cell>
        </row>
        <row r="270">
          <cell r="D270" t="str">
            <v>BM16-40/30</v>
          </cell>
          <cell r="I270">
            <v>6.0000000000000009</v>
          </cell>
        </row>
        <row r="271">
          <cell r="D271" t="str">
            <v>BM16-100</v>
          </cell>
          <cell r="I271">
            <v>12.000000000000002</v>
          </cell>
        </row>
        <row r="272">
          <cell r="D272" t="str">
            <v>BM16-400</v>
          </cell>
          <cell r="I272">
            <v>5.0000000000000009</v>
          </cell>
        </row>
        <row r="273">
          <cell r="D273" t="str">
            <v>CD-194/7,135</v>
          </cell>
          <cell r="I273">
            <v>1.0000000000000002</v>
          </cell>
        </row>
        <row r="274">
          <cell r="D274" t="str">
            <v>CD-201/7,24</v>
          </cell>
          <cell r="I274">
            <v>1.0000000000000002</v>
          </cell>
        </row>
        <row r="275">
          <cell r="D275" t="str">
            <v>CD-207/7,365</v>
          </cell>
          <cell r="I275">
            <v>1.0000000000000002</v>
          </cell>
        </row>
        <row r="276">
          <cell r="D276" t="str">
            <v>CD-215/7,64</v>
          </cell>
          <cell r="I276">
            <v>1.0000000000000002</v>
          </cell>
        </row>
        <row r="277">
          <cell r="D277" t="str">
            <v>CD-222/8,05</v>
          </cell>
          <cell r="I277">
            <v>1.0000000000000002</v>
          </cell>
        </row>
        <row r="278">
          <cell r="I278">
            <v>1.0000000000000002</v>
          </cell>
        </row>
        <row r="279">
          <cell r="I279">
            <v>5.0000000000000009</v>
          </cell>
        </row>
        <row r="280">
          <cell r="I280">
            <v>192.00000000000006</v>
          </cell>
        </row>
        <row r="281">
          <cell r="I281">
            <v>1</v>
          </cell>
        </row>
        <row r="282">
          <cell r="D282" t="str">
            <v>B16-230</v>
          </cell>
          <cell r="I282">
            <v>1</v>
          </cell>
        </row>
        <row r="283">
          <cell r="D283" t="str">
            <v>SC</v>
          </cell>
          <cell r="I283">
            <v>1</v>
          </cell>
        </row>
        <row r="284">
          <cell r="D284" t="str">
            <v>K3B-C3/8</v>
          </cell>
          <cell r="I284">
            <v>4</v>
          </cell>
        </row>
        <row r="285">
          <cell r="D285" t="str">
            <v>C3/8</v>
          </cell>
          <cell r="I285">
            <v>17</v>
          </cell>
        </row>
        <row r="286">
          <cell r="D286" t="str">
            <v>YC</v>
          </cell>
          <cell r="I286">
            <v>2</v>
          </cell>
        </row>
        <row r="287">
          <cell r="D287" t="str">
            <v>MN3</v>
          </cell>
          <cell r="I287">
            <v>1</v>
          </cell>
        </row>
        <row r="288">
          <cell r="I288">
            <v>1</v>
          </cell>
        </row>
        <row r="289">
          <cell r="I289">
            <v>40</v>
          </cell>
        </row>
        <row r="290">
          <cell r="I290">
            <v>1</v>
          </cell>
        </row>
        <row r="291">
          <cell r="D291" t="str">
            <v>B16-230</v>
          </cell>
          <cell r="I291">
            <v>1</v>
          </cell>
        </row>
        <row r="292">
          <cell r="D292" t="str">
            <v>SC</v>
          </cell>
          <cell r="I292">
            <v>1</v>
          </cell>
        </row>
        <row r="293">
          <cell r="D293" t="str">
            <v>K3B-C3/8</v>
          </cell>
          <cell r="I293">
            <v>4</v>
          </cell>
        </row>
        <row r="294">
          <cell r="D294" t="str">
            <v>C3/8</v>
          </cell>
          <cell r="I294">
            <v>19</v>
          </cell>
        </row>
        <row r="295">
          <cell r="D295" t="str">
            <v>YC</v>
          </cell>
          <cell r="I295">
            <v>2</v>
          </cell>
        </row>
        <row r="296">
          <cell r="D296" t="str">
            <v>MN3</v>
          </cell>
          <cell r="I296">
            <v>1</v>
          </cell>
        </row>
        <row r="297">
          <cell r="I297">
            <v>1</v>
          </cell>
        </row>
        <row r="298">
          <cell r="I298">
            <v>40</v>
          </cell>
        </row>
        <row r="299">
          <cell r="I299">
            <v>1</v>
          </cell>
        </row>
        <row r="300">
          <cell r="D300" t="str">
            <v>CD-682</v>
          </cell>
          <cell r="I300">
            <v>1</v>
          </cell>
        </row>
        <row r="301">
          <cell r="D301" t="str">
            <v>BM16-100/100</v>
          </cell>
          <cell r="I301">
            <v>2</v>
          </cell>
        </row>
        <row r="302">
          <cell r="D302" t="str">
            <v>GCMK</v>
          </cell>
          <cell r="I302">
            <v>4.641</v>
          </cell>
        </row>
        <row r="303">
          <cell r="D303" t="str">
            <v>MT</v>
          </cell>
          <cell r="I303">
            <v>2</v>
          </cell>
        </row>
        <row r="304">
          <cell r="D304" t="str">
            <v>K3B-C5/8</v>
          </cell>
          <cell r="I304">
            <v>16</v>
          </cell>
        </row>
        <row r="305">
          <cell r="D305" t="str">
            <v>SC</v>
          </cell>
          <cell r="I305">
            <v>2</v>
          </cell>
        </row>
        <row r="306">
          <cell r="D306" t="str">
            <v>C5/8</v>
          </cell>
          <cell r="I306">
            <v>34</v>
          </cell>
        </row>
        <row r="307">
          <cell r="D307" t="str">
            <v>YC</v>
          </cell>
          <cell r="I307">
            <v>4</v>
          </cell>
        </row>
        <row r="308">
          <cell r="D308" t="str">
            <v>MN3</v>
          </cell>
          <cell r="I308">
            <v>2</v>
          </cell>
        </row>
        <row r="309">
          <cell r="I309">
            <v>1</v>
          </cell>
        </row>
        <row r="310">
          <cell r="I310">
            <v>40</v>
          </cell>
        </row>
        <row r="311">
          <cell r="I311">
            <v>1</v>
          </cell>
        </row>
        <row r="312">
          <cell r="D312" t="str">
            <v>CD-682</v>
          </cell>
          <cell r="I312">
            <v>1</v>
          </cell>
        </row>
        <row r="313">
          <cell r="D313" t="str">
            <v>BM16-100/100</v>
          </cell>
          <cell r="I313">
            <v>2</v>
          </cell>
        </row>
        <row r="314">
          <cell r="D314" t="str">
            <v>GCMK</v>
          </cell>
          <cell r="I314">
            <v>4.641</v>
          </cell>
        </row>
        <row r="315">
          <cell r="D315" t="str">
            <v>MT</v>
          </cell>
          <cell r="I315">
            <v>2</v>
          </cell>
        </row>
        <row r="316">
          <cell r="D316" t="str">
            <v>K3B-C5/8</v>
          </cell>
          <cell r="I316">
            <v>16</v>
          </cell>
        </row>
        <row r="317">
          <cell r="D317" t="str">
            <v>SC</v>
          </cell>
          <cell r="I317">
            <v>2</v>
          </cell>
        </row>
        <row r="318">
          <cell r="D318" t="str">
            <v>C5/8</v>
          </cell>
          <cell r="I318">
            <v>38</v>
          </cell>
        </row>
        <row r="319">
          <cell r="D319" t="str">
            <v>YC</v>
          </cell>
          <cell r="I319">
            <v>4</v>
          </cell>
        </row>
        <row r="320">
          <cell r="D320" t="str">
            <v>MN3</v>
          </cell>
          <cell r="I320">
            <v>2</v>
          </cell>
        </row>
        <row r="321">
          <cell r="I321">
            <v>1</v>
          </cell>
        </row>
        <row r="322">
          <cell r="I322">
            <v>40</v>
          </cell>
        </row>
        <row r="323">
          <cell r="I323">
            <v>1</v>
          </cell>
        </row>
        <row r="324">
          <cell r="D324" t="str">
            <v>CD-682</v>
          </cell>
          <cell r="I324">
            <v>1</v>
          </cell>
        </row>
        <row r="325">
          <cell r="D325" t="str">
            <v>BM16-100/100</v>
          </cell>
          <cell r="I325">
            <v>2</v>
          </cell>
        </row>
        <row r="326">
          <cell r="D326" t="str">
            <v>GCMK</v>
          </cell>
          <cell r="I326">
            <v>2.3205999999999998</v>
          </cell>
        </row>
        <row r="327">
          <cell r="D327" t="str">
            <v>MT</v>
          </cell>
          <cell r="I327">
            <v>1</v>
          </cell>
        </row>
        <row r="328">
          <cell r="D328" t="str">
            <v>K3B-C5/8</v>
          </cell>
          <cell r="I328">
            <v>8</v>
          </cell>
        </row>
        <row r="329">
          <cell r="D329" t="str">
            <v>SC</v>
          </cell>
          <cell r="I329">
            <v>1</v>
          </cell>
        </row>
        <row r="330">
          <cell r="D330" t="str">
            <v>C5/8</v>
          </cell>
          <cell r="I330">
            <v>17</v>
          </cell>
        </row>
        <row r="331">
          <cell r="D331" t="str">
            <v>YC</v>
          </cell>
          <cell r="I331">
            <v>4</v>
          </cell>
        </row>
        <row r="332">
          <cell r="D332" t="str">
            <v>MN3</v>
          </cell>
          <cell r="I332">
            <v>2</v>
          </cell>
        </row>
        <row r="333">
          <cell r="I333">
            <v>1</v>
          </cell>
        </row>
        <row r="334">
          <cell r="I334">
            <v>40</v>
          </cell>
        </row>
        <row r="335">
          <cell r="I335">
            <v>1</v>
          </cell>
        </row>
        <row r="336">
          <cell r="D336" t="str">
            <v>CD-682</v>
          </cell>
          <cell r="I336">
            <v>1</v>
          </cell>
        </row>
        <row r="337">
          <cell r="D337" t="str">
            <v>BM16-100/100</v>
          </cell>
          <cell r="I337">
            <v>2</v>
          </cell>
        </row>
        <row r="338">
          <cell r="D338" t="str">
            <v>GCMK</v>
          </cell>
          <cell r="I338">
            <v>2.3205999999999998</v>
          </cell>
        </row>
        <row r="339">
          <cell r="D339" t="str">
            <v>MT</v>
          </cell>
          <cell r="I339">
            <v>1</v>
          </cell>
        </row>
        <row r="340">
          <cell r="D340" t="str">
            <v>K3B-C5/8</v>
          </cell>
          <cell r="I340">
            <v>8</v>
          </cell>
        </row>
        <row r="341">
          <cell r="D341" t="str">
            <v>SC</v>
          </cell>
          <cell r="I341">
            <v>1</v>
          </cell>
        </row>
        <row r="342">
          <cell r="D342" t="str">
            <v>C5/8</v>
          </cell>
          <cell r="I342">
            <v>19</v>
          </cell>
        </row>
        <row r="343">
          <cell r="D343" t="str">
            <v>YC</v>
          </cell>
          <cell r="I343">
            <v>4</v>
          </cell>
        </row>
        <row r="344">
          <cell r="D344" t="str">
            <v>MN3</v>
          </cell>
          <cell r="I344">
            <v>2</v>
          </cell>
        </row>
        <row r="345">
          <cell r="I345">
            <v>1</v>
          </cell>
        </row>
        <row r="346">
          <cell r="I346">
            <v>40</v>
          </cell>
        </row>
        <row r="347">
          <cell r="I347">
            <v>1</v>
          </cell>
        </row>
        <row r="348">
          <cell r="D348" t="str">
            <v>B16-230</v>
          </cell>
          <cell r="I348">
            <v>2</v>
          </cell>
        </row>
        <row r="349">
          <cell r="D349" t="str">
            <v>SC</v>
          </cell>
          <cell r="I349">
            <v>4</v>
          </cell>
        </row>
        <row r="350">
          <cell r="D350" t="str">
            <v>CD-195/6,82</v>
          </cell>
          <cell r="I350">
            <v>1</v>
          </cell>
        </row>
        <row r="351">
          <cell r="D351" t="str">
            <v>CD-207/7,25</v>
          </cell>
          <cell r="I351">
            <v>1</v>
          </cell>
        </row>
        <row r="352">
          <cell r="D352" t="str">
            <v>BM16-100</v>
          </cell>
          <cell r="I352">
            <v>4</v>
          </cell>
        </row>
        <row r="353">
          <cell r="D353" t="str">
            <v>GCMK</v>
          </cell>
          <cell r="I353">
            <v>4.6411999999999995</v>
          </cell>
        </row>
        <row r="354">
          <cell r="D354" t="str">
            <v>MT</v>
          </cell>
          <cell r="I354">
            <v>2</v>
          </cell>
        </row>
        <row r="355">
          <cell r="D355" t="str">
            <v>K3B-C3/8</v>
          </cell>
          <cell r="I355">
            <v>32</v>
          </cell>
        </row>
        <row r="356">
          <cell r="D356" t="str">
            <v>C3/8</v>
          </cell>
          <cell r="I356">
            <v>53</v>
          </cell>
        </row>
        <row r="357">
          <cell r="D357" t="str">
            <v>YC</v>
          </cell>
          <cell r="I357">
            <v>12</v>
          </cell>
        </row>
        <row r="358">
          <cell r="D358" t="str">
            <v>MN3</v>
          </cell>
          <cell r="I358">
            <v>1</v>
          </cell>
        </row>
        <row r="359">
          <cell r="I359">
            <v>4</v>
          </cell>
        </row>
        <row r="360">
          <cell r="I360">
            <v>2</v>
          </cell>
        </row>
        <row r="361">
          <cell r="I361">
            <v>120</v>
          </cell>
        </row>
        <row r="362">
          <cell r="I362">
            <v>1</v>
          </cell>
        </row>
        <row r="363">
          <cell r="D363" t="str">
            <v>CD-682</v>
          </cell>
          <cell r="I363">
            <v>2</v>
          </cell>
        </row>
        <row r="364">
          <cell r="D364" t="str">
            <v>BM16-100/100</v>
          </cell>
          <cell r="I364">
            <v>4</v>
          </cell>
        </row>
        <row r="365">
          <cell r="D365" t="str">
            <v>GCMK</v>
          </cell>
          <cell r="I365">
            <v>4.6411999999999995</v>
          </cell>
        </row>
        <row r="366">
          <cell r="D366" t="str">
            <v>MT</v>
          </cell>
          <cell r="I366">
            <v>2</v>
          </cell>
        </row>
        <row r="367">
          <cell r="D367" t="str">
            <v>K3B-C3/8</v>
          </cell>
          <cell r="I367">
            <v>16</v>
          </cell>
        </row>
        <row r="368">
          <cell r="D368" t="str">
            <v>SC</v>
          </cell>
          <cell r="I368">
            <v>2</v>
          </cell>
        </row>
        <row r="369">
          <cell r="D369" t="str">
            <v>C3/8</v>
          </cell>
          <cell r="I369">
            <v>34</v>
          </cell>
        </row>
        <row r="370">
          <cell r="D370" t="str">
            <v>YC</v>
          </cell>
          <cell r="I370">
            <v>4</v>
          </cell>
        </row>
        <row r="371">
          <cell r="D371" t="str">
            <v>MN3</v>
          </cell>
          <cell r="I371">
            <v>2</v>
          </cell>
        </row>
        <row r="372">
          <cell r="I372">
            <v>2</v>
          </cell>
        </row>
        <row r="373">
          <cell r="I373">
            <v>2</v>
          </cell>
        </row>
        <row r="374">
          <cell r="I374">
            <v>120</v>
          </cell>
        </row>
        <row r="375">
          <cell r="I375">
            <v>1</v>
          </cell>
        </row>
        <row r="376">
          <cell r="D376" t="str">
            <v>B16-230</v>
          </cell>
          <cell r="I376">
            <v>1</v>
          </cell>
        </row>
        <row r="377">
          <cell r="D377" t="str">
            <v>K3B-C3/8</v>
          </cell>
          <cell r="I377">
            <v>5</v>
          </cell>
        </row>
        <row r="378">
          <cell r="D378" t="str">
            <v>SC</v>
          </cell>
          <cell r="I378">
            <v>1</v>
          </cell>
        </row>
        <row r="379">
          <cell r="D379" t="str">
            <v>C3/8</v>
          </cell>
          <cell r="I379">
            <v>11.5</v>
          </cell>
        </row>
        <row r="380">
          <cell r="D380" t="str">
            <v>YC</v>
          </cell>
          <cell r="I380">
            <v>3</v>
          </cell>
        </row>
        <row r="381">
          <cell r="D381" t="str">
            <v>GCMK</v>
          </cell>
          <cell r="I381">
            <v>9.5</v>
          </cell>
        </row>
        <row r="382">
          <cell r="D382" t="str">
            <v>GCMK</v>
          </cell>
          <cell r="I382">
            <v>0.6</v>
          </cell>
        </row>
        <row r="383">
          <cell r="D383" t="str">
            <v>GCMK</v>
          </cell>
          <cell r="I383">
            <v>0.78</v>
          </cell>
        </row>
        <row r="384">
          <cell r="D384" t="str">
            <v>GCMK</v>
          </cell>
          <cell r="I384">
            <v>0.66</v>
          </cell>
        </row>
        <row r="385">
          <cell r="D385" t="str">
            <v>BM16-60</v>
          </cell>
          <cell r="I385">
            <v>2</v>
          </cell>
        </row>
        <row r="386">
          <cell r="D386" t="str">
            <v>BM16-250/80</v>
          </cell>
          <cell r="I386">
            <v>1</v>
          </cell>
        </row>
        <row r="387">
          <cell r="D387" t="str">
            <v>MN</v>
          </cell>
          <cell r="I387">
            <v>1</v>
          </cell>
        </row>
        <row r="388">
          <cell r="I388">
            <v>1</v>
          </cell>
        </row>
        <row r="389">
          <cell r="D389" t="str">
            <v>BM16-260</v>
          </cell>
          <cell r="I389">
            <v>120</v>
          </cell>
        </row>
        <row r="390">
          <cell r="I390">
            <v>1</v>
          </cell>
        </row>
        <row r="391">
          <cell r="D391" t="str">
            <v>GCMK</v>
          </cell>
          <cell r="I391">
            <v>13.64</v>
          </cell>
        </row>
        <row r="392">
          <cell r="D392" t="str">
            <v>BM16-100/100</v>
          </cell>
          <cell r="I392">
            <v>4</v>
          </cell>
        </row>
        <row r="393">
          <cell r="D393" t="str">
            <v>GCMK</v>
          </cell>
          <cell r="I393">
            <v>4.6411999999999995</v>
          </cell>
        </row>
        <row r="394">
          <cell r="D394" t="str">
            <v>MT</v>
          </cell>
          <cell r="I394">
            <v>2</v>
          </cell>
        </row>
        <row r="395">
          <cell r="D395" t="str">
            <v>K3B-C3/8</v>
          </cell>
          <cell r="I395">
            <v>16</v>
          </cell>
        </row>
        <row r="396">
          <cell r="D396" t="str">
            <v>SC</v>
          </cell>
          <cell r="I396">
            <v>2</v>
          </cell>
        </row>
        <row r="397">
          <cell r="D397" t="str">
            <v>C3/8</v>
          </cell>
          <cell r="I397">
            <v>38</v>
          </cell>
        </row>
        <row r="398">
          <cell r="D398" t="str">
            <v>YC</v>
          </cell>
          <cell r="I398">
            <v>4</v>
          </cell>
        </row>
        <row r="399">
          <cell r="D399" t="str">
            <v>MN3</v>
          </cell>
          <cell r="I399">
            <v>2</v>
          </cell>
        </row>
        <row r="400">
          <cell r="I400">
            <v>2</v>
          </cell>
        </row>
        <row r="401">
          <cell r="I401">
            <v>2</v>
          </cell>
        </row>
        <row r="402">
          <cell r="I402">
            <v>120</v>
          </cell>
        </row>
        <row r="403">
          <cell r="I403">
            <v>1</v>
          </cell>
        </row>
        <row r="404">
          <cell r="D404" t="str">
            <v>GCMK</v>
          </cell>
          <cell r="I404">
            <v>26.200000000000003</v>
          </cell>
        </row>
        <row r="405">
          <cell r="D405" t="str">
            <v>BM16-100/100</v>
          </cell>
          <cell r="I405">
            <v>4</v>
          </cell>
        </row>
        <row r="406">
          <cell r="D406" t="str">
            <v>BM16-50/35</v>
          </cell>
          <cell r="I406">
            <v>4</v>
          </cell>
        </row>
        <row r="407">
          <cell r="D407" t="str">
            <v>GCMK</v>
          </cell>
          <cell r="I407">
            <v>9.2823999999999991</v>
          </cell>
        </row>
        <row r="408">
          <cell r="D408" t="str">
            <v>MT</v>
          </cell>
          <cell r="I408">
            <v>4</v>
          </cell>
        </row>
        <row r="409">
          <cell r="D409" t="str">
            <v>K3B-C3/8</v>
          </cell>
          <cell r="I409">
            <v>32</v>
          </cell>
        </row>
        <row r="410">
          <cell r="D410" t="str">
            <v>SC</v>
          </cell>
          <cell r="I410">
            <v>4</v>
          </cell>
        </row>
        <row r="411">
          <cell r="D411" t="str">
            <v>C5/8</v>
          </cell>
          <cell r="I411">
            <v>84</v>
          </cell>
        </row>
        <row r="412">
          <cell r="D412" t="str">
            <v>YC</v>
          </cell>
          <cell r="I412">
            <v>8</v>
          </cell>
        </row>
        <row r="413">
          <cell r="D413" t="str">
            <v>MN3</v>
          </cell>
          <cell r="I413">
            <v>4</v>
          </cell>
        </row>
        <row r="414">
          <cell r="I414">
            <v>4</v>
          </cell>
        </row>
        <row r="415">
          <cell r="I415">
            <v>4</v>
          </cell>
        </row>
        <row r="416">
          <cell r="I416">
            <v>84</v>
          </cell>
        </row>
        <row r="417">
          <cell r="I417">
            <v>1</v>
          </cell>
        </row>
        <row r="418">
          <cell r="D418" t="str">
            <v>CD-682</v>
          </cell>
          <cell r="I418">
            <v>2</v>
          </cell>
        </row>
        <row r="419">
          <cell r="D419" t="str">
            <v>BM16-100/100</v>
          </cell>
          <cell r="I419">
            <v>4</v>
          </cell>
        </row>
        <row r="420">
          <cell r="D420" t="str">
            <v>GCMK</v>
          </cell>
          <cell r="I420">
            <v>4.6411999999999995</v>
          </cell>
        </row>
        <row r="421">
          <cell r="D421" t="str">
            <v>MT</v>
          </cell>
          <cell r="I421">
            <v>2</v>
          </cell>
        </row>
        <row r="422">
          <cell r="D422" t="str">
            <v>K3B-C3/8</v>
          </cell>
          <cell r="I422">
            <v>20</v>
          </cell>
        </row>
        <row r="423">
          <cell r="D423" t="str">
            <v>SC</v>
          </cell>
          <cell r="I423">
            <v>2</v>
          </cell>
        </row>
        <row r="424">
          <cell r="D424" t="str">
            <v>C3/8</v>
          </cell>
          <cell r="I424">
            <v>50</v>
          </cell>
        </row>
        <row r="425">
          <cell r="D425" t="str">
            <v>YC</v>
          </cell>
          <cell r="I425">
            <v>4</v>
          </cell>
        </row>
        <row r="426">
          <cell r="D426" t="str">
            <v>MN3</v>
          </cell>
          <cell r="I426">
            <v>2</v>
          </cell>
        </row>
        <row r="427">
          <cell r="I427">
            <v>2</v>
          </cell>
        </row>
        <row r="428">
          <cell r="I428">
            <v>2</v>
          </cell>
        </row>
        <row r="429">
          <cell r="I429">
            <v>120</v>
          </cell>
        </row>
        <row r="430">
          <cell r="I430">
            <v>1</v>
          </cell>
        </row>
        <row r="431">
          <cell r="D431" t="str">
            <v>ACKP-70</v>
          </cell>
          <cell r="I431">
            <v>0</v>
          </cell>
        </row>
        <row r="432">
          <cell r="D432" t="str">
            <v>ACKP-50</v>
          </cell>
          <cell r="I432">
            <v>0</v>
          </cell>
        </row>
        <row r="433">
          <cell r="D433" t="str">
            <v>AC-95</v>
          </cell>
          <cell r="I433">
            <v>0.32600000000000001</v>
          </cell>
        </row>
        <row r="434">
          <cell r="D434" t="str">
            <v>AC-50</v>
          </cell>
          <cell r="I434">
            <v>5.0000000000000001E-3</v>
          </cell>
        </row>
        <row r="435">
          <cell r="D435" t="str">
            <v>SD</v>
          </cell>
          <cell r="I435">
            <v>0</v>
          </cell>
        </row>
        <row r="436">
          <cell r="D436" t="str">
            <v>SD-M</v>
          </cell>
          <cell r="I436">
            <v>11</v>
          </cell>
        </row>
        <row r="437">
          <cell r="D437" t="str">
            <v>ST</v>
          </cell>
          <cell r="I437">
            <v>30</v>
          </cell>
        </row>
        <row r="438">
          <cell r="D438" t="str">
            <v>CSD</v>
          </cell>
          <cell r="I438">
            <v>11</v>
          </cell>
        </row>
        <row r="439">
          <cell r="D439" t="str">
            <v>csdi</v>
          </cell>
          <cell r="I439">
            <v>0</v>
          </cell>
        </row>
        <row r="440">
          <cell r="D440" t="str">
            <v>csdg</v>
          </cell>
          <cell r="I440">
            <v>0</v>
          </cell>
        </row>
        <row r="441">
          <cell r="D441" t="str">
            <v>MT</v>
          </cell>
          <cell r="I441">
            <v>30</v>
          </cell>
        </row>
        <row r="442">
          <cell r="D442" t="str">
            <v>VT2</v>
          </cell>
          <cell r="I442">
            <v>15</v>
          </cell>
        </row>
        <row r="443">
          <cell r="D443" t="str">
            <v>MND</v>
          </cell>
          <cell r="I443">
            <v>15</v>
          </cell>
        </row>
        <row r="444">
          <cell r="D444" t="str">
            <v>KhN-AC95</v>
          </cell>
          <cell r="I444">
            <v>15</v>
          </cell>
        </row>
        <row r="445">
          <cell r="D445" t="str">
            <v>KhN-AC70</v>
          </cell>
          <cell r="I445">
            <v>0</v>
          </cell>
        </row>
        <row r="446">
          <cell r="D446" t="str">
            <v>ON-AC50</v>
          </cell>
          <cell r="I446">
            <v>0</v>
          </cell>
        </row>
        <row r="447">
          <cell r="D447" t="str">
            <v>ON-ACKP50</v>
          </cell>
          <cell r="I447">
            <v>0</v>
          </cell>
        </row>
        <row r="448">
          <cell r="D448" t="str">
            <v>ON-ACKP70</v>
          </cell>
          <cell r="I448">
            <v>0</v>
          </cell>
        </row>
        <row r="449">
          <cell r="D449" t="str">
            <v>FCO-24-200</v>
          </cell>
          <cell r="I449">
            <v>0</v>
          </cell>
        </row>
        <row r="450">
          <cell r="D450" t="str">
            <v>FCO-24-100</v>
          </cell>
          <cell r="I450">
            <v>0</v>
          </cell>
        </row>
        <row r="451">
          <cell r="D451" t="str">
            <v>on-AcKP70</v>
          </cell>
          <cell r="I451">
            <v>0</v>
          </cell>
        </row>
        <row r="452">
          <cell r="D452" t="str">
            <v>on-ACKP50</v>
          </cell>
          <cell r="I452">
            <v>0</v>
          </cell>
        </row>
        <row r="453">
          <cell r="D453" t="str">
            <v>R1S</v>
          </cell>
          <cell r="I453">
            <v>0</v>
          </cell>
        </row>
        <row r="454">
          <cell r="D454" t="str">
            <v>DC-60K</v>
          </cell>
          <cell r="I454">
            <v>0</v>
          </cell>
        </row>
        <row r="455">
          <cell r="D455" t="str">
            <v>UVIS</v>
          </cell>
          <cell r="I455">
            <v>0</v>
          </cell>
        </row>
        <row r="456">
          <cell r="D456" t="str">
            <v>SOC</v>
          </cell>
          <cell r="I456">
            <v>3</v>
          </cell>
        </row>
        <row r="457">
          <cell r="D457" t="str">
            <v>K2R-AC50</v>
          </cell>
          <cell r="I457">
            <v>7</v>
          </cell>
        </row>
        <row r="458">
          <cell r="D458" t="str">
            <v>K2R-AC70</v>
          </cell>
          <cell r="I458">
            <v>0</v>
          </cell>
        </row>
        <row r="459">
          <cell r="D459" t="str">
            <v>K2R-AC95</v>
          </cell>
          <cell r="I459">
            <v>6</v>
          </cell>
        </row>
        <row r="460">
          <cell r="D460" t="str">
            <v>KepNE-TH</v>
          </cell>
          <cell r="I460">
            <v>0</v>
          </cell>
        </row>
        <row r="461">
          <cell r="D461" t="str">
            <v>bnh</v>
          </cell>
          <cell r="I461">
            <v>0</v>
          </cell>
        </row>
        <row r="462">
          <cell r="I462">
            <v>0</v>
          </cell>
        </row>
        <row r="463">
          <cell r="I463">
            <v>2.7E-2</v>
          </cell>
        </row>
        <row r="464">
          <cell r="I464">
            <v>0.02</v>
          </cell>
        </row>
        <row r="465">
          <cell r="I465">
            <v>0</v>
          </cell>
        </row>
        <row r="466">
          <cell r="I466">
            <v>0</v>
          </cell>
        </row>
        <row r="467">
          <cell r="I467">
            <v>1</v>
          </cell>
        </row>
        <row r="468">
          <cell r="I468">
            <v>11</v>
          </cell>
        </row>
        <row r="469">
          <cell r="I469">
            <v>15</v>
          </cell>
        </row>
        <row r="470">
          <cell r="I470">
            <v>0</v>
          </cell>
        </row>
        <row r="471">
          <cell r="I471">
            <v>0</v>
          </cell>
        </row>
        <row r="472">
          <cell r="I472">
            <v>3</v>
          </cell>
        </row>
        <row r="473">
          <cell r="I473">
            <v>331</v>
          </cell>
        </row>
        <row r="474">
          <cell r="I474">
            <v>0.28399999999999997</v>
          </cell>
        </row>
        <row r="475">
          <cell r="I475">
            <v>0</v>
          </cell>
        </row>
        <row r="476">
          <cell r="I476">
            <v>5</v>
          </cell>
        </row>
        <row r="477">
          <cell r="I477">
            <v>0</v>
          </cell>
        </row>
        <row r="478">
          <cell r="I478">
            <v>0</v>
          </cell>
        </row>
        <row r="479">
          <cell r="I479">
            <v>1</v>
          </cell>
        </row>
        <row r="480">
          <cell r="I480">
            <v>1</v>
          </cell>
        </row>
        <row r="481">
          <cell r="I481">
            <v>1</v>
          </cell>
        </row>
        <row r="482">
          <cell r="D482" t="str">
            <v>BM22-950</v>
          </cell>
          <cell r="I482">
            <v>1</v>
          </cell>
        </row>
        <row r="483">
          <cell r="I483">
            <v>5.6</v>
          </cell>
        </row>
        <row r="484">
          <cell r="I484">
            <v>6.6999999999999993</v>
          </cell>
        </row>
        <row r="485">
          <cell r="D485" t="str">
            <v>MUAÑ</v>
          </cell>
          <cell r="I485">
            <v>1.1000000000000003</v>
          </cell>
        </row>
        <row r="486">
          <cell r="D486" t="str">
            <v>DCU5</v>
          </cell>
          <cell r="I486">
            <v>1.5999999999999999</v>
          </cell>
        </row>
        <row r="487">
          <cell r="D487" t="str">
            <v>ÑC2</v>
          </cell>
          <cell r="I487">
            <v>1.9999999999999998</v>
          </cell>
        </row>
        <row r="488">
          <cell r="D488" t="str">
            <v>BTM250</v>
          </cell>
          <cell r="I488">
            <v>0.21999999999999997</v>
          </cell>
        </row>
        <row r="489">
          <cell r="D489" t="str">
            <v>ST10M</v>
          </cell>
          <cell r="I489">
            <v>9.2999999999999989</v>
          </cell>
        </row>
        <row r="490">
          <cell r="D490" t="str">
            <v>VKM</v>
          </cell>
          <cell r="I490">
            <v>2.8599999999999997E-2</v>
          </cell>
        </row>
        <row r="491">
          <cell r="D491" t="str">
            <v>QBTUM</v>
          </cell>
          <cell r="I491">
            <v>2.9999999999999996</v>
          </cell>
        </row>
        <row r="492">
          <cell r="I492">
            <v>9.9999999999999992E-2</v>
          </cell>
        </row>
        <row r="493">
          <cell r="I493">
            <v>0</v>
          </cell>
        </row>
        <row r="494">
          <cell r="D494" t="str">
            <v>BLMK</v>
          </cell>
          <cell r="I494">
            <v>0</v>
          </cell>
        </row>
        <row r="495">
          <cell r="I495">
            <v>0</v>
          </cell>
        </row>
        <row r="496">
          <cell r="I496">
            <v>0</v>
          </cell>
        </row>
        <row r="497">
          <cell r="D497" t="str">
            <v>MUAÑ</v>
          </cell>
          <cell r="I497">
            <v>0</v>
          </cell>
        </row>
        <row r="498">
          <cell r="D498" t="str">
            <v>ÑC2</v>
          </cell>
          <cell r="I498">
            <v>0</v>
          </cell>
        </row>
        <row r="499">
          <cell r="D499" t="str">
            <v>QBTUM</v>
          </cell>
          <cell r="I499">
            <v>0</v>
          </cell>
        </row>
        <row r="500">
          <cell r="I500">
            <v>0</v>
          </cell>
        </row>
        <row r="501">
          <cell r="I501">
            <v>1</v>
          </cell>
        </row>
        <row r="502">
          <cell r="D502" t="str">
            <v>BTM200</v>
          </cell>
          <cell r="I502">
            <v>6.64</v>
          </cell>
        </row>
        <row r="503">
          <cell r="D503" t="str">
            <v>BTL100</v>
          </cell>
          <cell r="I503">
            <v>1.5</v>
          </cell>
        </row>
        <row r="504">
          <cell r="D504" t="str">
            <v>ST18M</v>
          </cell>
          <cell r="I504">
            <v>26.320000000000004</v>
          </cell>
        </row>
        <row r="505">
          <cell r="D505" t="str">
            <v>ST18M</v>
          </cell>
          <cell r="I505">
            <v>386.54000000000008</v>
          </cell>
        </row>
        <row r="506">
          <cell r="D506" t="str">
            <v>DCAT</v>
          </cell>
          <cell r="I506">
            <v>3.7000000000000006</v>
          </cell>
        </row>
        <row r="507">
          <cell r="D507" t="str">
            <v>DCU5</v>
          </cell>
          <cell r="I507">
            <v>16.7</v>
          </cell>
        </row>
        <row r="508">
          <cell r="I508">
            <v>105</v>
          </cell>
        </row>
        <row r="509">
          <cell r="I509">
            <v>105</v>
          </cell>
        </row>
        <row r="510">
          <cell r="I510">
            <v>0.1</v>
          </cell>
        </row>
        <row r="511">
          <cell r="I511">
            <v>0</v>
          </cell>
        </row>
        <row r="512">
          <cell r="D512" t="str">
            <v>BTM200</v>
          </cell>
          <cell r="I512">
            <v>0</v>
          </cell>
        </row>
        <row r="513">
          <cell r="D513" t="str">
            <v>BTL100</v>
          </cell>
          <cell r="I513">
            <v>0</v>
          </cell>
        </row>
        <row r="514">
          <cell r="D514" t="str">
            <v>BTL100</v>
          </cell>
          <cell r="I514">
            <v>0</v>
          </cell>
        </row>
        <row r="515">
          <cell r="D515" t="str">
            <v>ST10M</v>
          </cell>
          <cell r="I515">
            <v>0</v>
          </cell>
        </row>
        <row r="516">
          <cell r="D516" t="str">
            <v>ST18M</v>
          </cell>
          <cell r="I516">
            <v>0</v>
          </cell>
        </row>
        <row r="517">
          <cell r="D517" t="str">
            <v>D57+C</v>
          </cell>
          <cell r="I517">
            <v>0</v>
          </cell>
        </row>
        <row r="518">
          <cell r="I518">
            <v>0</v>
          </cell>
        </row>
        <row r="519">
          <cell r="I519">
            <v>0</v>
          </cell>
        </row>
        <row r="520">
          <cell r="I520">
            <v>0</v>
          </cell>
        </row>
        <row r="521">
          <cell r="I521">
            <v>1</v>
          </cell>
        </row>
        <row r="522">
          <cell r="D522" t="str">
            <v>BTM250</v>
          </cell>
          <cell r="I522">
            <v>0.78800000000000003</v>
          </cell>
        </row>
        <row r="523">
          <cell r="D523" t="str">
            <v>BTM250</v>
          </cell>
          <cell r="I523">
            <v>0.86199999999999988</v>
          </cell>
        </row>
        <row r="524">
          <cell r="D524" t="str">
            <v>BTL100</v>
          </cell>
          <cell r="I524">
            <v>0.4</v>
          </cell>
        </row>
        <row r="525">
          <cell r="D525" t="str">
            <v>ST10M</v>
          </cell>
          <cell r="I525">
            <v>63.07</v>
          </cell>
        </row>
        <row r="526">
          <cell r="D526" t="str">
            <v>ST18M</v>
          </cell>
          <cell r="I526">
            <v>49.7</v>
          </cell>
        </row>
        <row r="527">
          <cell r="D527" t="str">
            <v>VKM</v>
          </cell>
          <cell r="I527">
            <v>2.1000000000000001E-2</v>
          </cell>
        </row>
        <row r="528">
          <cell r="D528" t="str">
            <v>VKM</v>
          </cell>
          <cell r="I528">
            <v>6.7000000000000004E-2</v>
          </cell>
        </row>
        <row r="529">
          <cell r="D529" t="str">
            <v>DCU5</v>
          </cell>
          <cell r="I529">
            <v>3.9500000000000006</v>
          </cell>
        </row>
        <row r="530">
          <cell r="I530">
            <v>13.000000000000002</v>
          </cell>
        </row>
        <row r="531">
          <cell r="I531">
            <v>13.000000000000002</v>
          </cell>
        </row>
        <row r="532">
          <cell r="I532">
            <v>0.10000000000000002</v>
          </cell>
        </row>
        <row r="533">
          <cell r="I533">
            <v>1</v>
          </cell>
        </row>
        <row r="534">
          <cell r="D534" t="str">
            <v>M-25</v>
          </cell>
          <cell r="I534">
            <v>3</v>
          </cell>
        </row>
        <row r="535">
          <cell r="D535" t="str">
            <v>cTD-16/2400</v>
          </cell>
          <cell r="I535">
            <v>1</v>
          </cell>
        </row>
        <row r="536">
          <cell r="D536" t="str">
            <v>Kep-TD</v>
          </cell>
          <cell r="I536">
            <v>1</v>
          </cell>
        </row>
        <row r="537">
          <cell r="D537" t="str">
            <v>KepN-CU/AL</v>
          </cell>
          <cell r="I537">
            <v>1</v>
          </cell>
        </row>
        <row r="538">
          <cell r="I538">
            <v>3</v>
          </cell>
        </row>
        <row r="539">
          <cell r="I539">
            <v>1</v>
          </cell>
        </row>
        <row r="540">
          <cell r="I540">
            <v>7</v>
          </cell>
        </row>
        <row r="541">
          <cell r="I541">
            <v>0</v>
          </cell>
        </row>
        <row r="542">
          <cell r="I542">
            <v>1</v>
          </cell>
        </row>
        <row r="543">
          <cell r="D543" t="str">
            <v>BTLT-20</v>
          </cell>
          <cell r="I543">
            <v>1</v>
          </cell>
        </row>
        <row r="544">
          <cell r="I544">
            <v>1</v>
          </cell>
        </row>
        <row r="545">
          <cell r="I545">
            <v>1</v>
          </cell>
        </row>
        <row r="546">
          <cell r="I546">
            <v>2</v>
          </cell>
        </row>
        <row r="547">
          <cell r="I547">
            <v>1</v>
          </cell>
        </row>
        <row r="548">
          <cell r="I548">
            <v>1</v>
          </cell>
        </row>
        <row r="549">
          <cell r="D549" t="str">
            <v>GCMK</v>
          </cell>
          <cell r="I549">
            <v>48.25</v>
          </cell>
        </row>
        <row r="550">
          <cell r="D550" t="str">
            <v>GCMK</v>
          </cell>
          <cell r="I550">
            <v>19.149999999999999</v>
          </cell>
        </row>
        <row r="551">
          <cell r="D551" t="str">
            <v>GCMK</v>
          </cell>
          <cell r="I551">
            <v>7.0299999999999994</v>
          </cell>
        </row>
        <row r="552">
          <cell r="D552" t="str">
            <v>BM16-260</v>
          </cell>
          <cell r="I552">
            <v>0.99999999999999989</v>
          </cell>
        </row>
        <row r="553">
          <cell r="D553" t="str">
            <v>BM16-70</v>
          </cell>
          <cell r="I553">
            <v>1.9999999999999998</v>
          </cell>
        </row>
        <row r="554">
          <cell r="D554" t="str">
            <v>BM16-400</v>
          </cell>
          <cell r="I554">
            <v>2.9999999999999996</v>
          </cell>
        </row>
        <row r="555">
          <cell r="D555" t="str">
            <v>BM16-100</v>
          </cell>
          <cell r="I555">
            <v>3.9999999999999996</v>
          </cell>
        </row>
        <row r="556">
          <cell r="D556" t="str">
            <v>CD-194/7,135</v>
          </cell>
          <cell r="I556">
            <v>0.99999999999999989</v>
          </cell>
        </row>
        <row r="557">
          <cell r="D557" t="str">
            <v>CD-210/7,24</v>
          </cell>
          <cell r="I557">
            <v>0.99999999999999989</v>
          </cell>
        </row>
        <row r="558">
          <cell r="I558">
            <v>0.99999999999999989</v>
          </cell>
        </row>
        <row r="559">
          <cell r="I559">
            <v>1.9999999999999998</v>
          </cell>
        </row>
        <row r="560">
          <cell r="I560">
            <v>91.999999999999986</v>
          </cell>
        </row>
        <row r="561">
          <cell r="I561">
            <v>0</v>
          </cell>
        </row>
        <row r="562">
          <cell r="D562" t="str">
            <v>GCMK</v>
          </cell>
          <cell r="I562">
            <v>0</v>
          </cell>
        </row>
        <row r="563">
          <cell r="D563" t="str">
            <v>GCMK</v>
          </cell>
          <cell r="I563">
            <v>0</v>
          </cell>
        </row>
        <row r="564">
          <cell r="D564" t="str">
            <v>GCMK</v>
          </cell>
          <cell r="I564">
            <v>0</v>
          </cell>
        </row>
        <row r="565">
          <cell r="D565" t="str">
            <v>GCMK</v>
          </cell>
          <cell r="I565">
            <v>0</v>
          </cell>
        </row>
        <row r="566">
          <cell r="I566">
            <v>0</v>
          </cell>
        </row>
        <row r="567">
          <cell r="I567">
            <v>0</v>
          </cell>
        </row>
        <row r="568">
          <cell r="I568">
            <v>0</v>
          </cell>
        </row>
        <row r="569">
          <cell r="I569">
            <v>0</v>
          </cell>
        </row>
        <row r="570">
          <cell r="D570" t="str">
            <v>GCMK</v>
          </cell>
          <cell r="I570">
            <v>0</v>
          </cell>
        </row>
        <row r="571">
          <cell r="D571" t="str">
            <v>GCMK</v>
          </cell>
          <cell r="I571">
            <v>0</v>
          </cell>
        </row>
        <row r="572">
          <cell r="I572">
            <v>0</v>
          </cell>
        </row>
        <row r="573">
          <cell r="I573">
            <v>0</v>
          </cell>
        </row>
        <row r="574">
          <cell r="I574">
            <v>1</v>
          </cell>
        </row>
        <row r="575">
          <cell r="D575" t="str">
            <v>GCMK</v>
          </cell>
          <cell r="I575">
            <v>29.56</v>
          </cell>
        </row>
        <row r="576">
          <cell r="D576" t="str">
            <v>GCMK</v>
          </cell>
          <cell r="I576">
            <v>11.9</v>
          </cell>
        </row>
        <row r="577">
          <cell r="D577" t="str">
            <v>GCMK</v>
          </cell>
          <cell r="I577">
            <v>5.3899999999999988</v>
          </cell>
        </row>
        <row r="578">
          <cell r="D578" t="str">
            <v>BM16-35/28</v>
          </cell>
          <cell r="I578">
            <v>7.9999999999999991</v>
          </cell>
        </row>
        <row r="579">
          <cell r="D579" t="str">
            <v>BM16-240/80</v>
          </cell>
          <cell r="I579">
            <v>2.9999999999999996</v>
          </cell>
        </row>
        <row r="580">
          <cell r="D580" t="str">
            <v>BM16-300/300</v>
          </cell>
          <cell r="I580">
            <v>1.9999999999999998</v>
          </cell>
        </row>
        <row r="581">
          <cell r="I581">
            <v>0.99999999999999989</v>
          </cell>
        </row>
        <row r="582">
          <cell r="I582">
            <v>48.999999999999993</v>
          </cell>
        </row>
        <row r="583">
          <cell r="I583">
            <v>1</v>
          </cell>
        </row>
        <row r="584">
          <cell r="D584" t="str">
            <v>GCMK</v>
          </cell>
          <cell r="I584">
            <v>26.200000000000003</v>
          </cell>
        </row>
        <row r="585">
          <cell r="D585" t="str">
            <v>BM16-100/100</v>
          </cell>
          <cell r="I585">
            <v>4</v>
          </cell>
        </row>
        <row r="586">
          <cell r="D586" t="str">
            <v>BM16-50/35</v>
          </cell>
          <cell r="I586">
            <v>4</v>
          </cell>
        </row>
        <row r="587">
          <cell r="D587" t="str">
            <v>GCMK</v>
          </cell>
          <cell r="I587">
            <v>9.2823999999999991</v>
          </cell>
        </row>
        <row r="588">
          <cell r="D588" t="str">
            <v>MT</v>
          </cell>
          <cell r="I588">
            <v>4</v>
          </cell>
        </row>
        <row r="589">
          <cell r="D589" t="str">
            <v>K3B-C3/8</v>
          </cell>
          <cell r="I589">
            <v>32</v>
          </cell>
        </row>
        <row r="590">
          <cell r="D590" t="str">
            <v>SC</v>
          </cell>
          <cell r="I590">
            <v>4</v>
          </cell>
        </row>
        <row r="591">
          <cell r="D591" t="str">
            <v>C5/8</v>
          </cell>
          <cell r="I591">
            <v>84</v>
          </cell>
        </row>
        <row r="592">
          <cell r="D592" t="str">
            <v>YC</v>
          </cell>
          <cell r="I592">
            <v>8</v>
          </cell>
        </row>
        <row r="593">
          <cell r="D593" t="str">
            <v>MN3</v>
          </cell>
          <cell r="I593">
            <v>4</v>
          </cell>
        </row>
        <row r="594">
          <cell r="I594">
            <v>4</v>
          </cell>
        </row>
        <row r="595">
          <cell r="I595">
            <v>4</v>
          </cell>
        </row>
        <row r="596">
          <cell r="I596">
            <v>84</v>
          </cell>
        </row>
        <row r="597">
          <cell r="I597">
            <v>1</v>
          </cell>
        </row>
        <row r="598">
          <cell r="D598" t="str">
            <v>CD-682</v>
          </cell>
          <cell r="I598">
            <v>2</v>
          </cell>
        </row>
        <row r="599">
          <cell r="D599" t="str">
            <v>BM16-100/100</v>
          </cell>
          <cell r="I599">
            <v>4</v>
          </cell>
        </row>
        <row r="600">
          <cell r="D600" t="str">
            <v>GCMK</v>
          </cell>
          <cell r="I600">
            <v>4.6411999999999995</v>
          </cell>
        </row>
        <row r="601">
          <cell r="D601" t="str">
            <v>MT</v>
          </cell>
          <cell r="I601">
            <v>2</v>
          </cell>
        </row>
        <row r="602">
          <cell r="D602" t="str">
            <v>K3B-C3/8</v>
          </cell>
          <cell r="I602">
            <v>20</v>
          </cell>
        </row>
        <row r="603">
          <cell r="D603" t="str">
            <v>SC</v>
          </cell>
          <cell r="I603">
            <v>2</v>
          </cell>
        </row>
        <row r="604">
          <cell r="D604" t="str">
            <v>C3/8</v>
          </cell>
          <cell r="I604">
            <v>50</v>
          </cell>
        </row>
        <row r="605">
          <cell r="D605" t="str">
            <v>YC</v>
          </cell>
          <cell r="I605">
            <v>4</v>
          </cell>
        </row>
        <row r="606">
          <cell r="D606" t="str">
            <v>MN3</v>
          </cell>
          <cell r="I606">
            <v>2</v>
          </cell>
        </row>
        <row r="607">
          <cell r="I607">
            <v>2</v>
          </cell>
        </row>
        <row r="608">
          <cell r="I608">
            <v>2</v>
          </cell>
        </row>
        <row r="609">
          <cell r="I609">
            <v>120</v>
          </cell>
        </row>
        <row r="610">
          <cell r="I610">
            <v>1</v>
          </cell>
        </row>
        <row r="611">
          <cell r="D611" t="str">
            <v>ACKP-70</v>
          </cell>
          <cell r="I611">
            <v>0</v>
          </cell>
        </row>
        <row r="612">
          <cell r="D612" t="str">
            <v>ACKP-50</v>
          </cell>
          <cell r="I612">
            <v>0</v>
          </cell>
        </row>
        <row r="613">
          <cell r="D613" t="str">
            <v>AC-95</v>
          </cell>
          <cell r="I613">
            <v>0.32600000000000001</v>
          </cell>
        </row>
        <row r="614">
          <cell r="D614" t="str">
            <v>AC-50</v>
          </cell>
          <cell r="I614">
            <v>5.0000000000000001E-3</v>
          </cell>
        </row>
        <row r="615">
          <cell r="D615" t="str">
            <v>SD</v>
          </cell>
          <cell r="I615">
            <v>0</v>
          </cell>
        </row>
        <row r="616">
          <cell r="D616" t="str">
            <v>SD-M</v>
          </cell>
          <cell r="I616">
            <v>11</v>
          </cell>
        </row>
        <row r="617">
          <cell r="D617" t="str">
            <v>ST</v>
          </cell>
          <cell r="I617">
            <v>30</v>
          </cell>
        </row>
        <row r="618">
          <cell r="D618" t="str">
            <v>CSD</v>
          </cell>
          <cell r="I618">
            <v>11</v>
          </cell>
        </row>
        <row r="619">
          <cell r="D619" t="str">
            <v>csdi</v>
          </cell>
          <cell r="I619">
            <v>0</v>
          </cell>
        </row>
        <row r="620">
          <cell r="D620" t="str">
            <v>csdg</v>
          </cell>
          <cell r="I620">
            <v>0</v>
          </cell>
        </row>
        <row r="621">
          <cell r="D621" t="str">
            <v>MT</v>
          </cell>
          <cell r="I621">
            <v>30</v>
          </cell>
        </row>
        <row r="622">
          <cell r="D622" t="str">
            <v>VT2</v>
          </cell>
          <cell r="I622">
            <v>15</v>
          </cell>
        </row>
        <row r="623">
          <cell r="D623" t="str">
            <v>MND</v>
          </cell>
          <cell r="I623">
            <v>15</v>
          </cell>
        </row>
        <row r="624">
          <cell r="D624" t="str">
            <v>KhN-AC95</v>
          </cell>
          <cell r="I624">
            <v>15</v>
          </cell>
        </row>
        <row r="625">
          <cell r="D625" t="str">
            <v>KhN-AC70</v>
          </cell>
          <cell r="I625">
            <v>0</v>
          </cell>
        </row>
        <row r="626">
          <cell r="D626" t="str">
            <v>ON-AC50</v>
          </cell>
          <cell r="I626">
            <v>0</v>
          </cell>
        </row>
        <row r="627">
          <cell r="D627" t="str">
            <v>ON-ACKP50</v>
          </cell>
          <cell r="I627">
            <v>0</v>
          </cell>
        </row>
        <row r="628">
          <cell r="D628" t="str">
            <v>ON-ACKP70</v>
          </cell>
          <cell r="I628">
            <v>0</v>
          </cell>
        </row>
        <row r="629">
          <cell r="D629" t="str">
            <v>FCO-24-200</v>
          </cell>
          <cell r="I629">
            <v>0</v>
          </cell>
        </row>
        <row r="630">
          <cell r="D630" t="str">
            <v>FCO-24-100</v>
          </cell>
          <cell r="I630">
            <v>0</v>
          </cell>
        </row>
        <row r="631">
          <cell r="D631" t="str">
            <v>on-AcKP70</v>
          </cell>
          <cell r="I631">
            <v>0</v>
          </cell>
        </row>
        <row r="632">
          <cell r="D632" t="str">
            <v>on-ACKP50</v>
          </cell>
          <cell r="I632">
            <v>0</v>
          </cell>
        </row>
        <row r="633">
          <cell r="D633" t="str">
            <v>R1S</v>
          </cell>
          <cell r="I633">
            <v>0</v>
          </cell>
        </row>
        <row r="634">
          <cell r="D634" t="str">
            <v>DC-60K</v>
          </cell>
          <cell r="I634">
            <v>0</v>
          </cell>
        </row>
        <row r="635">
          <cell r="D635" t="str">
            <v>UVIS</v>
          </cell>
          <cell r="I635">
            <v>0</v>
          </cell>
        </row>
        <row r="636">
          <cell r="D636" t="str">
            <v>SOC</v>
          </cell>
          <cell r="I636">
            <v>3</v>
          </cell>
        </row>
        <row r="637">
          <cell r="D637" t="str">
            <v>K2R-AC50</v>
          </cell>
          <cell r="I637">
            <v>7</v>
          </cell>
        </row>
        <row r="638">
          <cell r="D638" t="str">
            <v>K2R-AC70</v>
          </cell>
          <cell r="I638">
            <v>0</v>
          </cell>
        </row>
        <row r="639">
          <cell r="D639" t="str">
            <v>K2R-AC95</v>
          </cell>
          <cell r="I639">
            <v>6</v>
          </cell>
        </row>
        <row r="640">
          <cell r="D640" t="str">
            <v>KepNE-TH</v>
          </cell>
          <cell r="I640">
            <v>0</v>
          </cell>
        </row>
        <row r="641">
          <cell r="D641" t="str">
            <v>bnh</v>
          </cell>
          <cell r="I641">
            <v>0</v>
          </cell>
        </row>
        <row r="642">
          <cell r="I642">
            <v>0</v>
          </cell>
        </row>
        <row r="643">
          <cell r="I643">
            <v>2.7E-2</v>
          </cell>
        </row>
        <row r="644">
          <cell r="I644">
            <v>0.02</v>
          </cell>
        </row>
        <row r="645">
          <cell r="I645">
            <v>0</v>
          </cell>
        </row>
        <row r="646">
          <cell r="I646">
            <v>0</v>
          </cell>
        </row>
        <row r="647">
          <cell r="I647">
            <v>1</v>
          </cell>
        </row>
        <row r="648">
          <cell r="I648">
            <v>11</v>
          </cell>
        </row>
        <row r="649">
          <cell r="I649">
            <v>15</v>
          </cell>
        </row>
        <row r="650">
          <cell r="I650">
            <v>0</v>
          </cell>
        </row>
        <row r="651">
          <cell r="I651">
            <v>0</v>
          </cell>
        </row>
        <row r="652">
          <cell r="I652">
            <v>3</v>
          </cell>
        </row>
        <row r="653">
          <cell r="I653">
            <v>0.33100000000000002</v>
          </cell>
        </row>
        <row r="654">
          <cell r="I654">
            <v>0.28399999999999997</v>
          </cell>
        </row>
        <row r="655">
          <cell r="I655">
            <v>0</v>
          </cell>
        </row>
        <row r="656">
          <cell r="I656">
            <v>5</v>
          </cell>
        </row>
        <row r="657">
          <cell r="I657">
            <v>0</v>
          </cell>
        </row>
        <row r="658">
          <cell r="I658">
            <v>0</v>
          </cell>
        </row>
        <row r="659">
          <cell r="I659">
            <v>0</v>
          </cell>
        </row>
        <row r="660">
          <cell r="I660">
            <v>0</v>
          </cell>
        </row>
        <row r="661">
          <cell r="D661" t="str">
            <v>BTL100</v>
          </cell>
          <cell r="I661">
            <v>0</v>
          </cell>
        </row>
        <row r="662">
          <cell r="D662" t="str">
            <v>BTM200</v>
          </cell>
          <cell r="I662">
            <v>0</v>
          </cell>
        </row>
        <row r="663">
          <cell r="D663" t="str">
            <v>BTM200</v>
          </cell>
          <cell r="I663">
            <v>0</v>
          </cell>
        </row>
        <row r="664">
          <cell r="D664" t="str">
            <v>BTM200</v>
          </cell>
          <cell r="I664">
            <v>0</v>
          </cell>
        </row>
        <row r="665">
          <cell r="D665" t="str">
            <v>VKM</v>
          </cell>
          <cell r="I665">
            <v>0</v>
          </cell>
        </row>
        <row r="666">
          <cell r="D666" t="str">
            <v>VKC</v>
          </cell>
          <cell r="I666">
            <v>0</v>
          </cell>
        </row>
        <row r="667">
          <cell r="D667" t="str">
            <v>VKM</v>
          </cell>
          <cell r="I667">
            <v>0</v>
          </cell>
        </row>
        <row r="668">
          <cell r="D668" t="str">
            <v>ST10M</v>
          </cell>
          <cell r="I668">
            <v>0</v>
          </cell>
        </row>
        <row r="669">
          <cell r="D669" t="str">
            <v>ST18M</v>
          </cell>
          <cell r="I669">
            <v>0</v>
          </cell>
        </row>
        <row r="670">
          <cell r="D670" t="str">
            <v>GCMK</v>
          </cell>
          <cell r="I670">
            <v>0</v>
          </cell>
        </row>
        <row r="671">
          <cell r="D671" t="str">
            <v>GCMK</v>
          </cell>
          <cell r="I671">
            <v>0</v>
          </cell>
        </row>
        <row r="672">
          <cell r="D672" t="str">
            <v>DCU5</v>
          </cell>
          <cell r="I672">
            <v>0</v>
          </cell>
        </row>
        <row r="673">
          <cell r="D673" t="str">
            <v>DCAT</v>
          </cell>
          <cell r="I673">
            <v>0</v>
          </cell>
        </row>
        <row r="674">
          <cell r="I674">
            <v>0</v>
          </cell>
        </row>
        <row r="675">
          <cell r="I675">
            <v>0</v>
          </cell>
        </row>
        <row r="676">
          <cell r="D676" t="str">
            <v>MUAÑ</v>
          </cell>
          <cell r="I676">
            <v>0</v>
          </cell>
        </row>
        <row r="677">
          <cell r="I677">
            <v>0</v>
          </cell>
        </row>
        <row r="678">
          <cell r="D678" t="str">
            <v>PUMP</v>
          </cell>
          <cell r="I678">
            <v>0</v>
          </cell>
        </row>
        <row r="679">
          <cell r="I679">
            <v>0</v>
          </cell>
        </row>
        <row r="680">
          <cell r="D680" t="str">
            <v>BTL100</v>
          </cell>
          <cell r="I680">
            <v>0</v>
          </cell>
        </row>
        <row r="681">
          <cell r="D681" t="str">
            <v>BTM200</v>
          </cell>
          <cell r="I681">
            <v>0</v>
          </cell>
        </row>
        <row r="682">
          <cell r="D682" t="str">
            <v>BTM200</v>
          </cell>
          <cell r="I682">
            <v>0</v>
          </cell>
        </row>
        <row r="683">
          <cell r="D683" t="str">
            <v>BTM200</v>
          </cell>
          <cell r="I683">
            <v>0</v>
          </cell>
        </row>
        <row r="684">
          <cell r="D684" t="str">
            <v>VKM</v>
          </cell>
          <cell r="I684">
            <v>0</v>
          </cell>
        </row>
        <row r="685">
          <cell r="D685" t="str">
            <v>VKC</v>
          </cell>
          <cell r="I685">
            <v>0</v>
          </cell>
        </row>
        <row r="686">
          <cell r="D686" t="str">
            <v>VKm</v>
          </cell>
          <cell r="I686">
            <v>0</v>
          </cell>
        </row>
        <row r="687">
          <cell r="D687" t="str">
            <v>ST10M</v>
          </cell>
          <cell r="I687">
            <v>0</v>
          </cell>
        </row>
        <row r="688">
          <cell r="D688" t="str">
            <v>ST18M</v>
          </cell>
          <cell r="I688">
            <v>0</v>
          </cell>
        </row>
        <row r="689">
          <cell r="D689" t="str">
            <v>GCMK</v>
          </cell>
          <cell r="I689">
            <v>0</v>
          </cell>
        </row>
        <row r="690">
          <cell r="D690" t="str">
            <v>GCMK</v>
          </cell>
          <cell r="I690">
            <v>0</v>
          </cell>
        </row>
        <row r="691">
          <cell r="D691" t="str">
            <v>DCU5</v>
          </cell>
          <cell r="I691">
            <v>0</v>
          </cell>
        </row>
        <row r="692">
          <cell r="D692" t="str">
            <v>DCAT</v>
          </cell>
          <cell r="I692">
            <v>0</v>
          </cell>
        </row>
        <row r="693">
          <cell r="I693">
            <v>0</v>
          </cell>
        </row>
        <row r="694">
          <cell r="I694">
            <v>0</v>
          </cell>
        </row>
        <row r="695">
          <cell r="D695" t="str">
            <v>MUAÑ</v>
          </cell>
          <cell r="I695">
            <v>0</v>
          </cell>
        </row>
        <row r="696">
          <cell r="I696">
            <v>0</v>
          </cell>
        </row>
        <row r="697">
          <cell r="D697" t="str">
            <v>PUMP</v>
          </cell>
          <cell r="I697">
            <v>0</v>
          </cell>
        </row>
        <row r="698">
          <cell r="I698">
            <v>0</v>
          </cell>
        </row>
        <row r="699">
          <cell r="D699" t="str">
            <v>BTL100</v>
          </cell>
          <cell r="I699">
            <v>0</v>
          </cell>
        </row>
        <row r="700">
          <cell r="D700" t="str">
            <v>BTM200</v>
          </cell>
          <cell r="I700">
            <v>0</v>
          </cell>
        </row>
        <row r="701">
          <cell r="D701" t="str">
            <v>BTM200</v>
          </cell>
          <cell r="I701">
            <v>0</v>
          </cell>
        </row>
        <row r="702">
          <cell r="D702" t="str">
            <v>BTM200</v>
          </cell>
          <cell r="I702">
            <v>0</v>
          </cell>
        </row>
        <row r="703">
          <cell r="D703" t="str">
            <v>VKM</v>
          </cell>
          <cell r="I703">
            <v>0</v>
          </cell>
        </row>
        <row r="704">
          <cell r="D704" t="str">
            <v>VKM</v>
          </cell>
          <cell r="I704">
            <v>0</v>
          </cell>
        </row>
        <row r="705">
          <cell r="D705" t="str">
            <v>VKM</v>
          </cell>
          <cell r="I705">
            <v>0</v>
          </cell>
        </row>
        <row r="706">
          <cell r="D706" t="str">
            <v>ST10M</v>
          </cell>
          <cell r="I706">
            <v>0</v>
          </cell>
        </row>
        <row r="707">
          <cell r="D707" t="str">
            <v>ST18M</v>
          </cell>
          <cell r="I707">
            <v>0</v>
          </cell>
        </row>
        <row r="708">
          <cell r="D708" t="str">
            <v>GCMK</v>
          </cell>
          <cell r="I708">
            <v>0</v>
          </cell>
        </row>
        <row r="709">
          <cell r="D709" t="str">
            <v>GCMK</v>
          </cell>
          <cell r="I709">
            <v>0</v>
          </cell>
        </row>
        <row r="710">
          <cell r="D710" t="str">
            <v>DCU5</v>
          </cell>
          <cell r="I710">
            <v>0</v>
          </cell>
        </row>
        <row r="711">
          <cell r="D711" t="str">
            <v>DCAT</v>
          </cell>
          <cell r="I711">
            <v>0</v>
          </cell>
        </row>
        <row r="712">
          <cell r="I712">
            <v>0</v>
          </cell>
        </row>
        <row r="713">
          <cell r="I713">
            <v>0</v>
          </cell>
        </row>
        <row r="714">
          <cell r="I714">
            <v>0</v>
          </cell>
        </row>
        <row r="715">
          <cell r="D715" t="str">
            <v>PUMP</v>
          </cell>
          <cell r="I715">
            <v>0</v>
          </cell>
        </row>
        <row r="716">
          <cell r="I716">
            <v>0</v>
          </cell>
        </row>
        <row r="717">
          <cell r="D717" t="str">
            <v>BTL100</v>
          </cell>
          <cell r="I717">
            <v>0</v>
          </cell>
        </row>
        <row r="718">
          <cell r="D718" t="str">
            <v>BTM200</v>
          </cell>
          <cell r="I718">
            <v>0</v>
          </cell>
        </row>
        <row r="719">
          <cell r="D719" t="str">
            <v>BTM200</v>
          </cell>
          <cell r="I719">
            <v>0</v>
          </cell>
        </row>
        <row r="720">
          <cell r="D720" t="str">
            <v>BTM200</v>
          </cell>
          <cell r="I720">
            <v>0</v>
          </cell>
        </row>
        <row r="721">
          <cell r="D721" t="str">
            <v>VKM</v>
          </cell>
          <cell r="I721">
            <v>0</v>
          </cell>
        </row>
        <row r="722">
          <cell r="D722" t="str">
            <v>VKM</v>
          </cell>
          <cell r="I722">
            <v>0</v>
          </cell>
        </row>
        <row r="723">
          <cell r="D723" t="str">
            <v>VKM</v>
          </cell>
          <cell r="I723">
            <v>0</v>
          </cell>
        </row>
        <row r="724">
          <cell r="D724" t="str">
            <v>ST10M</v>
          </cell>
          <cell r="I724">
            <v>0</v>
          </cell>
        </row>
        <row r="725">
          <cell r="D725" t="str">
            <v>ST18M</v>
          </cell>
          <cell r="I725">
            <v>0</v>
          </cell>
        </row>
        <row r="726">
          <cell r="D726" t="str">
            <v>GCMK</v>
          </cell>
          <cell r="I726">
            <v>0</v>
          </cell>
        </row>
        <row r="727">
          <cell r="D727" t="str">
            <v>GCMK</v>
          </cell>
          <cell r="I727">
            <v>0</v>
          </cell>
        </row>
        <row r="728">
          <cell r="D728" t="str">
            <v>DCU5</v>
          </cell>
          <cell r="I728">
            <v>0</v>
          </cell>
        </row>
        <row r="729">
          <cell r="D729" t="str">
            <v>DCAT</v>
          </cell>
          <cell r="I729">
            <v>0</v>
          </cell>
        </row>
        <row r="730">
          <cell r="I730">
            <v>0</v>
          </cell>
        </row>
        <row r="731">
          <cell r="I731">
            <v>0</v>
          </cell>
        </row>
        <row r="732">
          <cell r="I732">
            <v>0</v>
          </cell>
        </row>
        <row r="733">
          <cell r="D733" t="str">
            <v>PUMP</v>
          </cell>
          <cell r="I733">
            <v>0</v>
          </cell>
        </row>
        <row r="734">
          <cell r="I734">
            <v>0</v>
          </cell>
        </row>
        <row r="735">
          <cell r="D735" t="str">
            <v>SA&lt;18</v>
          </cell>
          <cell r="I735">
            <v>0</v>
          </cell>
        </row>
        <row r="736">
          <cell r="D736" t="str">
            <v>GCMK</v>
          </cell>
          <cell r="I736">
            <v>0</v>
          </cell>
        </row>
        <row r="737">
          <cell r="D737" t="str">
            <v>GCMK</v>
          </cell>
          <cell r="I737">
            <v>0</v>
          </cell>
        </row>
        <row r="738">
          <cell r="D738" t="str">
            <v>BM16-50</v>
          </cell>
          <cell r="I738">
            <v>0</v>
          </cell>
        </row>
        <row r="739">
          <cell r="I739">
            <v>0</v>
          </cell>
        </row>
        <row r="740">
          <cell r="I740">
            <v>0</v>
          </cell>
        </row>
        <row r="741">
          <cell r="I741">
            <v>0</v>
          </cell>
        </row>
        <row r="742">
          <cell r="I742">
            <v>0</v>
          </cell>
        </row>
        <row r="743">
          <cell r="I743">
            <v>0</v>
          </cell>
        </row>
        <row r="744">
          <cell r="I744">
            <v>0</v>
          </cell>
        </row>
        <row r="745">
          <cell r="D745" t="str">
            <v>GCMK</v>
          </cell>
          <cell r="I745">
            <v>0</v>
          </cell>
        </row>
        <row r="746">
          <cell r="I746">
            <v>0</v>
          </cell>
        </row>
        <row r="747">
          <cell r="I747">
            <v>0</v>
          </cell>
        </row>
        <row r="748">
          <cell r="I748">
            <v>0</v>
          </cell>
        </row>
        <row r="749">
          <cell r="I749">
            <v>0</v>
          </cell>
        </row>
        <row r="750">
          <cell r="I750">
            <v>0</v>
          </cell>
        </row>
        <row r="751">
          <cell r="I751">
            <v>0</v>
          </cell>
        </row>
        <row r="752">
          <cell r="D752" t="str">
            <v>GCMK</v>
          </cell>
          <cell r="I752">
            <v>0</v>
          </cell>
        </row>
        <row r="753">
          <cell r="I753">
            <v>0</v>
          </cell>
        </row>
        <row r="754">
          <cell r="I754">
            <v>0</v>
          </cell>
        </row>
        <row r="755">
          <cell r="I755">
            <v>0</v>
          </cell>
        </row>
        <row r="756">
          <cell r="I756">
            <v>0</v>
          </cell>
        </row>
        <row r="757">
          <cell r="I757">
            <v>0</v>
          </cell>
        </row>
        <row r="758">
          <cell r="I758">
            <v>0</v>
          </cell>
        </row>
        <row r="759">
          <cell r="D759" t="str">
            <v>GCMK</v>
          </cell>
          <cell r="I759">
            <v>0</v>
          </cell>
        </row>
        <row r="760">
          <cell r="I760">
            <v>0</v>
          </cell>
        </row>
        <row r="761">
          <cell r="I761">
            <v>0</v>
          </cell>
        </row>
        <row r="762">
          <cell r="I762">
            <v>0</v>
          </cell>
        </row>
        <row r="763">
          <cell r="I763">
            <v>0</v>
          </cell>
        </row>
        <row r="764">
          <cell r="I764">
            <v>0</v>
          </cell>
        </row>
        <row r="765">
          <cell r="I765">
            <v>0</v>
          </cell>
        </row>
        <row r="766">
          <cell r="D766" t="str">
            <v>GCMK</v>
          </cell>
          <cell r="I766">
            <v>0</v>
          </cell>
        </row>
        <row r="767">
          <cell r="I767">
            <v>0</v>
          </cell>
        </row>
        <row r="768">
          <cell r="I768">
            <v>0</v>
          </cell>
        </row>
        <row r="769">
          <cell r="I769">
            <v>0</v>
          </cell>
        </row>
        <row r="770">
          <cell r="I770">
            <v>0</v>
          </cell>
        </row>
        <row r="771">
          <cell r="I771">
            <v>0</v>
          </cell>
        </row>
        <row r="772">
          <cell r="I772">
            <v>0</v>
          </cell>
        </row>
        <row r="773">
          <cell r="D773" t="str">
            <v>ACSR-240/32</v>
          </cell>
          <cell r="I773">
            <v>0</v>
          </cell>
        </row>
        <row r="774">
          <cell r="D774" t="str">
            <v>ACKP-70</v>
          </cell>
          <cell r="I774">
            <v>0</v>
          </cell>
        </row>
        <row r="775">
          <cell r="D775" t="str">
            <v>ACKP-50</v>
          </cell>
          <cell r="I775">
            <v>0</v>
          </cell>
        </row>
        <row r="776">
          <cell r="D776" t="str">
            <v>AC-95</v>
          </cell>
          <cell r="I776">
            <v>0</v>
          </cell>
        </row>
        <row r="777">
          <cell r="D777" t="str">
            <v>AC-50</v>
          </cell>
          <cell r="I777">
            <v>0</v>
          </cell>
        </row>
        <row r="778">
          <cell r="D778" t="str">
            <v>TK-50</v>
          </cell>
          <cell r="I778">
            <v>0</v>
          </cell>
        </row>
        <row r="779">
          <cell r="D779" t="str">
            <v>SuT-70</v>
          </cell>
          <cell r="I779">
            <v>0</v>
          </cell>
        </row>
        <row r="780">
          <cell r="D780" t="str">
            <v>SuT-120</v>
          </cell>
          <cell r="I780">
            <v>0</v>
          </cell>
        </row>
        <row r="781">
          <cell r="D781" t="str">
            <v>CDD-185-240</v>
          </cell>
          <cell r="I781">
            <v>0</v>
          </cell>
        </row>
        <row r="782">
          <cell r="D782" t="str">
            <v>CND-185-240</v>
          </cell>
          <cell r="I782">
            <v>0</v>
          </cell>
        </row>
        <row r="783">
          <cell r="D783" t="str">
            <v>CDDCS2-50</v>
          </cell>
          <cell r="I783">
            <v>0</v>
          </cell>
        </row>
        <row r="784">
          <cell r="D784" t="str">
            <v>CNDCS-50</v>
          </cell>
          <cell r="I784">
            <v>0</v>
          </cell>
        </row>
        <row r="785">
          <cell r="D785" t="str">
            <v>CR-2-9</v>
          </cell>
          <cell r="I785">
            <v>0</v>
          </cell>
        </row>
        <row r="786">
          <cell r="D786" t="str">
            <v>CR-4-22</v>
          </cell>
          <cell r="I786">
            <v>0</v>
          </cell>
        </row>
        <row r="787">
          <cell r="D787" t="str">
            <v>KepNE-240</v>
          </cell>
          <cell r="I787">
            <v>0</v>
          </cell>
        </row>
        <row r="788">
          <cell r="D788" t="str">
            <v>Kep2R-TK50</v>
          </cell>
          <cell r="I788">
            <v>0</v>
          </cell>
        </row>
        <row r="789">
          <cell r="D789" t="str">
            <v>ON-AC240</v>
          </cell>
          <cell r="I789">
            <v>0</v>
          </cell>
        </row>
        <row r="790">
          <cell r="D790" t="str">
            <v>ON-TK50</v>
          </cell>
          <cell r="I790">
            <v>0</v>
          </cell>
        </row>
        <row r="791">
          <cell r="D791" t="str">
            <v>OV-AC240</v>
          </cell>
          <cell r="I791">
            <v>0</v>
          </cell>
        </row>
        <row r="792">
          <cell r="D792" t="str">
            <v>OV-TK50</v>
          </cell>
          <cell r="I792">
            <v>0</v>
          </cell>
        </row>
        <row r="793">
          <cell r="I793">
            <v>0</v>
          </cell>
        </row>
        <row r="794">
          <cell r="I794">
            <v>0</v>
          </cell>
        </row>
        <row r="795">
          <cell r="I795">
            <v>0</v>
          </cell>
        </row>
        <row r="796">
          <cell r="I796">
            <v>0</v>
          </cell>
        </row>
        <row r="797">
          <cell r="I797">
            <v>0</v>
          </cell>
        </row>
        <row r="798">
          <cell r="I798">
            <v>0</v>
          </cell>
        </row>
        <row r="799">
          <cell r="I799">
            <v>0</v>
          </cell>
        </row>
        <row r="800">
          <cell r="I800">
            <v>0</v>
          </cell>
        </row>
        <row r="801">
          <cell r="I801">
            <v>0</v>
          </cell>
        </row>
        <row r="802">
          <cell r="I802">
            <v>0</v>
          </cell>
        </row>
        <row r="803">
          <cell r="I803">
            <v>0</v>
          </cell>
        </row>
        <row r="804">
          <cell r="I804">
            <v>0</v>
          </cell>
        </row>
        <row r="805">
          <cell r="I805">
            <v>0</v>
          </cell>
        </row>
        <row r="806">
          <cell r="I806">
            <v>0</v>
          </cell>
        </row>
        <row r="807">
          <cell r="I807">
            <v>0</v>
          </cell>
        </row>
        <row r="808">
          <cell r="D808" t="str">
            <v>CD35-10</v>
          </cell>
          <cell r="I808">
            <v>0</v>
          </cell>
        </row>
        <row r="809">
          <cell r="D809" t="str">
            <v>CG35-10</v>
          </cell>
          <cell r="I809">
            <v>0</v>
          </cell>
        </row>
        <row r="810">
          <cell r="D810" t="str">
            <v>CM35-10</v>
          </cell>
          <cell r="I810">
            <v>0</v>
          </cell>
        </row>
        <row r="811">
          <cell r="I811">
            <v>0</v>
          </cell>
        </row>
        <row r="812">
          <cell r="I812">
            <v>0</v>
          </cell>
        </row>
        <row r="813">
          <cell r="I813">
            <v>0</v>
          </cell>
        </row>
        <row r="814">
          <cell r="I814">
            <v>0</v>
          </cell>
        </row>
        <row r="815">
          <cell r="D815" t="str">
            <v>CDAN</v>
          </cell>
          <cell r="I815">
            <v>0</v>
          </cell>
        </row>
        <row r="816">
          <cell r="I816">
            <v>0</v>
          </cell>
        </row>
        <row r="817">
          <cell r="D817" t="str">
            <v>TNDC</v>
          </cell>
          <cell r="I817">
            <v>0</v>
          </cell>
        </row>
        <row r="818">
          <cell r="I818">
            <v>0</v>
          </cell>
        </row>
        <row r="819">
          <cell r="D819" t="str">
            <v>QBTUM</v>
          </cell>
          <cell r="I819">
            <v>0</v>
          </cell>
        </row>
        <row r="820">
          <cell r="I820">
            <v>0</v>
          </cell>
        </row>
        <row r="821">
          <cell r="I821">
            <v>0</v>
          </cell>
        </row>
        <row r="822">
          <cell r="I822">
            <v>0</v>
          </cell>
        </row>
        <row r="823">
          <cell r="I823">
            <v>0</v>
          </cell>
        </row>
        <row r="824">
          <cell r="D824" t="str">
            <v>DCAT</v>
          </cell>
          <cell r="I824">
            <v>0</v>
          </cell>
        </row>
        <row r="825">
          <cell r="D825" t="str">
            <v>DCU5</v>
          </cell>
          <cell r="I825">
            <v>0</v>
          </cell>
        </row>
        <row r="826">
          <cell r="D826" t="str">
            <v>PTRE</v>
          </cell>
          <cell r="I826">
            <v>0</v>
          </cell>
        </row>
        <row r="827">
          <cell r="D827" t="str">
            <v>BTL100</v>
          </cell>
          <cell r="I827">
            <v>0</v>
          </cell>
        </row>
        <row r="828">
          <cell r="D828" t="str">
            <v>BTM200</v>
          </cell>
          <cell r="I828">
            <v>0</v>
          </cell>
        </row>
        <row r="829">
          <cell r="D829" t="str">
            <v>ST10M</v>
          </cell>
          <cell r="I829">
            <v>0</v>
          </cell>
        </row>
        <row r="830">
          <cell r="D830" t="str">
            <v>ST18M</v>
          </cell>
          <cell r="I830">
            <v>0</v>
          </cell>
        </row>
        <row r="831">
          <cell r="D831" t="str">
            <v>ST20M</v>
          </cell>
          <cell r="I831">
            <v>0</v>
          </cell>
        </row>
        <row r="832">
          <cell r="D832" t="str">
            <v>VKM</v>
          </cell>
          <cell r="I832">
            <v>0</v>
          </cell>
        </row>
        <row r="833">
          <cell r="I833">
            <v>0</v>
          </cell>
        </row>
        <row r="834">
          <cell r="D834" t="str">
            <v>GCMK</v>
          </cell>
          <cell r="I834">
            <v>0</v>
          </cell>
        </row>
        <row r="835">
          <cell r="D835" t="str">
            <v>M-22</v>
          </cell>
          <cell r="I835">
            <v>0</v>
          </cell>
        </row>
        <row r="836">
          <cell r="I836">
            <v>0</v>
          </cell>
        </row>
        <row r="837">
          <cell r="D837" t="str">
            <v>VCPTRE</v>
          </cell>
          <cell r="I837">
            <v>0</v>
          </cell>
        </row>
        <row r="838">
          <cell r="I838">
            <v>0</v>
          </cell>
        </row>
        <row r="839">
          <cell r="I839">
            <v>0</v>
          </cell>
        </row>
        <row r="840">
          <cell r="I840">
            <v>0</v>
          </cell>
        </row>
        <row r="841">
          <cell r="D841" t="str">
            <v>CD35-10</v>
          </cell>
          <cell r="I841">
            <v>0</v>
          </cell>
        </row>
        <row r="842">
          <cell r="D842" t="str">
            <v>CG35-10</v>
          </cell>
          <cell r="I842">
            <v>0</v>
          </cell>
        </row>
        <row r="843">
          <cell r="D843" t="str">
            <v>CM35-10</v>
          </cell>
          <cell r="I843">
            <v>0</v>
          </cell>
        </row>
        <row r="844">
          <cell r="I844">
            <v>0</v>
          </cell>
        </row>
        <row r="845">
          <cell r="I845">
            <v>0</v>
          </cell>
        </row>
        <row r="846">
          <cell r="I846">
            <v>0</v>
          </cell>
        </row>
        <row r="847">
          <cell r="D847" t="str">
            <v>CDAN</v>
          </cell>
          <cell r="I847">
            <v>0</v>
          </cell>
        </row>
        <row r="848">
          <cell r="I848">
            <v>0</v>
          </cell>
        </row>
        <row r="849">
          <cell r="D849" t="str">
            <v>TNDC</v>
          </cell>
          <cell r="I849">
            <v>0</v>
          </cell>
        </row>
        <row r="850">
          <cell r="I850">
            <v>0</v>
          </cell>
        </row>
        <row r="851">
          <cell r="D851" t="str">
            <v>QBTUM</v>
          </cell>
          <cell r="I851">
            <v>0</v>
          </cell>
        </row>
        <row r="852">
          <cell r="I852">
            <v>0</v>
          </cell>
        </row>
        <row r="853">
          <cell r="I853">
            <v>0</v>
          </cell>
        </row>
        <row r="854">
          <cell r="I854">
            <v>0</v>
          </cell>
        </row>
        <row r="855">
          <cell r="I855">
            <v>0</v>
          </cell>
        </row>
        <row r="856">
          <cell r="D856" t="str">
            <v>DCAT</v>
          </cell>
          <cell r="I856">
            <v>0</v>
          </cell>
        </row>
        <row r="857">
          <cell r="D857" t="str">
            <v>DCU5</v>
          </cell>
          <cell r="I857">
            <v>0</v>
          </cell>
        </row>
        <row r="858">
          <cell r="D858" t="str">
            <v>PTRE</v>
          </cell>
          <cell r="I858">
            <v>0</v>
          </cell>
        </row>
        <row r="859">
          <cell r="D859" t="str">
            <v>BTL100</v>
          </cell>
          <cell r="I859">
            <v>0</v>
          </cell>
        </row>
        <row r="860">
          <cell r="D860" t="str">
            <v>BTM200</v>
          </cell>
          <cell r="I860">
            <v>0</v>
          </cell>
        </row>
        <row r="861">
          <cell r="D861" t="str">
            <v>ST10M</v>
          </cell>
          <cell r="I861">
            <v>0</v>
          </cell>
        </row>
        <row r="862">
          <cell r="D862" t="str">
            <v>ST18M</v>
          </cell>
          <cell r="I862">
            <v>0</v>
          </cell>
        </row>
        <row r="863">
          <cell r="D863" t="str">
            <v>ST20M</v>
          </cell>
          <cell r="I863">
            <v>0</v>
          </cell>
        </row>
        <row r="864">
          <cell r="D864" t="str">
            <v>VKM</v>
          </cell>
          <cell r="I864">
            <v>0</v>
          </cell>
        </row>
        <row r="865">
          <cell r="D865" t="str">
            <v>GCMK</v>
          </cell>
          <cell r="I865">
            <v>0</v>
          </cell>
        </row>
        <row r="866">
          <cell r="D866" t="str">
            <v>SATH</v>
          </cell>
          <cell r="I866">
            <v>0</v>
          </cell>
        </row>
        <row r="867">
          <cell r="D867" t="str">
            <v>SATH</v>
          </cell>
          <cell r="I867">
            <v>0</v>
          </cell>
        </row>
        <row r="868">
          <cell r="I868">
            <v>0</v>
          </cell>
        </row>
        <row r="869">
          <cell r="D869" t="str">
            <v>GCMK</v>
          </cell>
          <cell r="I869">
            <v>0</v>
          </cell>
        </row>
        <row r="870">
          <cell r="D870" t="str">
            <v>M-22</v>
          </cell>
          <cell r="I870">
            <v>0</v>
          </cell>
        </row>
        <row r="871">
          <cell r="I871">
            <v>0</v>
          </cell>
        </row>
        <row r="872">
          <cell r="D872" t="str">
            <v>VCPTRE</v>
          </cell>
          <cell r="I872">
            <v>0</v>
          </cell>
        </row>
        <row r="873">
          <cell r="I873">
            <v>0</v>
          </cell>
        </row>
        <row r="874">
          <cell r="I874">
            <v>0</v>
          </cell>
        </row>
        <row r="875">
          <cell r="I875">
            <v>0</v>
          </cell>
        </row>
        <row r="876">
          <cell r="D876" t="str">
            <v>CD35-10</v>
          </cell>
          <cell r="I876">
            <v>0</v>
          </cell>
        </row>
        <row r="877">
          <cell r="D877" t="str">
            <v>CG35-10</v>
          </cell>
          <cell r="I877">
            <v>0</v>
          </cell>
        </row>
        <row r="878">
          <cell r="D878" t="str">
            <v>CM35-10</v>
          </cell>
          <cell r="I878">
            <v>0</v>
          </cell>
        </row>
        <row r="879">
          <cell r="I879">
            <v>0</v>
          </cell>
        </row>
        <row r="880">
          <cell r="I880">
            <v>0</v>
          </cell>
        </row>
        <row r="881">
          <cell r="I881">
            <v>0</v>
          </cell>
        </row>
        <row r="882">
          <cell r="D882" t="str">
            <v>CDAN</v>
          </cell>
          <cell r="I882">
            <v>0</v>
          </cell>
        </row>
        <row r="883">
          <cell r="I883">
            <v>0</v>
          </cell>
        </row>
        <row r="884">
          <cell r="D884" t="str">
            <v>TNDC</v>
          </cell>
          <cell r="I884">
            <v>0</v>
          </cell>
        </row>
        <row r="885">
          <cell r="I885">
            <v>0</v>
          </cell>
        </row>
        <row r="886">
          <cell r="D886" t="str">
            <v>QBTUM</v>
          </cell>
          <cell r="I886">
            <v>0</v>
          </cell>
        </row>
        <row r="887">
          <cell r="I887">
            <v>0</v>
          </cell>
        </row>
        <row r="888">
          <cell r="I888">
            <v>0</v>
          </cell>
        </row>
        <row r="889">
          <cell r="I889">
            <v>0</v>
          </cell>
        </row>
        <row r="890">
          <cell r="I890">
            <v>0</v>
          </cell>
        </row>
        <row r="891">
          <cell r="D891" t="str">
            <v>DCAT</v>
          </cell>
          <cell r="I891">
            <v>0</v>
          </cell>
        </row>
        <row r="892">
          <cell r="D892" t="str">
            <v>DCU5</v>
          </cell>
          <cell r="I892">
            <v>0</v>
          </cell>
        </row>
        <row r="893">
          <cell r="D893" t="str">
            <v>PTRE</v>
          </cell>
          <cell r="I893">
            <v>0</v>
          </cell>
        </row>
        <row r="894">
          <cell r="D894" t="str">
            <v>BTL100</v>
          </cell>
          <cell r="I894">
            <v>0</v>
          </cell>
        </row>
        <row r="895">
          <cell r="D895" t="str">
            <v>BTM200</v>
          </cell>
          <cell r="I895">
            <v>0</v>
          </cell>
        </row>
        <row r="896">
          <cell r="D896" t="str">
            <v>ST10M</v>
          </cell>
          <cell r="I896">
            <v>0</v>
          </cell>
        </row>
        <row r="897">
          <cell r="D897" t="str">
            <v>ST18M</v>
          </cell>
          <cell r="I897">
            <v>0</v>
          </cell>
        </row>
        <row r="898">
          <cell r="D898" t="str">
            <v>ST20M</v>
          </cell>
          <cell r="I898">
            <v>0</v>
          </cell>
        </row>
        <row r="899">
          <cell r="D899" t="str">
            <v>VKM</v>
          </cell>
          <cell r="I899">
            <v>0</v>
          </cell>
        </row>
        <row r="900">
          <cell r="D900" t="str">
            <v>GCMK</v>
          </cell>
          <cell r="I900">
            <v>0</v>
          </cell>
        </row>
        <row r="901">
          <cell r="D901" t="str">
            <v>SATH</v>
          </cell>
          <cell r="I901">
            <v>0</v>
          </cell>
        </row>
        <row r="902">
          <cell r="D902" t="str">
            <v>SATH</v>
          </cell>
          <cell r="I902">
            <v>0</v>
          </cell>
        </row>
        <row r="903">
          <cell r="I903">
            <v>0</v>
          </cell>
        </row>
        <row r="904">
          <cell r="D904" t="str">
            <v>GCMK</v>
          </cell>
          <cell r="I904">
            <v>0</v>
          </cell>
        </row>
        <row r="905">
          <cell r="D905" t="str">
            <v>M-22</v>
          </cell>
          <cell r="I905">
            <v>0</v>
          </cell>
        </row>
        <row r="906">
          <cell r="I906">
            <v>0</v>
          </cell>
        </row>
        <row r="907">
          <cell r="D907" t="str">
            <v>VCPTRE</v>
          </cell>
          <cell r="I907">
            <v>0</v>
          </cell>
        </row>
        <row r="908">
          <cell r="I908">
            <v>0</v>
          </cell>
        </row>
        <row r="909">
          <cell r="I909">
            <v>0</v>
          </cell>
        </row>
        <row r="910">
          <cell r="I910">
            <v>0</v>
          </cell>
        </row>
        <row r="911">
          <cell r="D911" t="str">
            <v>CD35-10</v>
          </cell>
          <cell r="I911">
            <v>0</v>
          </cell>
        </row>
        <row r="912">
          <cell r="D912" t="str">
            <v>CG35-10</v>
          </cell>
          <cell r="I912">
            <v>0</v>
          </cell>
        </row>
        <row r="913">
          <cell r="D913" t="str">
            <v>CM35-10</v>
          </cell>
          <cell r="I913">
            <v>0</v>
          </cell>
        </row>
        <row r="914">
          <cell r="I914">
            <v>0</v>
          </cell>
        </row>
        <row r="915">
          <cell r="I915">
            <v>0</v>
          </cell>
        </row>
        <row r="916">
          <cell r="I916">
            <v>0</v>
          </cell>
        </row>
        <row r="917">
          <cell r="I917">
            <v>0</v>
          </cell>
        </row>
        <row r="918">
          <cell r="D918" t="str">
            <v>CDAN</v>
          </cell>
          <cell r="I918">
            <v>0</v>
          </cell>
        </row>
        <row r="919">
          <cell r="I919">
            <v>0</v>
          </cell>
        </row>
        <row r="920">
          <cell r="D920" t="str">
            <v>TNDC</v>
          </cell>
          <cell r="I920">
            <v>0</v>
          </cell>
        </row>
        <row r="921">
          <cell r="I921">
            <v>0</v>
          </cell>
        </row>
        <row r="922">
          <cell r="D922" t="str">
            <v>QBTUM</v>
          </cell>
          <cell r="I922">
            <v>0</v>
          </cell>
        </row>
        <row r="923">
          <cell r="I923">
            <v>0</v>
          </cell>
        </row>
        <row r="924">
          <cell r="I924">
            <v>0</v>
          </cell>
        </row>
        <row r="925">
          <cell r="I925">
            <v>0</v>
          </cell>
        </row>
        <row r="926">
          <cell r="I926">
            <v>0</v>
          </cell>
        </row>
        <row r="927">
          <cell r="D927" t="str">
            <v>DCAT</v>
          </cell>
          <cell r="I927">
            <v>0</v>
          </cell>
        </row>
        <row r="928">
          <cell r="D928" t="str">
            <v>DCU5</v>
          </cell>
          <cell r="I928">
            <v>0</v>
          </cell>
        </row>
        <row r="929">
          <cell r="D929" t="str">
            <v>PTRE</v>
          </cell>
          <cell r="I929">
            <v>0</v>
          </cell>
        </row>
        <row r="930">
          <cell r="D930" t="str">
            <v>BTL100</v>
          </cell>
          <cell r="I930">
            <v>0</v>
          </cell>
        </row>
        <row r="931">
          <cell r="D931" t="str">
            <v>BTM200</v>
          </cell>
          <cell r="I931">
            <v>0</v>
          </cell>
        </row>
        <row r="932">
          <cell r="D932" t="str">
            <v>ST10M</v>
          </cell>
          <cell r="I932">
            <v>0</v>
          </cell>
        </row>
        <row r="933">
          <cell r="D933" t="str">
            <v>ST18M</v>
          </cell>
          <cell r="I933">
            <v>0</v>
          </cell>
        </row>
        <row r="934">
          <cell r="D934" t="str">
            <v>ST20M</v>
          </cell>
          <cell r="I934">
            <v>0</v>
          </cell>
        </row>
        <row r="935">
          <cell r="D935" t="str">
            <v>VKM</v>
          </cell>
          <cell r="I935">
            <v>0</v>
          </cell>
        </row>
        <row r="936">
          <cell r="I936">
            <v>0</v>
          </cell>
        </row>
        <row r="937">
          <cell r="D937" t="str">
            <v>GCMK</v>
          </cell>
          <cell r="I937">
            <v>0</v>
          </cell>
        </row>
        <row r="938">
          <cell r="D938" t="str">
            <v>M-22</v>
          </cell>
          <cell r="I938">
            <v>0</v>
          </cell>
        </row>
        <row r="939">
          <cell r="I939">
            <v>0</v>
          </cell>
        </row>
        <row r="940">
          <cell r="D940" t="str">
            <v>VCPTRE</v>
          </cell>
          <cell r="I940">
            <v>0</v>
          </cell>
        </row>
        <row r="941">
          <cell r="I941">
            <v>0</v>
          </cell>
        </row>
        <row r="942">
          <cell r="I942">
            <v>0</v>
          </cell>
        </row>
        <row r="943">
          <cell r="I943">
            <v>0</v>
          </cell>
        </row>
        <row r="944">
          <cell r="D944" t="str">
            <v>CD35-8M</v>
          </cell>
          <cell r="I944">
            <v>0</v>
          </cell>
        </row>
        <row r="945">
          <cell r="D945" t="str">
            <v>CG35-10</v>
          </cell>
          <cell r="I945">
            <v>0</v>
          </cell>
        </row>
        <row r="946">
          <cell r="D946" t="str">
            <v>CM35-10</v>
          </cell>
          <cell r="I946">
            <v>0</v>
          </cell>
        </row>
        <row r="947">
          <cell r="I947">
            <v>0</v>
          </cell>
        </row>
        <row r="948">
          <cell r="I948">
            <v>0</v>
          </cell>
        </row>
        <row r="949">
          <cell r="I949">
            <v>0</v>
          </cell>
        </row>
        <row r="950">
          <cell r="I950">
            <v>0</v>
          </cell>
        </row>
        <row r="951">
          <cell r="D951" t="str">
            <v>CDAN</v>
          </cell>
          <cell r="I951">
            <v>0</v>
          </cell>
        </row>
        <row r="952">
          <cell r="I952">
            <v>0</v>
          </cell>
        </row>
        <row r="953">
          <cell r="D953" t="str">
            <v>TNDC</v>
          </cell>
          <cell r="I953">
            <v>0</v>
          </cell>
        </row>
        <row r="954">
          <cell r="I954">
            <v>0</v>
          </cell>
        </row>
        <row r="955">
          <cell r="D955" t="str">
            <v>QBTUM</v>
          </cell>
          <cell r="I955">
            <v>0</v>
          </cell>
        </row>
        <row r="956">
          <cell r="I956">
            <v>0</v>
          </cell>
        </row>
        <row r="957">
          <cell r="I957">
            <v>0</v>
          </cell>
        </row>
        <row r="958">
          <cell r="I958">
            <v>0</v>
          </cell>
        </row>
        <row r="959">
          <cell r="I959">
            <v>0</v>
          </cell>
        </row>
        <row r="960">
          <cell r="D960" t="str">
            <v>DCAT</v>
          </cell>
          <cell r="I960">
            <v>0</v>
          </cell>
        </row>
        <row r="961">
          <cell r="D961" t="str">
            <v>DCU5</v>
          </cell>
          <cell r="I961">
            <v>0</v>
          </cell>
        </row>
        <row r="962">
          <cell r="D962" t="str">
            <v>PTRE</v>
          </cell>
          <cell r="I962">
            <v>0</v>
          </cell>
        </row>
        <row r="963">
          <cell r="D963" t="str">
            <v>BTL100</v>
          </cell>
          <cell r="I963">
            <v>0</v>
          </cell>
        </row>
        <row r="964">
          <cell r="D964" t="str">
            <v>BTM200</v>
          </cell>
          <cell r="I964">
            <v>0</v>
          </cell>
        </row>
        <row r="965">
          <cell r="D965" t="str">
            <v>ST10M</v>
          </cell>
          <cell r="I965">
            <v>0</v>
          </cell>
        </row>
        <row r="966">
          <cell r="D966" t="str">
            <v>ST18M</v>
          </cell>
          <cell r="I966">
            <v>0</v>
          </cell>
        </row>
        <row r="967">
          <cell r="D967" t="str">
            <v>ST20M</v>
          </cell>
          <cell r="I967">
            <v>0</v>
          </cell>
        </row>
        <row r="968">
          <cell r="D968" t="str">
            <v>VKM</v>
          </cell>
          <cell r="I968">
            <v>0</v>
          </cell>
        </row>
        <row r="969">
          <cell r="I969">
            <v>0</v>
          </cell>
        </row>
        <row r="970">
          <cell r="D970" t="str">
            <v>GCMK</v>
          </cell>
          <cell r="I970">
            <v>0</v>
          </cell>
        </row>
        <row r="971">
          <cell r="D971" t="str">
            <v>M-22</v>
          </cell>
          <cell r="I971">
            <v>0</v>
          </cell>
        </row>
        <row r="972">
          <cell r="I972">
            <v>0</v>
          </cell>
        </row>
        <row r="973">
          <cell r="D973" t="str">
            <v>VCPTRE</v>
          </cell>
          <cell r="I973">
            <v>0</v>
          </cell>
        </row>
        <row r="974">
          <cell r="I974">
            <v>0</v>
          </cell>
        </row>
        <row r="975">
          <cell r="I975">
            <v>0</v>
          </cell>
        </row>
        <row r="976">
          <cell r="I976">
            <v>0</v>
          </cell>
        </row>
        <row r="977">
          <cell r="D977" t="str">
            <v>CD35-8M</v>
          </cell>
          <cell r="I977">
            <v>0</v>
          </cell>
        </row>
        <row r="978">
          <cell r="D978" t="str">
            <v>CG35-10</v>
          </cell>
          <cell r="I978">
            <v>0</v>
          </cell>
        </row>
        <row r="979">
          <cell r="D979" t="str">
            <v>CM35-10</v>
          </cell>
          <cell r="I979">
            <v>0</v>
          </cell>
        </row>
        <row r="980">
          <cell r="I980">
            <v>0</v>
          </cell>
        </row>
        <row r="981">
          <cell r="I981">
            <v>0</v>
          </cell>
        </row>
        <row r="982">
          <cell r="I982">
            <v>0</v>
          </cell>
        </row>
        <row r="983">
          <cell r="I983">
            <v>0</v>
          </cell>
        </row>
        <row r="984">
          <cell r="D984" t="str">
            <v>CDAN</v>
          </cell>
          <cell r="I984">
            <v>0</v>
          </cell>
        </row>
        <row r="985">
          <cell r="I985">
            <v>0</v>
          </cell>
        </row>
        <row r="986">
          <cell r="D986" t="str">
            <v>TNDC</v>
          </cell>
          <cell r="I986">
            <v>0</v>
          </cell>
        </row>
        <row r="987">
          <cell r="I987">
            <v>0</v>
          </cell>
        </row>
        <row r="988">
          <cell r="D988" t="str">
            <v>QBTUM</v>
          </cell>
          <cell r="I988">
            <v>0</v>
          </cell>
        </row>
        <row r="989">
          <cell r="I989">
            <v>0</v>
          </cell>
        </row>
        <row r="990">
          <cell r="I990">
            <v>0</v>
          </cell>
        </row>
        <row r="991">
          <cell r="I991">
            <v>0</v>
          </cell>
        </row>
        <row r="992">
          <cell r="I992">
            <v>0</v>
          </cell>
        </row>
        <row r="993">
          <cell r="D993" t="str">
            <v>DCAT</v>
          </cell>
          <cell r="I993">
            <v>0</v>
          </cell>
        </row>
        <row r="994">
          <cell r="D994" t="str">
            <v>DCU5</v>
          </cell>
          <cell r="I994">
            <v>0</v>
          </cell>
        </row>
        <row r="995">
          <cell r="D995" t="str">
            <v>PTRE</v>
          </cell>
          <cell r="I995">
            <v>0</v>
          </cell>
        </row>
        <row r="996">
          <cell r="D996" t="str">
            <v>BTL100</v>
          </cell>
          <cell r="I996">
            <v>0</v>
          </cell>
        </row>
        <row r="997">
          <cell r="D997" t="str">
            <v>BTM200</v>
          </cell>
          <cell r="I997">
            <v>0</v>
          </cell>
        </row>
        <row r="998">
          <cell r="D998" t="str">
            <v>ST10M</v>
          </cell>
          <cell r="I998">
            <v>0</v>
          </cell>
        </row>
        <row r="999">
          <cell r="D999" t="str">
            <v>ST18M</v>
          </cell>
          <cell r="I999">
            <v>0</v>
          </cell>
        </row>
        <row r="1000">
          <cell r="D1000" t="str">
            <v>ST20M</v>
          </cell>
          <cell r="I1000">
            <v>0</v>
          </cell>
        </row>
        <row r="1001">
          <cell r="D1001" t="str">
            <v>VKM</v>
          </cell>
          <cell r="I1001">
            <v>0</v>
          </cell>
        </row>
        <row r="1002">
          <cell r="D1002" t="str">
            <v>GCMK</v>
          </cell>
          <cell r="I1002">
            <v>0</v>
          </cell>
        </row>
        <row r="1003">
          <cell r="D1003" t="str">
            <v>SATH</v>
          </cell>
          <cell r="I1003">
            <v>0</v>
          </cell>
        </row>
        <row r="1004">
          <cell r="D1004" t="str">
            <v>SATH</v>
          </cell>
          <cell r="I1004">
            <v>0</v>
          </cell>
        </row>
        <row r="1005">
          <cell r="I1005">
            <v>0</v>
          </cell>
        </row>
        <row r="1006">
          <cell r="D1006" t="str">
            <v>GCMK</v>
          </cell>
          <cell r="I1006">
            <v>0</v>
          </cell>
        </row>
        <row r="1007">
          <cell r="D1007" t="str">
            <v>M-22</v>
          </cell>
          <cell r="I1007">
            <v>0</v>
          </cell>
        </row>
        <row r="1008">
          <cell r="I1008">
            <v>0</v>
          </cell>
        </row>
        <row r="1009">
          <cell r="D1009" t="str">
            <v>VCPTRE</v>
          </cell>
          <cell r="I1009">
            <v>0</v>
          </cell>
        </row>
        <row r="1010">
          <cell r="I1010">
            <v>0</v>
          </cell>
        </row>
        <row r="1011">
          <cell r="I1011">
            <v>0</v>
          </cell>
        </row>
        <row r="1012">
          <cell r="I1012">
            <v>0</v>
          </cell>
        </row>
        <row r="1013">
          <cell r="D1013" t="str">
            <v>CD35-8M</v>
          </cell>
          <cell r="I1013">
            <v>0</v>
          </cell>
        </row>
        <row r="1014">
          <cell r="D1014" t="str">
            <v>CG35-8M</v>
          </cell>
          <cell r="I1014">
            <v>0</v>
          </cell>
        </row>
        <row r="1015">
          <cell r="D1015" t="str">
            <v>CG35-10</v>
          </cell>
          <cell r="I1015">
            <v>0</v>
          </cell>
        </row>
        <row r="1016">
          <cell r="D1016" t="str">
            <v>CM35-10</v>
          </cell>
          <cell r="I1016">
            <v>0</v>
          </cell>
        </row>
        <row r="1017">
          <cell r="I1017">
            <v>0</v>
          </cell>
        </row>
        <row r="1018">
          <cell r="I1018">
            <v>0</v>
          </cell>
        </row>
        <row r="1019">
          <cell r="I1019">
            <v>0</v>
          </cell>
        </row>
        <row r="1020">
          <cell r="I1020">
            <v>0</v>
          </cell>
        </row>
        <row r="1021">
          <cell r="D1021" t="str">
            <v>CDAN</v>
          </cell>
          <cell r="I1021">
            <v>0</v>
          </cell>
        </row>
        <row r="1022">
          <cell r="I1022">
            <v>0</v>
          </cell>
        </row>
        <row r="1023">
          <cell r="D1023" t="str">
            <v>TNDC</v>
          </cell>
          <cell r="I1023">
            <v>0</v>
          </cell>
        </row>
        <row r="1024">
          <cell r="I1024">
            <v>0</v>
          </cell>
        </row>
        <row r="1025">
          <cell r="D1025" t="str">
            <v>SIKA</v>
          </cell>
          <cell r="I1025">
            <v>0</v>
          </cell>
        </row>
        <row r="1026">
          <cell r="D1026" t="str">
            <v>QBTUM</v>
          </cell>
          <cell r="I1026">
            <v>0</v>
          </cell>
        </row>
        <row r="1027">
          <cell r="I1027">
            <v>0</v>
          </cell>
        </row>
        <row r="1028">
          <cell r="I1028">
            <v>0</v>
          </cell>
        </row>
        <row r="1029">
          <cell r="I1029">
            <v>0</v>
          </cell>
        </row>
        <row r="1030">
          <cell r="I1030">
            <v>0</v>
          </cell>
        </row>
        <row r="1031">
          <cell r="D1031" t="str">
            <v>DCAT</v>
          </cell>
          <cell r="I1031">
            <v>0</v>
          </cell>
        </row>
        <row r="1032">
          <cell r="D1032" t="str">
            <v>DCU5</v>
          </cell>
          <cell r="I1032">
            <v>0</v>
          </cell>
        </row>
        <row r="1033">
          <cell r="D1033" t="str">
            <v>PTRE</v>
          </cell>
          <cell r="I1033">
            <v>0</v>
          </cell>
        </row>
        <row r="1034">
          <cell r="D1034" t="str">
            <v>BTL100</v>
          </cell>
          <cell r="I1034">
            <v>0</v>
          </cell>
        </row>
        <row r="1035">
          <cell r="D1035" t="str">
            <v>BTM200</v>
          </cell>
          <cell r="I1035">
            <v>0</v>
          </cell>
        </row>
        <row r="1036">
          <cell r="D1036" t="str">
            <v>ST10M</v>
          </cell>
          <cell r="I1036">
            <v>0</v>
          </cell>
        </row>
        <row r="1037">
          <cell r="D1037" t="str">
            <v>ST18M</v>
          </cell>
          <cell r="I1037">
            <v>0</v>
          </cell>
        </row>
        <row r="1038">
          <cell r="D1038" t="str">
            <v>ST20M</v>
          </cell>
          <cell r="I1038">
            <v>0</v>
          </cell>
        </row>
        <row r="1039">
          <cell r="D1039" t="str">
            <v>VKM</v>
          </cell>
          <cell r="I1039">
            <v>0</v>
          </cell>
        </row>
        <row r="1040">
          <cell r="D1040" t="str">
            <v>GCMK</v>
          </cell>
          <cell r="I1040">
            <v>0</v>
          </cell>
        </row>
        <row r="1041">
          <cell r="D1041" t="str">
            <v>SATH</v>
          </cell>
          <cell r="I1041">
            <v>0</v>
          </cell>
        </row>
        <row r="1042">
          <cell r="D1042" t="str">
            <v>SATH</v>
          </cell>
          <cell r="I1042">
            <v>0</v>
          </cell>
        </row>
        <row r="1043">
          <cell r="I1043">
            <v>0</v>
          </cell>
        </row>
        <row r="1044">
          <cell r="D1044" t="str">
            <v>GCMK</v>
          </cell>
          <cell r="I1044">
            <v>0</v>
          </cell>
        </row>
        <row r="1045">
          <cell r="D1045" t="str">
            <v>M-22</v>
          </cell>
          <cell r="I1045">
            <v>0</v>
          </cell>
        </row>
        <row r="1046">
          <cell r="I1046">
            <v>0</v>
          </cell>
        </row>
        <row r="1047">
          <cell r="D1047" t="str">
            <v>VCPTRE</v>
          </cell>
          <cell r="I1047">
            <v>0</v>
          </cell>
        </row>
        <row r="1048">
          <cell r="I1048">
            <v>0</v>
          </cell>
        </row>
        <row r="1049">
          <cell r="I1049">
            <v>0</v>
          </cell>
        </row>
        <row r="1050">
          <cell r="I1050">
            <v>0</v>
          </cell>
        </row>
        <row r="1051">
          <cell r="D1051" t="str">
            <v>CD35-8M</v>
          </cell>
          <cell r="I1051">
            <v>0</v>
          </cell>
        </row>
        <row r="1052">
          <cell r="D1052" t="str">
            <v>CG35-10</v>
          </cell>
          <cell r="I1052">
            <v>0</v>
          </cell>
        </row>
        <row r="1053">
          <cell r="D1053" t="str">
            <v>CM35-10</v>
          </cell>
          <cell r="I1053">
            <v>0</v>
          </cell>
        </row>
        <row r="1054">
          <cell r="I1054">
            <v>0</v>
          </cell>
        </row>
        <row r="1055">
          <cell r="I1055">
            <v>0</v>
          </cell>
        </row>
        <row r="1056">
          <cell r="I1056">
            <v>0</v>
          </cell>
        </row>
        <row r="1057">
          <cell r="I1057">
            <v>0</v>
          </cell>
        </row>
        <row r="1058">
          <cell r="D1058" t="str">
            <v>CDAN</v>
          </cell>
          <cell r="I1058">
            <v>0</v>
          </cell>
        </row>
        <row r="1059">
          <cell r="I1059">
            <v>0</v>
          </cell>
        </row>
        <row r="1060">
          <cell r="D1060" t="str">
            <v>TNDC</v>
          </cell>
          <cell r="I1060">
            <v>0</v>
          </cell>
        </row>
        <row r="1061">
          <cell r="I1061">
            <v>0</v>
          </cell>
        </row>
        <row r="1062">
          <cell r="D1062" t="str">
            <v>QBTUM</v>
          </cell>
          <cell r="I1062">
            <v>0</v>
          </cell>
        </row>
        <row r="1063">
          <cell r="I1063">
            <v>0</v>
          </cell>
        </row>
        <row r="1064">
          <cell r="I1064">
            <v>0</v>
          </cell>
        </row>
        <row r="1065">
          <cell r="I1065">
            <v>0</v>
          </cell>
        </row>
        <row r="1066">
          <cell r="I1066">
            <v>0</v>
          </cell>
        </row>
        <row r="1067">
          <cell r="D1067" t="str">
            <v>DCAT</v>
          </cell>
          <cell r="I1067">
            <v>0</v>
          </cell>
        </row>
        <row r="1068">
          <cell r="D1068" t="str">
            <v>DCU5</v>
          </cell>
          <cell r="I1068">
            <v>0</v>
          </cell>
        </row>
        <row r="1069">
          <cell r="D1069" t="str">
            <v>PTRE</v>
          </cell>
          <cell r="I1069">
            <v>0</v>
          </cell>
        </row>
        <row r="1070">
          <cell r="D1070" t="str">
            <v>BTL100</v>
          </cell>
          <cell r="I1070">
            <v>0</v>
          </cell>
        </row>
        <row r="1071">
          <cell r="D1071" t="str">
            <v>BTM200</v>
          </cell>
          <cell r="I1071">
            <v>0</v>
          </cell>
        </row>
        <row r="1072">
          <cell r="D1072" t="str">
            <v>ST10M</v>
          </cell>
          <cell r="I1072">
            <v>0</v>
          </cell>
        </row>
        <row r="1073">
          <cell r="D1073" t="str">
            <v>ST18M</v>
          </cell>
          <cell r="I1073">
            <v>0</v>
          </cell>
        </row>
        <row r="1074">
          <cell r="D1074" t="str">
            <v>ST20M</v>
          </cell>
          <cell r="I1074">
            <v>0</v>
          </cell>
        </row>
        <row r="1075">
          <cell r="D1075" t="str">
            <v>VKM</v>
          </cell>
          <cell r="I1075">
            <v>0</v>
          </cell>
        </row>
        <row r="1076">
          <cell r="I1076">
            <v>0</v>
          </cell>
        </row>
        <row r="1077">
          <cell r="D1077" t="str">
            <v>GCMK</v>
          </cell>
          <cell r="I1077">
            <v>0</v>
          </cell>
        </row>
        <row r="1078">
          <cell r="D1078" t="str">
            <v>M-22</v>
          </cell>
          <cell r="I1078">
            <v>0</v>
          </cell>
        </row>
        <row r="1079">
          <cell r="I1079">
            <v>0</v>
          </cell>
        </row>
        <row r="1080">
          <cell r="D1080" t="str">
            <v>VCPTRE</v>
          </cell>
          <cell r="I1080">
            <v>0</v>
          </cell>
        </row>
        <row r="1081">
          <cell r="I1081">
            <v>0</v>
          </cell>
        </row>
        <row r="1082">
          <cell r="I1082">
            <v>0</v>
          </cell>
        </row>
        <row r="1083">
          <cell r="I1083">
            <v>0</v>
          </cell>
        </row>
        <row r="1084">
          <cell r="D1084" t="str">
            <v>CD35-10</v>
          </cell>
          <cell r="I1084">
            <v>0</v>
          </cell>
        </row>
        <row r="1085">
          <cell r="D1085" t="str">
            <v>CG35-10</v>
          </cell>
          <cell r="I1085">
            <v>0</v>
          </cell>
        </row>
        <row r="1086">
          <cell r="D1086" t="str">
            <v>CM35-10</v>
          </cell>
          <cell r="I1086">
            <v>0</v>
          </cell>
        </row>
        <row r="1087">
          <cell r="I1087">
            <v>0</v>
          </cell>
        </row>
        <row r="1088">
          <cell r="I1088">
            <v>0</v>
          </cell>
        </row>
        <row r="1089">
          <cell r="I1089">
            <v>0</v>
          </cell>
        </row>
        <row r="1090">
          <cell r="I1090">
            <v>0</v>
          </cell>
        </row>
        <row r="1091">
          <cell r="D1091" t="str">
            <v>CDAN</v>
          </cell>
          <cell r="I1091">
            <v>0</v>
          </cell>
        </row>
        <row r="1092">
          <cell r="I1092">
            <v>0</v>
          </cell>
        </row>
        <row r="1093">
          <cell r="D1093" t="str">
            <v>TNDC</v>
          </cell>
          <cell r="I1093">
            <v>0</v>
          </cell>
        </row>
        <row r="1094">
          <cell r="I1094">
            <v>0</v>
          </cell>
        </row>
        <row r="1095">
          <cell r="D1095" t="str">
            <v>QBTUM</v>
          </cell>
          <cell r="I1095">
            <v>0</v>
          </cell>
        </row>
        <row r="1096">
          <cell r="I1096">
            <v>0</v>
          </cell>
        </row>
        <row r="1097">
          <cell r="I1097">
            <v>0</v>
          </cell>
        </row>
        <row r="1098">
          <cell r="I1098">
            <v>0</v>
          </cell>
        </row>
        <row r="1099">
          <cell r="I1099">
            <v>0</v>
          </cell>
        </row>
        <row r="1100">
          <cell r="D1100" t="str">
            <v>DCAT</v>
          </cell>
          <cell r="I1100">
            <v>0</v>
          </cell>
        </row>
        <row r="1101">
          <cell r="D1101" t="str">
            <v>DCU5</v>
          </cell>
          <cell r="I1101">
            <v>0</v>
          </cell>
        </row>
        <row r="1102">
          <cell r="D1102" t="str">
            <v>PTRE</v>
          </cell>
          <cell r="I1102">
            <v>0</v>
          </cell>
        </row>
        <row r="1103">
          <cell r="D1103" t="str">
            <v>BTL100</v>
          </cell>
          <cell r="I1103">
            <v>0</v>
          </cell>
        </row>
        <row r="1104">
          <cell r="D1104" t="str">
            <v>BTM200</v>
          </cell>
          <cell r="I1104">
            <v>0</v>
          </cell>
        </row>
        <row r="1105">
          <cell r="D1105" t="str">
            <v>ST10M</v>
          </cell>
          <cell r="I1105">
            <v>0</v>
          </cell>
        </row>
        <row r="1106">
          <cell r="D1106" t="str">
            <v>ST18M</v>
          </cell>
          <cell r="I1106">
            <v>0</v>
          </cell>
        </row>
        <row r="1107">
          <cell r="D1107" t="str">
            <v>ST20M</v>
          </cell>
          <cell r="I1107">
            <v>0</v>
          </cell>
        </row>
        <row r="1108">
          <cell r="D1108" t="str">
            <v>VKM</v>
          </cell>
          <cell r="I1108">
            <v>0</v>
          </cell>
        </row>
        <row r="1109">
          <cell r="D1109" t="str">
            <v>GCMK</v>
          </cell>
          <cell r="I1109">
            <v>0</v>
          </cell>
        </row>
        <row r="1110">
          <cell r="D1110" t="str">
            <v>SATH</v>
          </cell>
          <cell r="I1110">
            <v>0</v>
          </cell>
        </row>
        <row r="1111">
          <cell r="D1111" t="str">
            <v>SATH</v>
          </cell>
          <cell r="I1111">
            <v>0</v>
          </cell>
        </row>
        <row r="1112">
          <cell r="I1112">
            <v>0</v>
          </cell>
        </row>
        <row r="1113">
          <cell r="D1113" t="str">
            <v>GCMK</v>
          </cell>
          <cell r="I1113">
            <v>0</v>
          </cell>
        </row>
        <row r="1114">
          <cell r="D1114" t="str">
            <v>M-22</v>
          </cell>
          <cell r="I1114">
            <v>0</v>
          </cell>
        </row>
        <row r="1115">
          <cell r="I1115">
            <v>0</v>
          </cell>
        </row>
        <row r="1116">
          <cell r="D1116" t="str">
            <v>VCPTRE</v>
          </cell>
          <cell r="I1116">
            <v>0</v>
          </cell>
        </row>
        <row r="1117">
          <cell r="I1117">
            <v>0</v>
          </cell>
        </row>
        <row r="1118">
          <cell r="I1118">
            <v>0</v>
          </cell>
        </row>
        <row r="1119">
          <cell r="I1119">
            <v>0</v>
          </cell>
        </row>
        <row r="1120">
          <cell r="D1120" t="str">
            <v>CD35-10</v>
          </cell>
          <cell r="I1120">
            <v>0</v>
          </cell>
        </row>
        <row r="1121">
          <cell r="D1121" t="str">
            <v>CG35-10</v>
          </cell>
          <cell r="I1121">
            <v>0</v>
          </cell>
        </row>
        <row r="1122">
          <cell r="D1122" t="str">
            <v>CM35-10</v>
          </cell>
          <cell r="I1122">
            <v>0</v>
          </cell>
        </row>
        <row r="1123">
          <cell r="I1123">
            <v>0</v>
          </cell>
        </row>
        <row r="1124">
          <cell r="I1124">
            <v>0</v>
          </cell>
        </row>
        <row r="1125">
          <cell r="I1125">
            <v>0</v>
          </cell>
        </row>
        <row r="1126">
          <cell r="I1126">
            <v>0</v>
          </cell>
        </row>
        <row r="1127">
          <cell r="D1127" t="str">
            <v>CDAN</v>
          </cell>
          <cell r="I1127">
            <v>0</v>
          </cell>
        </row>
        <row r="1128">
          <cell r="I1128">
            <v>0</v>
          </cell>
        </row>
        <row r="1129">
          <cell r="D1129" t="str">
            <v>TNDC</v>
          </cell>
          <cell r="I1129">
            <v>0</v>
          </cell>
        </row>
        <row r="1130">
          <cell r="I1130">
            <v>0</v>
          </cell>
        </row>
        <row r="1131">
          <cell r="D1131" t="str">
            <v>QBTUM</v>
          </cell>
          <cell r="I1131">
            <v>0</v>
          </cell>
        </row>
        <row r="1132">
          <cell r="I1132">
            <v>0</v>
          </cell>
        </row>
        <row r="1133">
          <cell r="I1133">
            <v>0</v>
          </cell>
        </row>
        <row r="1134">
          <cell r="I1134">
            <v>0</v>
          </cell>
        </row>
        <row r="1135">
          <cell r="I1135">
            <v>0</v>
          </cell>
        </row>
        <row r="1136">
          <cell r="D1136" t="str">
            <v>DCAT</v>
          </cell>
          <cell r="I1136">
            <v>0</v>
          </cell>
        </row>
        <row r="1137">
          <cell r="D1137" t="str">
            <v>DCU5</v>
          </cell>
          <cell r="I1137">
            <v>0</v>
          </cell>
        </row>
        <row r="1138">
          <cell r="D1138" t="str">
            <v>PTRE</v>
          </cell>
          <cell r="I1138">
            <v>0</v>
          </cell>
        </row>
        <row r="1139">
          <cell r="D1139" t="str">
            <v>BTL100</v>
          </cell>
          <cell r="I1139">
            <v>0</v>
          </cell>
        </row>
        <row r="1140">
          <cell r="D1140" t="str">
            <v>BTM200</v>
          </cell>
          <cell r="I1140">
            <v>0</v>
          </cell>
        </row>
        <row r="1141">
          <cell r="D1141" t="str">
            <v>ST10M</v>
          </cell>
          <cell r="I1141">
            <v>0</v>
          </cell>
        </row>
        <row r="1142">
          <cell r="D1142" t="str">
            <v>ST18M</v>
          </cell>
          <cell r="I1142">
            <v>0</v>
          </cell>
        </row>
        <row r="1143">
          <cell r="D1143" t="str">
            <v>ST20M</v>
          </cell>
          <cell r="I1143">
            <v>0</v>
          </cell>
        </row>
        <row r="1144">
          <cell r="D1144" t="str">
            <v>VKM</v>
          </cell>
          <cell r="I1144">
            <v>0</v>
          </cell>
        </row>
        <row r="1145">
          <cell r="D1145" t="str">
            <v>GCMK</v>
          </cell>
          <cell r="I1145">
            <v>0</v>
          </cell>
        </row>
        <row r="1146">
          <cell r="D1146" t="str">
            <v>SATH</v>
          </cell>
          <cell r="I1146">
            <v>0</v>
          </cell>
        </row>
        <row r="1147">
          <cell r="D1147" t="str">
            <v>SATH</v>
          </cell>
          <cell r="I1147">
            <v>0</v>
          </cell>
        </row>
        <row r="1148">
          <cell r="I1148">
            <v>0</v>
          </cell>
        </row>
        <row r="1149">
          <cell r="D1149" t="str">
            <v>GCMK</v>
          </cell>
          <cell r="I1149">
            <v>0</v>
          </cell>
        </row>
        <row r="1150">
          <cell r="D1150" t="str">
            <v>M-22</v>
          </cell>
          <cell r="I1150">
            <v>0</v>
          </cell>
        </row>
        <row r="1151">
          <cell r="I1151">
            <v>0</v>
          </cell>
        </row>
        <row r="1152">
          <cell r="D1152" t="str">
            <v>VCPTRE</v>
          </cell>
          <cell r="I1152">
            <v>0</v>
          </cell>
        </row>
        <row r="1153">
          <cell r="I1153">
            <v>0</v>
          </cell>
        </row>
        <row r="1154">
          <cell r="I1154">
            <v>0</v>
          </cell>
        </row>
        <row r="1155">
          <cell r="I1155">
            <v>0</v>
          </cell>
        </row>
        <row r="1156">
          <cell r="D1156" t="str">
            <v>CD35-10</v>
          </cell>
          <cell r="I1156">
            <v>0</v>
          </cell>
        </row>
        <row r="1157">
          <cell r="D1157" t="str">
            <v>CG35-10</v>
          </cell>
          <cell r="I1157">
            <v>0</v>
          </cell>
        </row>
        <row r="1158">
          <cell r="D1158" t="str">
            <v>CM35-10</v>
          </cell>
          <cell r="I1158">
            <v>0</v>
          </cell>
        </row>
        <row r="1159">
          <cell r="I1159">
            <v>0</v>
          </cell>
        </row>
        <row r="1160">
          <cell r="I1160">
            <v>0</v>
          </cell>
        </row>
        <row r="1161">
          <cell r="I1161">
            <v>0</v>
          </cell>
        </row>
        <row r="1162">
          <cell r="I1162">
            <v>0</v>
          </cell>
        </row>
        <row r="1163">
          <cell r="D1163" t="str">
            <v>CDAN</v>
          </cell>
          <cell r="I1163">
            <v>0</v>
          </cell>
        </row>
        <row r="1164">
          <cell r="I1164">
            <v>0</v>
          </cell>
        </row>
        <row r="1165">
          <cell r="D1165" t="str">
            <v>TNDC</v>
          </cell>
          <cell r="I1165">
            <v>0</v>
          </cell>
        </row>
        <row r="1166">
          <cell r="I1166">
            <v>0</v>
          </cell>
        </row>
        <row r="1167">
          <cell r="D1167" t="str">
            <v>QBTUM</v>
          </cell>
          <cell r="I1167">
            <v>0</v>
          </cell>
        </row>
        <row r="1168">
          <cell r="I1168">
            <v>0</v>
          </cell>
        </row>
        <row r="1169">
          <cell r="I1169">
            <v>0</v>
          </cell>
        </row>
        <row r="1170">
          <cell r="I1170">
            <v>0</v>
          </cell>
        </row>
        <row r="1171">
          <cell r="I1171">
            <v>0</v>
          </cell>
        </row>
        <row r="1172">
          <cell r="D1172" t="str">
            <v>DCAT</v>
          </cell>
          <cell r="I1172">
            <v>0</v>
          </cell>
        </row>
        <row r="1173">
          <cell r="D1173" t="str">
            <v>DCU5</v>
          </cell>
          <cell r="I1173">
            <v>0</v>
          </cell>
        </row>
        <row r="1174">
          <cell r="D1174" t="str">
            <v>PTRE</v>
          </cell>
          <cell r="I1174">
            <v>0</v>
          </cell>
        </row>
        <row r="1175">
          <cell r="D1175" t="str">
            <v>BTL100</v>
          </cell>
          <cell r="I1175">
            <v>0</v>
          </cell>
        </row>
        <row r="1176">
          <cell r="D1176" t="str">
            <v>BTM200</v>
          </cell>
          <cell r="I1176">
            <v>0</v>
          </cell>
        </row>
        <row r="1177">
          <cell r="D1177" t="str">
            <v>ST10M</v>
          </cell>
          <cell r="I1177">
            <v>0</v>
          </cell>
        </row>
        <row r="1178">
          <cell r="D1178" t="str">
            <v>ST18M</v>
          </cell>
          <cell r="I1178">
            <v>0</v>
          </cell>
        </row>
        <row r="1179">
          <cell r="D1179" t="str">
            <v>ST20M</v>
          </cell>
          <cell r="I1179">
            <v>0</v>
          </cell>
        </row>
        <row r="1180">
          <cell r="D1180" t="str">
            <v>VKM</v>
          </cell>
          <cell r="I1180">
            <v>0</v>
          </cell>
        </row>
        <row r="1181">
          <cell r="I1181">
            <v>0</v>
          </cell>
        </row>
        <row r="1182">
          <cell r="D1182" t="str">
            <v>GCMK</v>
          </cell>
          <cell r="I1182">
            <v>0</v>
          </cell>
        </row>
        <row r="1183">
          <cell r="D1183" t="str">
            <v>M-22</v>
          </cell>
          <cell r="I1183">
            <v>0</v>
          </cell>
        </row>
        <row r="1184">
          <cell r="I1184">
            <v>0</v>
          </cell>
        </row>
        <row r="1185">
          <cell r="D1185" t="str">
            <v>VCPTRE</v>
          </cell>
          <cell r="I1185">
            <v>0</v>
          </cell>
        </row>
        <row r="1186">
          <cell r="I1186">
            <v>0</v>
          </cell>
        </row>
        <row r="1187">
          <cell r="I1187">
            <v>0</v>
          </cell>
        </row>
        <row r="1188">
          <cell r="D1188" t="str">
            <v>GCMK</v>
          </cell>
          <cell r="I1188">
            <v>0</v>
          </cell>
        </row>
        <row r="1189">
          <cell r="D1189" t="str">
            <v>BCAM</v>
          </cell>
          <cell r="I1189">
            <v>0</v>
          </cell>
        </row>
        <row r="1190">
          <cell r="I1190">
            <v>0</v>
          </cell>
        </row>
        <row r="1191">
          <cell r="I1191">
            <v>0</v>
          </cell>
        </row>
        <row r="1192">
          <cell r="I1192">
            <v>0</v>
          </cell>
        </row>
        <row r="1193">
          <cell r="I1193">
            <v>0</v>
          </cell>
        </row>
        <row r="1194">
          <cell r="I1194">
            <v>0</v>
          </cell>
        </row>
        <row r="1195">
          <cell r="D1195" t="str">
            <v>GCMK</v>
          </cell>
          <cell r="I1195">
            <v>0</v>
          </cell>
        </row>
        <row r="1196">
          <cell r="D1196" t="str">
            <v>BCAM</v>
          </cell>
          <cell r="I1196">
            <v>0</v>
          </cell>
        </row>
        <row r="1197">
          <cell r="I1197">
            <v>0</v>
          </cell>
        </row>
        <row r="1198">
          <cell r="I1198">
            <v>0</v>
          </cell>
        </row>
        <row r="1199">
          <cell r="I1199">
            <v>0</v>
          </cell>
        </row>
        <row r="1200">
          <cell r="I1200">
            <v>0</v>
          </cell>
        </row>
        <row r="1201">
          <cell r="I1201">
            <v>0</v>
          </cell>
        </row>
        <row r="1202">
          <cell r="D1202" t="str">
            <v>GCMK</v>
          </cell>
          <cell r="I1202">
            <v>0</v>
          </cell>
        </row>
        <row r="1203">
          <cell r="D1203" t="str">
            <v>BCAM</v>
          </cell>
          <cell r="I1203">
            <v>0</v>
          </cell>
        </row>
        <row r="1204">
          <cell r="I1204">
            <v>0</v>
          </cell>
        </row>
        <row r="1205">
          <cell r="I1205">
            <v>0</v>
          </cell>
        </row>
        <row r="1206">
          <cell r="I1206">
            <v>0</v>
          </cell>
        </row>
        <row r="1207">
          <cell r="I1207">
            <v>0</v>
          </cell>
        </row>
        <row r="1208">
          <cell r="I1208">
            <v>0</v>
          </cell>
        </row>
        <row r="1209">
          <cell r="I1209">
            <v>0</v>
          </cell>
        </row>
        <row r="1210">
          <cell r="D1210" t="str">
            <v>GCMK</v>
          </cell>
          <cell r="I1210">
            <v>0</v>
          </cell>
        </row>
        <row r="1211">
          <cell r="D1211" t="str">
            <v>BCAM</v>
          </cell>
          <cell r="I1211">
            <v>0</v>
          </cell>
        </row>
        <row r="1212">
          <cell r="I1212">
            <v>0</v>
          </cell>
        </row>
        <row r="1213">
          <cell r="I1213">
            <v>0</v>
          </cell>
        </row>
        <row r="1214">
          <cell r="I1214">
            <v>0</v>
          </cell>
        </row>
        <row r="1215">
          <cell r="I1215">
            <v>0</v>
          </cell>
        </row>
        <row r="1216">
          <cell r="I1216">
            <v>0</v>
          </cell>
        </row>
        <row r="1217">
          <cell r="I1217">
            <v>0</v>
          </cell>
        </row>
        <row r="1218">
          <cell r="D1218" t="str">
            <v>GCMK</v>
          </cell>
          <cell r="I1218">
            <v>0</v>
          </cell>
        </row>
        <row r="1219">
          <cell r="D1219" t="str">
            <v>BCAM</v>
          </cell>
          <cell r="I1219">
            <v>0</v>
          </cell>
        </row>
        <row r="1220">
          <cell r="I1220">
            <v>0</v>
          </cell>
        </row>
        <row r="1221">
          <cell r="I1221">
            <v>0</v>
          </cell>
        </row>
        <row r="1222">
          <cell r="I1222">
            <v>0</v>
          </cell>
        </row>
        <row r="1223">
          <cell r="I1223">
            <v>0</v>
          </cell>
        </row>
        <row r="1224">
          <cell r="I1224">
            <v>0</v>
          </cell>
        </row>
        <row r="1225">
          <cell r="I1225">
            <v>0</v>
          </cell>
        </row>
        <row r="1226">
          <cell r="D1226" t="str">
            <v>ACSR-612</v>
          </cell>
          <cell r="I1226">
            <v>0</v>
          </cell>
        </row>
        <row r="1227">
          <cell r="D1227" t="str">
            <v>ACSR-795/MCM</v>
          </cell>
          <cell r="I1227">
            <v>0</v>
          </cell>
        </row>
        <row r="1228">
          <cell r="D1228" t="str">
            <v>DCS-7/16</v>
          </cell>
          <cell r="I1228">
            <v>0</v>
          </cell>
        </row>
        <row r="1229">
          <cell r="D1229" t="str">
            <v>AGW-9/19</v>
          </cell>
          <cell r="I1229">
            <v>0</v>
          </cell>
        </row>
        <row r="1230">
          <cell r="D1230" t="str">
            <v>CDDD-DK1</v>
          </cell>
          <cell r="I1230">
            <v>0</v>
          </cell>
        </row>
        <row r="1231">
          <cell r="D1231" t="str">
            <v>CDDD-DK2</v>
          </cell>
          <cell r="I1231">
            <v>0</v>
          </cell>
        </row>
        <row r="1232">
          <cell r="D1232" t="str">
            <v>CDDD-DK2a</v>
          </cell>
          <cell r="I1232">
            <v>0</v>
          </cell>
        </row>
        <row r="1233">
          <cell r="D1233" t="str">
            <v>CNDD-NK1</v>
          </cell>
          <cell r="I1233">
            <v>0</v>
          </cell>
        </row>
        <row r="1234">
          <cell r="D1234" t="str">
            <v>CNDD-NK2</v>
          </cell>
          <cell r="I1234">
            <v>0</v>
          </cell>
        </row>
        <row r="1235">
          <cell r="D1235" t="str">
            <v>CNCS-NS1</v>
          </cell>
          <cell r="I1235">
            <v>0</v>
          </cell>
        </row>
        <row r="1236">
          <cell r="D1236" t="str">
            <v>CNCS-NS2</v>
          </cell>
          <cell r="I1236">
            <v>0</v>
          </cell>
        </row>
        <row r="1237">
          <cell r="D1237" t="str">
            <v>CDCS-DS1</v>
          </cell>
          <cell r="I1237">
            <v>0</v>
          </cell>
        </row>
        <row r="1238">
          <cell r="D1238" t="str">
            <v>CDCS-DS2</v>
          </cell>
          <cell r="I1238">
            <v>0</v>
          </cell>
        </row>
        <row r="1239">
          <cell r="D1239" t="str">
            <v>CRD-220</v>
          </cell>
          <cell r="I1239">
            <v>0</v>
          </cell>
        </row>
        <row r="1240">
          <cell r="D1240" t="str">
            <v>CRCS-220</v>
          </cell>
          <cell r="I1240">
            <v>0</v>
          </cell>
        </row>
        <row r="1241">
          <cell r="D1241" t="str">
            <v>HTBH</v>
          </cell>
          <cell r="I1241">
            <v>0</v>
          </cell>
        </row>
        <row r="1242">
          <cell r="I1242">
            <v>0</v>
          </cell>
        </row>
        <row r="1243">
          <cell r="I1243">
            <v>0</v>
          </cell>
        </row>
        <row r="1244">
          <cell r="I1244">
            <v>0</v>
          </cell>
        </row>
        <row r="1245">
          <cell r="I1245">
            <v>0</v>
          </cell>
        </row>
        <row r="1246">
          <cell r="I1246">
            <v>0</v>
          </cell>
        </row>
        <row r="1247">
          <cell r="I1247">
            <v>0</v>
          </cell>
        </row>
        <row r="1248">
          <cell r="I1248">
            <v>0</v>
          </cell>
        </row>
        <row r="1249">
          <cell r="I1249">
            <v>0</v>
          </cell>
        </row>
        <row r="1250">
          <cell r="I1250">
            <v>0</v>
          </cell>
        </row>
        <row r="1251">
          <cell r="I1251">
            <v>0</v>
          </cell>
        </row>
        <row r="1252">
          <cell r="I1252">
            <v>0</v>
          </cell>
        </row>
        <row r="1253">
          <cell r="I1253">
            <v>0</v>
          </cell>
        </row>
        <row r="1254">
          <cell r="I1254">
            <v>0</v>
          </cell>
        </row>
        <row r="1255">
          <cell r="I1255">
            <v>0</v>
          </cell>
        </row>
        <row r="1256">
          <cell r="I1256">
            <v>0</v>
          </cell>
        </row>
        <row r="1257">
          <cell r="I1257">
            <v>0</v>
          </cell>
        </row>
        <row r="1258">
          <cell r="I1258">
            <v>0</v>
          </cell>
        </row>
        <row r="1259">
          <cell r="I1259">
            <v>0</v>
          </cell>
        </row>
        <row r="1260">
          <cell r="D1260" t="str">
            <v>DCS-7/16</v>
          </cell>
          <cell r="I1260">
            <v>0</v>
          </cell>
        </row>
        <row r="1261">
          <cell r="I1261">
            <v>0</v>
          </cell>
        </row>
        <row r="1262">
          <cell r="I1262">
            <v>0</v>
          </cell>
        </row>
        <row r="1263">
          <cell r="I1263">
            <v>0</v>
          </cell>
        </row>
        <row r="1264">
          <cell r="I1264">
            <v>0</v>
          </cell>
        </row>
        <row r="1265">
          <cell r="I1265">
            <v>0</v>
          </cell>
        </row>
        <row r="1266">
          <cell r="I1266">
            <v>0</v>
          </cell>
        </row>
        <row r="1267">
          <cell r="I1267">
            <v>0</v>
          </cell>
        </row>
        <row r="1268">
          <cell r="I1268">
            <v>0</v>
          </cell>
        </row>
        <row r="1269">
          <cell r="D1269" t="str">
            <v>CATD</v>
          </cell>
          <cell r="I1269">
            <v>0</v>
          </cell>
        </row>
        <row r="1270">
          <cell r="D1270" t="str">
            <v>DDCL</v>
          </cell>
          <cell r="I1270">
            <v>0</v>
          </cell>
        </row>
        <row r="1271">
          <cell r="D1271" t="str">
            <v>DCU2,5</v>
          </cell>
          <cell r="I1271">
            <v>0</v>
          </cell>
        </row>
        <row r="1272">
          <cell r="D1272" t="str">
            <v>PTRE</v>
          </cell>
          <cell r="I1272">
            <v>0</v>
          </cell>
        </row>
        <row r="1273">
          <cell r="I1273">
            <v>0</v>
          </cell>
        </row>
        <row r="1274">
          <cell r="D1274" t="str">
            <v>MUAÑ</v>
          </cell>
          <cell r="I1274">
            <v>0</v>
          </cell>
        </row>
        <row r="1275">
          <cell r="I1275">
            <v>0</v>
          </cell>
        </row>
        <row r="1276">
          <cell r="I1276">
            <v>0</v>
          </cell>
        </row>
        <row r="1277">
          <cell r="D1277" t="str">
            <v>DCU5</v>
          </cell>
          <cell r="I1277">
            <v>0</v>
          </cell>
        </row>
        <row r="1278">
          <cell r="I1278">
            <v>0</v>
          </cell>
        </row>
        <row r="1279">
          <cell r="D1279" t="str">
            <v>CATD</v>
          </cell>
          <cell r="I1279">
            <v>0</v>
          </cell>
        </row>
        <row r="1280">
          <cell r="D1280" t="str">
            <v>DDCL</v>
          </cell>
          <cell r="I1280">
            <v>0</v>
          </cell>
        </row>
        <row r="1281">
          <cell r="I1281">
            <v>0</v>
          </cell>
        </row>
        <row r="1282">
          <cell r="D1282" t="str">
            <v>OBT600</v>
          </cell>
          <cell r="I1282">
            <v>0</v>
          </cell>
        </row>
        <row r="1283">
          <cell r="I1283">
            <v>0</v>
          </cell>
        </row>
        <row r="1284">
          <cell r="I1284">
            <v>0</v>
          </cell>
        </row>
        <row r="1285">
          <cell r="I1285">
            <v>0</v>
          </cell>
        </row>
        <row r="1286">
          <cell r="I1286">
            <v>0</v>
          </cell>
        </row>
        <row r="1287">
          <cell r="I1287">
            <v>0</v>
          </cell>
        </row>
        <row r="1288">
          <cell r="D1288" t="str">
            <v>CATD</v>
          </cell>
          <cell r="I1288">
            <v>0</v>
          </cell>
        </row>
        <row r="1289">
          <cell r="I1289">
            <v>0</v>
          </cell>
        </row>
        <row r="1290">
          <cell r="D1290" t="str">
            <v>MUAÑ</v>
          </cell>
          <cell r="I1290">
            <v>0</v>
          </cell>
        </row>
        <row r="1291">
          <cell r="D1291" t="str">
            <v>BTL100</v>
          </cell>
          <cell r="I1291">
            <v>0</v>
          </cell>
        </row>
        <row r="1292">
          <cell r="D1292" t="str">
            <v>LN2-M100</v>
          </cell>
          <cell r="I1292">
            <v>0</v>
          </cell>
        </row>
        <row r="1293">
          <cell r="D1293" t="str">
            <v>PUMP</v>
          </cell>
          <cell r="I1293">
            <v>0</v>
          </cell>
        </row>
        <row r="1294">
          <cell r="I1294">
            <v>0</v>
          </cell>
        </row>
        <row r="1295">
          <cell r="I1295">
            <v>0</v>
          </cell>
        </row>
        <row r="1296">
          <cell r="I1296">
            <v>0</v>
          </cell>
        </row>
      </sheetData>
      <sheetData sheetId="7"/>
      <sheetData sheetId="8" refreshError="1"/>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c"/>
      <sheetName val="Moi"/>
      <sheetName val="Doanh nghiep"/>
      <sheetName val="Anh-2005"/>
      <sheetName val="00000000"/>
    </sheetNames>
    <sheetDataSet>
      <sheetData sheetId="0"/>
      <sheetData sheetId="1">
        <row r="8">
          <cell r="L8">
            <v>46561</v>
          </cell>
        </row>
        <row r="9">
          <cell r="L9">
            <v>51423</v>
          </cell>
        </row>
        <row r="15">
          <cell r="L15">
            <v>40520</v>
          </cell>
        </row>
        <row r="16">
          <cell r="L16">
            <v>43467</v>
          </cell>
        </row>
        <row r="18">
          <cell r="L18">
            <v>49360</v>
          </cell>
        </row>
        <row r="22">
          <cell r="L22">
            <v>61146</v>
          </cell>
        </row>
        <row r="52">
          <cell r="L52">
            <v>33828</v>
          </cell>
        </row>
        <row r="54">
          <cell r="L54">
            <v>39721</v>
          </cell>
        </row>
        <row r="57">
          <cell r="L57">
            <v>48561</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KH_Q1_Q2_01"/>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Tie0dia"/>
      <sheetName val="T_x0008_PDMoi  (2)"/>
      <sheetName val="DONGI_x0001_"/>
      <sheetName val="chiti-c"/>
      <sheetName val="vanchuyen T_x0003_"/>
      <sheetName val="CHITIET VL_NC_x001f_TT _1p"/>
      <sheetName val="CHI_x0014_IET VL__x000e_C_TT_3p"/>
      <sheetName val="dongia _x001f_2_"/>
      <sheetName val="lam_m/i"/>
      <sheetName val="t(ao_go"/>
      <sheetName val="Don gia chi tiet"/>
      <sheetName val="Gia tri vat tu"/>
      <sheetName val="Luong NC"/>
      <sheetName val="NS BTN"/>
      <sheetName val="Tong hop vat tu"/>
      <sheetName val="Chenh lech vat tu"/>
      <sheetName val="Gia CM"/>
      <sheetName val="Dau Vao"/>
      <sheetName val="CVC"/>
      <sheetName val="GVL-HTXL"/>
      <sheetName val="PT VT"/>
      <sheetName val="DG BS"/>
      <sheetName val="Bu NLieu"/>
      <sheetName val="CL Vat lieu"/>
      <sheetName val="DT CT"/>
      <sheetName val="CP XD Duong"/>
      <sheetName val="Thop"/>
      <sheetName val="Bia ngan"/>
      <sheetName val="Bia du toan"/>
      <sheetName val="Tro giup"/>
      <sheetName val="Config"/>
      <sheetName val="XL4Poppy"/>
      <sheetName val="DG_NinhBinh"/>
      <sheetName val="GVL_NB"/>
      <sheetName val="Hướng dẫn"/>
      <sheetName val="Ví dụ hàm Vlookup"/>
      <sheetName val="[Tam.xls]lam_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ung ten TD"/>
      <sheetName val="khung ten LM7"/>
      <sheetName val="khung ten HC Q3"/>
      <sheetName val="khung ten HC HOAI NHON"/>
      <sheetName val="khung ten HC Hoa Khanh"/>
      <sheetName val="Khung ten TK"/>
      <sheetName val="thong ke"/>
      <sheetName val="Sheet6"/>
      <sheetName val="Sheet7"/>
      <sheetName val="Sheet8"/>
      <sheetName val="Sheet9"/>
      <sheetName val="Sheet10"/>
      <sheetName val="Sheet11"/>
      <sheetName val="Sheet12"/>
      <sheetName val="Sheet13"/>
      <sheetName val="Sheet14"/>
      <sheetName val="Sheet15"/>
      <sheetName val="Sheet16"/>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tcds"/>
      <sheetName val="dienthoai"/>
      <sheetName val="tiendien"/>
      <sheetName val="unchi"/>
      <sheetName val="Sheet1"/>
      <sheetName val="csbchi"/>
      <sheetName val="dsnl2005"/>
      <sheetName val="Sheet3"/>
      <sheetName val="tb3"/>
      <sheetName val="tlinh"/>
      <sheetName val="phicd"/>
      <sheetName val="Thang5"/>
      <sheetName val="thang4"/>
      <sheetName val="thang3"/>
      <sheetName val="Sheet2"/>
      <sheetName val="bangke"/>
      <sheetName val="tangio"/>
      <sheetName val="grtien"/>
      <sheetName val="t1"/>
      <sheetName val="tbhp"/>
      <sheetName val="bkhp"/>
      <sheetName val="XL4Test5"/>
      <sheetName val="giathanh1"/>
      <sheetName val="thopchung"/>
      <sheetName val="Thopne"/>
      <sheetName val="CLVLne"/>
      <sheetName val="NeXDCB"/>
      <sheetName val="dien"/>
      <sheetName val="Moi"/>
      <sheetName val="BaoChe"/>
      <sheetName val="Phan tich vt"/>
      <sheetName val="TH-XL"/>
      <sheetName val="VL-NC-tubo"/>
      <sheetName val="Go-ne"/>
      <sheetName val="VChuyen"/>
      <sheetName val="PT-Moi"/>
      <sheetName val="SThep"/>
      <sheetName val="VL-NC-SThep"/>
      <sheetName val="TH-Moi"/>
      <sheetName val="TH-Baoche"/>
      <sheetName val="TH-Dien"/>
      <sheetName val="CStinh"/>
      <sheetName val="CL-VL"/>
      <sheetName val="Thang 01"/>
      <sheetName val="Thang 02"/>
      <sheetName val="Thang 03"/>
      <sheetName val="Thang 04"/>
      <sheetName val="Thang 05"/>
      <sheetName val="Thang 06"/>
      <sheetName val="2006"/>
      <sheetName val="so sanh SL,CP"/>
      <sheetName val="luy ke thu von"/>
      <sheetName val="So SL"/>
      <sheetName val="So TVon"/>
      <sheetName val="bao cao GD hang quÝ"/>
      <sheetName val="tinhDT"/>
      <sheetName val="XL4Poppy"/>
      <sheetName val="Du_lieu"/>
      <sheetName val="TONGHOP"/>
      <sheetName val="ChiTietDZ"/>
      <sheetName val="VuaBT"/>
      <sheetName val="BQ"/>
      <sheetName val="sat"/>
      <sheetName val="ptvt"/>
      <sheetName val="K LUONG duong dby"/>
      <sheetName val="VL-NC TZ0,4"/>
      <sheetName val="ctdg"/>
      <sheetName val="DM 56"/>
      <sheetName val="Thuc thanh"/>
      <sheetName val="DG-Don vi"/>
      <sheetName val="Kind of Service"/>
      <sheetName val="2004 Labor"/>
      <sheetName val="Service Coming"/>
      <sheetName val="chitimc"/>
      <sheetName val="KHUTEN"/>
      <sheetName val="dg-VTu"/>
      <sheetName val="BETON"/>
      <sheetName val="dtxl"/>
      <sheetName val="Gia VL"/>
      <sheetName val="LKVL-CK-HT-GD1"/>
      <sheetName val="TONGKE-HT"/>
      <sheetName val="ThongSo"/>
      <sheetName val="gia vt,nc,may"/>
      <sheetName val="Ban"/>
      <sheetName val="GS"/>
      <sheetName val="CD"/>
      <sheetName val="331"/>
      <sheetName val="CP"/>
      <sheetName val="Mua"/>
      <sheetName val="TK"/>
      <sheetName val="XNT"/>
      <sheetName val="BH"/>
      <sheetName val="BK MB"/>
      <sheetName val="So Cai"/>
      <sheetName val="Quy"/>
      <sheetName val="Luong"/>
      <sheetName val="NEW-PANEL"/>
      <sheetName val="Dongia"/>
      <sheetName val=""/>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ienLuong"/>
      <sheetName val="CT THAO D၏"/>
      <sheetName val="0000000ူ"/>
      <sheetName val="Khung t"/>
      <sheetName val="[KHUTEN.XLSၝdienthoai"/>
      <sheetName val="t聩endien"/>
      <sheetName val="CBKC-110"/>
      <sheetName val="vankhuon"/>
      <sheetName val="PhaDoMong"/>
      <sheetName val="Trung the 1 pha "/>
      <sheetName val="Trung the 3 pha"/>
      <sheetName val="Ha the"/>
      <sheetName val="QHDH-PAII"/>
      <sheetName val="KH-Q1,Q2,01"/>
      <sheetName val="_KHUTEN.XLSၝdienthoai"/>
      <sheetName val="coctuatrenda"/>
      <sheetName val="ptvt-dg"/>
      <sheetName val="Don gia"/>
      <sheetName val="gv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refreshError="1"/>
      <sheetData sheetId="175"/>
      <sheetData sheetId="176"/>
      <sheetData sheetId="177" refreshError="1"/>
      <sheetData sheetId="178" refreshError="1"/>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nhmuc"/>
      <sheetName val="inphieu"/>
      <sheetName val="vt"/>
      <sheetName val="tt-dn"/>
      <sheetName val="dmtk"/>
      <sheetName val="dmvt"/>
      <sheetName val="dmcn"/>
      <sheetName val="capnhat"/>
      <sheetName val="phieunhap"/>
      <sheetName val="sobanhang"/>
      <sheetName val="vt_thekho"/>
      <sheetName val="vt_sct"/>
      <sheetName val="vt_nxt"/>
      <sheetName val="XXXXXXXX"/>
      <sheetName val="XXXXXXX0"/>
      <sheetName val="XL4Poppy"/>
    </sheetNames>
    <sheetDataSet>
      <sheetData sheetId="0"/>
      <sheetData sheetId="1"/>
      <sheetData sheetId="2"/>
      <sheetData sheetId="3"/>
      <sheetData sheetId="4"/>
      <sheetData sheetId="5" refreshError="1">
        <row r="4">
          <cell r="A4">
            <v>152</v>
          </cell>
        </row>
        <row r="5">
          <cell r="A5">
            <v>153</v>
          </cell>
        </row>
        <row r="6">
          <cell r="A6">
            <v>154</v>
          </cell>
        </row>
        <row r="7">
          <cell r="A7">
            <v>155</v>
          </cell>
        </row>
        <row r="8">
          <cell r="A8">
            <v>156</v>
          </cell>
        </row>
      </sheetData>
      <sheetData sheetId="6" refreshError="1">
        <row r="9">
          <cell r="A9" t="str">
            <v>Xaêng 92 ( Khoâng chì )</v>
          </cell>
        </row>
        <row r="10">
          <cell r="A10" t="str">
            <v>Xaêng 90 ( Khoâng chì )</v>
          </cell>
        </row>
        <row r="11">
          <cell r="A11" t="str">
            <v>Daàu D.O</v>
          </cell>
        </row>
        <row r="12">
          <cell r="A12" t="str">
            <v>Daàu K.O</v>
          </cell>
        </row>
        <row r="13">
          <cell r="A13" t="str">
            <v>Nhôùt 4 TPLUS ( 0,7 )</v>
          </cell>
        </row>
        <row r="14">
          <cell r="A14" t="str">
            <v>Nhôùt 4 TPLUS ( 0,8 )</v>
          </cell>
        </row>
        <row r="15">
          <cell r="A15" t="str">
            <v>Nhôùt 4 TPLUS ( 1 )</v>
          </cell>
        </row>
        <row r="16">
          <cell r="A16" t="str">
            <v>Nhôùt ADVS ( 0,8)</v>
          </cell>
        </row>
        <row r="17">
          <cell r="A17" t="str">
            <v>Nhôùt ADVS ( 1)</v>
          </cell>
        </row>
        <row r="18">
          <cell r="A18" t="str">
            <v>HELIX SUPER (4)</v>
          </cell>
        </row>
        <row r="19">
          <cell r="A19" t="str">
            <v>Daàu nhôøn LOGIC 50</v>
          </cell>
        </row>
        <row r="20">
          <cell r="A20" t="str">
            <v>Daàu DC-HD</v>
          </cell>
        </row>
        <row r="21">
          <cell r="A21" t="str">
            <v>Daàu THERMAX 32</v>
          </cell>
        </row>
        <row r="22">
          <cell r="A22" t="str">
            <v>Nhôùt ADVANCE</v>
          </cell>
        </row>
        <row r="23">
          <cell r="A23" t="str">
            <v>Nhôùt BENTA 40/18</v>
          </cell>
        </row>
        <row r="24">
          <cell r="A24" t="str">
            <v>Nhôùt BENTA 50/18</v>
          </cell>
        </row>
        <row r="25">
          <cell r="A25" t="str">
            <v>Nhôùt SCOOTER</v>
          </cell>
        </row>
        <row r="26">
          <cell r="A26" t="str">
            <v>Röûa xe</v>
          </cell>
        </row>
      </sheetData>
      <sheetData sheetId="7" refreshError="1">
        <row r="7">
          <cell r="A7" t="str">
            <v>Baùn leû</v>
          </cell>
        </row>
        <row r="8">
          <cell r="A8" t="str">
            <v xml:space="preserve">Cty TNHH Ñieän Thuaän Phaùt </v>
          </cell>
        </row>
        <row r="9">
          <cell r="A9" t="str">
            <v>Cty TNHH Vónh Ñoâng</v>
          </cell>
        </row>
        <row r="10">
          <cell r="A10" t="str">
            <v>Cty TNHH Lieân AÙ</v>
          </cell>
        </row>
        <row r="11">
          <cell r="A11" t="str">
            <v>Cty CP VLXD &amp; CÑ Ñoàng Nai</v>
          </cell>
        </row>
        <row r="12">
          <cell r="A12" t="str">
            <v xml:space="preserve">Cty TNHH Hieàn Ñaït </v>
          </cell>
        </row>
        <row r="13">
          <cell r="A13" t="str">
            <v>Cty TNHH Ñoâng Nam Nguyeät</v>
          </cell>
        </row>
        <row r="14">
          <cell r="A14" t="str">
            <v xml:space="preserve">Cty TNHH  Chaâu Phong </v>
          </cell>
        </row>
        <row r="15">
          <cell r="A15" t="str">
            <v>Cty SX XD TM Quùy Cöôøng</v>
          </cell>
        </row>
      </sheetData>
      <sheetData sheetId="8"/>
      <sheetData sheetId="9"/>
      <sheetData sheetId="10"/>
      <sheetData sheetId="11"/>
      <sheetData sheetId="12"/>
      <sheetData sheetId="13"/>
      <sheetData sheetId="14"/>
      <sheetData sheetId="15"/>
      <sheetData sheetId="16"/>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
      <sheetName val="MucLuc"/>
      <sheetName val="LaiVay"/>
      <sheetName val="THDT"/>
      <sheetName val="BiaHSMT"/>
      <sheetName val="BiaDT"/>
      <sheetName val="TH"/>
      <sheetName val="TienLuong"/>
      <sheetName val="PTVT"/>
      <sheetName val="GiaVT"/>
      <sheetName val="THXL"/>
      <sheetName val="ThongSo"/>
      <sheetName val="TMinh"/>
      <sheetName val="VC"/>
      <sheetName val="VTu"/>
      <sheetName val="Vua"/>
      <sheetName val="kinh phí XD"/>
      <sheetName val="CaMay"/>
      <sheetName val="DGiaT"/>
      <sheetName val="DGiaTN"/>
      <sheetName val="TT"/>
      <sheetName val="BGD-KT-TC"/>
      <sheetName val="LX"/>
      <sheetName val="BAOVE"/>
      <sheetName val="HA NOI"/>
      <sheetName val="Cao su"/>
      <sheetName val="PHONGKD"/>
      <sheetName val="BDHCSU"/>
      <sheetName val="BDHBD"/>
      <sheetName val="CN CK"/>
      <sheetName val="Sheet1"/>
      <sheetName val="BDHBK"/>
      <sheetName val="DANDAP"/>
      <sheetName val="tam ung"/>
      <sheetName val="SPDANDAP"/>
      <sheetName val="INLUA"/>
      <sheetName val="SP INLUA"/>
      <sheetName val="TPBK"/>
      <sheetName val="SP TPBK"/>
      <sheetName val="KHAUBONG"/>
      <sheetName val="SP KHAUBONG"/>
      <sheetName val="phukho"/>
      <sheetName val="RUOTLATEX"/>
      <sheetName val="cluyen"/>
      <sheetName val="sp cluyen"/>
      <sheetName val="RUOT"/>
      <sheetName val="SP RUOT"/>
      <sheetName val="vo"/>
      <sheetName val="sp vo"/>
      <sheetName val="tpcs"/>
      <sheetName val="sp tpcs"/>
      <sheetName val="ilgo"/>
      <sheetName val="spilgo"/>
      <sheetName val="clgo"/>
      <sheetName val="spclogo"/>
      <sheetName val="bongdan"/>
      <sheetName val="spbdan"/>
      <sheetName val="tamung"/>
      <sheetName val="TONGHOP"/>
      <sheetName val="00000000"/>
      <sheetName val="XL4Poppy"/>
      <sheetName val="XL4Test5"/>
      <sheetName val="TONG HOP VL-NC"/>
      <sheetName val="MoCayM"/>
      <sheetName val="Don gia vung III"/>
      <sheetName val="TDTKP"/>
      <sheetName val="DK-KH"/>
      <sheetName val="MTO REV.2(ARMOR)"/>
      <sheetName val="MTO REV_2_ARMOR_"/>
      <sheetName val="MHSCT"/>
      <sheetName val="DL1"/>
      <sheetName val="DL2"/>
      <sheetName val="BTH"/>
      <sheetName val="Dinh nghia"/>
      <sheetName val="Trung the 1 pha "/>
      <sheetName val="Trung the 3 pha"/>
      <sheetName val="Ha the"/>
      <sheetName val="DG"/>
      <sheetName val="Gia thanh chuoi su"/>
      <sheetName val="Tiep dia"/>
      <sheetName val="Don gia vung III-Can Tho"/>
      <sheetName val="NKC"/>
      <sheetName val="Don_gia_vung_III"/>
      <sheetName val="kinh_phí_XD"/>
      <sheetName val="HA_NOI"/>
      <sheetName val="Cao_su"/>
      <sheetName val="CN_CK"/>
      <sheetName val="tam_ung"/>
      <sheetName val="SP_INLUA"/>
      <sheetName val="SP_TPBK"/>
      <sheetName val="SP_KHAUBONG"/>
      <sheetName val="sp_cluyen"/>
      <sheetName val="SP_RUOT"/>
      <sheetName val="sp_vo"/>
      <sheetName val="sp_tpcs"/>
      <sheetName val="giathanh1"/>
      <sheetName val="TONG_HOP_VL-NC"/>
      <sheetName val="MTO_REV_2(ARMOR)"/>
      <sheetName val="MTO_REV_2_ARMOR_"/>
      <sheetName val="Dinh_nghia"/>
      <sheetName val="Trung_the_1_pha_"/>
      <sheetName val="Trung_the_3_pha"/>
      <sheetName val="Ha_the"/>
      <sheetName val="Gia_thanh_chuoi_su"/>
      <sheetName val="Tiep_dia"/>
      <sheetName val="Don_gia_vung_III-Can_Tho"/>
      <sheetName val="CDTK"/>
      <sheetName val="PTD"/>
      <sheetName val="phuluc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Q7">
            <v>0</v>
          </cell>
        </row>
        <row r="8">
          <cell r="Q8">
            <v>0</v>
          </cell>
        </row>
        <row r="9">
          <cell r="F9" t="str">
            <v>BA.1512</v>
          </cell>
          <cell r="Q9">
            <v>75.341999999999999</v>
          </cell>
        </row>
        <row r="10">
          <cell r="F10" t="str">
            <v>HA.1111SR</v>
          </cell>
          <cell r="Q10">
            <v>2.5200000000000005</v>
          </cell>
        </row>
        <row r="11">
          <cell r="F11" t="str">
            <v>KA.1110</v>
          </cell>
          <cell r="Q11">
            <v>1.915E-2</v>
          </cell>
        </row>
        <row r="12">
          <cell r="F12" t="str">
            <v>HA.5213</v>
          </cell>
          <cell r="Q12">
            <v>11.879999999999999</v>
          </cell>
        </row>
        <row r="13">
          <cell r="F13" t="str">
            <v>KA.2320</v>
          </cell>
          <cell r="Q13">
            <v>0.68799999999999994</v>
          </cell>
        </row>
        <row r="14">
          <cell r="F14" t="str">
            <v>IA.3511</v>
          </cell>
          <cell r="Q14">
            <v>1.1879999999999999</v>
          </cell>
        </row>
        <row r="15">
          <cell r="F15" t="str">
            <v>IA.3521</v>
          </cell>
          <cell r="Q15">
            <v>0</v>
          </cell>
        </row>
        <row r="16">
          <cell r="F16" t="str">
            <v>HA.2313</v>
          </cell>
          <cell r="Q16">
            <v>0.252</v>
          </cell>
        </row>
        <row r="17">
          <cell r="F17" t="str">
            <v>KA.2120</v>
          </cell>
          <cell r="Q17">
            <v>6.7199999999999996E-2</v>
          </cell>
        </row>
        <row r="18">
          <cell r="F18" t="str">
            <v>IA.2211</v>
          </cell>
          <cell r="Q18">
            <v>0</v>
          </cell>
        </row>
        <row r="19">
          <cell r="F19" t="str">
            <v>IA.2221</v>
          </cell>
          <cell r="Q19">
            <v>0</v>
          </cell>
        </row>
        <row r="20">
          <cell r="F20" t="str">
            <v>HA.3113</v>
          </cell>
          <cell r="Q20">
            <v>1.44</v>
          </cell>
        </row>
        <row r="21">
          <cell r="F21" t="str">
            <v>KA.2120</v>
          </cell>
          <cell r="Q21">
            <v>0.192</v>
          </cell>
        </row>
        <row r="22">
          <cell r="F22" t="str">
            <v>IA.2311</v>
          </cell>
          <cell r="Q22">
            <v>0</v>
          </cell>
        </row>
        <row r="23">
          <cell r="F23" t="str">
            <v>IA.2321</v>
          </cell>
          <cell r="Q23">
            <v>0</v>
          </cell>
        </row>
        <row r="24">
          <cell r="F24" t="str">
            <v>RB.2135</v>
          </cell>
          <cell r="Q24">
            <v>52</v>
          </cell>
        </row>
        <row r="25">
          <cell r="F25" t="str">
            <v>BB.1112</v>
          </cell>
          <cell r="Q25">
            <v>75.341999999999999</v>
          </cell>
        </row>
        <row r="26">
          <cell r="Q26">
            <v>0</v>
          </cell>
        </row>
        <row r="27">
          <cell r="F27" t="str">
            <v>BA.1512</v>
          </cell>
          <cell r="Q27">
            <v>0</v>
          </cell>
        </row>
        <row r="28">
          <cell r="F28" t="str">
            <v>HA.1111SR</v>
          </cell>
          <cell r="Q28">
            <v>0</v>
          </cell>
        </row>
        <row r="29">
          <cell r="F29" t="str">
            <v>KA.1110</v>
          </cell>
          <cell r="Q29">
            <v>0</v>
          </cell>
        </row>
        <row r="30">
          <cell r="F30" t="str">
            <v>RB.2135</v>
          </cell>
          <cell r="Q30">
            <v>0</v>
          </cell>
        </row>
        <row r="31">
          <cell r="F31" t="str">
            <v>GG.2214</v>
          </cell>
          <cell r="Q31">
            <v>0</v>
          </cell>
        </row>
        <row r="32">
          <cell r="F32" t="str">
            <v>PA.1214</v>
          </cell>
          <cell r="Q32">
            <v>0</v>
          </cell>
        </row>
        <row r="33">
          <cell r="F33" t="str">
            <v>BB.1112</v>
          </cell>
          <cell r="Q33">
            <v>0</v>
          </cell>
        </row>
        <row r="34">
          <cell r="F34" t="str">
            <v>VC-03</v>
          </cell>
          <cell r="Q34">
            <v>0</v>
          </cell>
        </row>
        <row r="35">
          <cell r="F35" t="str">
            <v>BB.1112</v>
          </cell>
          <cell r="Q35">
            <v>0</v>
          </cell>
        </row>
        <row r="36">
          <cell r="F36" t="str">
            <v>HG.4113</v>
          </cell>
          <cell r="Q36">
            <v>0</v>
          </cell>
        </row>
        <row r="37">
          <cell r="F37" t="str">
            <v>KP.2310</v>
          </cell>
          <cell r="Q37">
            <v>0</v>
          </cell>
        </row>
        <row r="38">
          <cell r="F38" t="str">
            <v>IB.2511</v>
          </cell>
          <cell r="Q38">
            <v>0</v>
          </cell>
        </row>
        <row r="39">
          <cell r="F39" t="str">
            <v>09-09</v>
          </cell>
          <cell r="Q39">
            <v>0</v>
          </cell>
        </row>
        <row r="41">
          <cell r="F41" t="str">
            <v>BA.1512</v>
          </cell>
          <cell r="Q41">
            <v>0</v>
          </cell>
        </row>
        <row r="42">
          <cell r="F42" t="str">
            <v>HA.1111SR</v>
          </cell>
          <cell r="Q42">
            <v>0</v>
          </cell>
        </row>
        <row r="43">
          <cell r="F43" t="str">
            <v>KA.1110</v>
          </cell>
          <cell r="Q43">
            <v>0</v>
          </cell>
        </row>
        <row r="44">
          <cell r="F44" t="str">
            <v>RB.2125</v>
          </cell>
          <cell r="Q44">
            <v>0</v>
          </cell>
        </row>
        <row r="45">
          <cell r="F45" t="str">
            <v>GG.2214</v>
          </cell>
          <cell r="Q45">
            <v>0</v>
          </cell>
        </row>
        <row r="46">
          <cell r="F46" t="str">
            <v>PA.1214</v>
          </cell>
          <cell r="Q46">
            <v>0</v>
          </cell>
        </row>
        <row r="47">
          <cell r="F47" t="str">
            <v>BB.1112</v>
          </cell>
          <cell r="Q47">
            <v>0</v>
          </cell>
        </row>
        <row r="48">
          <cell r="F48" t="str">
            <v>VC-03</v>
          </cell>
          <cell r="Q48">
            <v>0</v>
          </cell>
        </row>
        <row r="49">
          <cell r="F49" t="str">
            <v>BB.1112</v>
          </cell>
          <cell r="Q49">
            <v>0</v>
          </cell>
        </row>
        <row r="50">
          <cell r="F50" t="str">
            <v>HG.4113</v>
          </cell>
          <cell r="Q50">
            <v>0</v>
          </cell>
        </row>
        <row r="51">
          <cell r="F51" t="str">
            <v>KP.2310</v>
          </cell>
          <cell r="Q51">
            <v>0</v>
          </cell>
        </row>
        <row r="52">
          <cell r="F52" t="str">
            <v>IB.2511</v>
          </cell>
          <cell r="Q52">
            <v>0</v>
          </cell>
        </row>
        <row r="53">
          <cell r="F53" t="str">
            <v>09-09</v>
          </cell>
          <cell r="Q53">
            <v>0</v>
          </cell>
        </row>
        <row r="54">
          <cell r="Q54">
            <v>0</v>
          </cell>
        </row>
        <row r="55">
          <cell r="F55" t="str">
            <v>BA.1512</v>
          </cell>
          <cell r="Q55">
            <v>22.823277749999999</v>
          </cell>
        </row>
        <row r="56">
          <cell r="F56" t="str">
            <v>BA.1512</v>
          </cell>
          <cell r="Q56">
            <v>0</v>
          </cell>
        </row>
        <row r="57">
          <cell r="F57" t="str">
            <v>HA.1111SR</v>
          </cell>
          <cell r="Q57">
            <v>0.60000000000000009</v>
          </cell>
        </row>
        <row r="58">
          <cell r="F58" t="str">
            <v>KA.1110</v>
          </cell>
          <cell r="Q58">
            <v>1.1199999999999998E-2</v>
          </cell>
        </row>
        <row r="59">
          <cell r="F59" t="str">
            <v>HA.5213</v>
          </cell>
          <cell r="Q59">
            <v>3.2399999999999993</v>
          </cell>
        </row>
        <row r="60">
          <cell r="F60" t="str">
            <v>KA.2320</v>
          </cell>
          <cell r="Q60">
            <v>0.36399999999999999</v>
          </cell>
        </row>
        <row r="61">
          <cell r="F61" t="str">
            <v>IA.3511</v>
          </cell>
          <cell r="Q61">
            <v>0.32399999999999995</v>
          </cell>
        </row>
        <row r="62">
          <cell r="F62" t="str">
            <v>IA.3521</v>
          </cell>
          <cell r="Q62">
            <v>0</v>
          </cell>
        </row>
        <row r="63">
          <cell r="F63" t="str">
            <v>RB.2135</v>
          </cell>
          <cell r="Q63">
            <v>29.4</v>
          </cell>
        </row>
        <row r="64">
          <cell r="F64" t="str">
            <v>BB.1112</v>
          </cell>
        </row>
        <row r="65">
          <cell r="F65" t="str">
            <v>VC-03</v>
          </cell>
        </row>
        <row r="66">
          <cell r="F66" t="str">
            <v>BB.1113</v>
          </cell>
          <cell r="Q66">
            <v>22.823277749999999</v>
          </cell>
        </row>
        <row r="67">
          <cell r="F67" t="str">
            <v>ZJ.7276</v>
          </cell>
          <cell r="Q67">
            <v>0</v>
          </cell>
        </row>
        <row r="68">
          <cell r="F68" t="str">
            <v>ZJ.7276</v>
          </cell>
          <cell r="Q68">
            <v>0</v>
          </cell>
        </row>
        <row r="69">
          <cell r="Q69">
            <v>0</v>
          </cell>
        </row>
        <row r="70">
          <cell r="F70" t="str">
            <v>BA.1512</v>
          </cell>
          <cell r="Q70">
            <v>208.19363174999998</v>
          </cell>
        </row>
        <row r="71">
          <cell r="F71" t="str">
            <v>BA.1512</v>
          </cell>
          <cell r="Q71">
            <v>0</v>
          </cell>
        </row>
        <row r="72">
          <cell r="F72" t="str">
            <v>HA.1111SR</v>
          </cell>
          <cell r="Q72">
            <v>5.3248000000000006</v>
          </cell>
        </row>
        <row r="73">
          <cell r="F73" t="str">
            <v>KA.1110</v>
          </cell>
          <cell r="Q73">
            <v>0.10344000000000002</v>
          </cell>
        </row>
        <row r="74">
          <cell r="F74" t="str">
            <v>HA.5213</v>
          </cell>
          <cell r="Q74">
            <v>27.525120000000001</v>
          </cell>
        </row>
        <row r="75">
          <cell r="F75" t="str">
            <v>KA.2320</v>
          </cell>
          <cell r="Q75">
            <v>3.1129600000000006</v>
          </cell>
        </row>
        <row r="76">
          <cell r="F76" t="str">
            <v>IA.3511</v>
          </cell>
          <cell r="Q76">
            <v>2.7525120000000003</v>
          </cell>
        </row>
        <row r="77">
          <cell r="F77" t="str">
            <v>IA.3521</v>
          </cell>
          <cell r="Q77">
            <v>0</v>
          </cell>
        </row>
        <row r="78">
          <cell r="F78" t="str">
            <v>RB.2135</v>
          </cell>
          <cell r="Q78">
            <v>253.952</v>
          </cell>
        </row>
        <row r="79">
          <cell r="F79" t="str">
            <v>BB.1112</v>
          </cell>
        </row>
        <row r="80">
          <cell r="F80" t="str">
            <v>VC-03</v>
          </cell>
        </row>
        <row r="81">
          <cell r="F81" t="str">
            <v>BB.1113</v>
          </cell>
          <cell r="Q81">
            <v>208.19363174999998</v>
          </cell>
        </row>
        <row r="82">
          <cell r="F82" t="str">
            <v>ZJ.7276</v>
          </cell>
          <cell r="Q82">
            <v>0</v>
          </cell>
        </row>
        <row r="83">
          <cell r="F83" t="str">
            <v>ZJ.7276</v>
          </cell>
          <cell r="Q83">
            <v>0</v>
          </cell>
        </row>
        <row r="84">
          <cell r="Q84">
            <v>0</v>
          </cell>
        </row>
        <row r="85">
          <cell r="F85" t="str">
            <v>BA.1512</v>
          </cell>
          <cell r="Q85">
            <v>61.142766749999986</v>
          </cell>
        </row>
        <row r="86">
          <cell r="F86" t="str">
            <v>BA.1512</v>
          </cell>
          <cell r="Q86">
            <v>0</v>
          </cell>
        </row>
        <row r="87">
          <cell r="F87" t="str">
            <v>HA.1111SR</v>
          </cell>
          <cell r="Q87">
            <v>1.7423999999999999</v>
          </cell>
        </row>
        <row r="88">
          <cell r="F88" t="str">
            <v>KA.1110</v>
          </cell>
          <cell r="Q88">
            <v>2.564E-2</v>
          </cell>
        </row>
        <row r="89">
          <cell r="F89" t="str">
            <v>HA.5213</v>
          </cell>
          <cell r="Q89">
            <v>9.4089599999999987</v>
          </cell>
        </row>
        <row r="90">
          <cell r="F90" t="str">
            <v>KA.2320</v>
          </cell>
          <cell r="Q90">
            <v>1.0260800000000001</v>
          </cell>
        </row>
        <row r="91">
          <cell r="F91" t="str">
            <v>IA.3511</v>
          </cell>
          <cell r="Q91">
            <v>0.94089599999999995</v>
          </cell>
        </row>
        <row r="92">
          <cell r="F92" t="str">
            <v>IA.3521</v>
          </cell>
          <cell r="Q92">
            <v>0</v>
          </cell>
        </row>
        <row r="93">
          <cell r="F93" t="str">
            <v>RB.2135</v>
          </cell>
          <cell r="Q93">
            <v>84.216000000000008</v>
          </cell>
        </row>
        <row r="94">
          <cell r="F94" t="str">
            <v>BB.1112</v>
          </cell>
        </row>
        <row r="95">
          <cell r="F95" t="str">
            <v>VC-03</v>
          </cell>
        </row>
        <row r="96">
          <cell r="F96" t="str">
            <v>BB.1113</v>
          </cell>
          <cell r="Q96">
            <v>61.142766749999986</v>
          </cell>
        </row>
        <row r="97">
          <cell r="F97" t="str">
            <v>ZJ.7276</v>
          </cell>
          <cell r="Q97">
            <v>0</v>
          </cell>
        </row>
        <row r="98">
          <cell r="F98" t="str">
            <v>ZJ.7276</v>
          </cell>
          <cell r="Q98">
            <v>0</v>
          </cell>
        </row>
        <row r="99">
          <cell r="Q99">
            <v>0</v>
          </cell>
        </row>
        <row r="100">
          <cell r="F100" t="str">
            <v>HG.4113</v>
          </cell>
          <cell r="Q100">
            <v>0</v>
          </cell>
        </row>
        <row r="101">
          <cell r="F101" t="str">
            <v>KP.2310</v>
          </cell>
          <cell r="Q101">
            <v>0</v>
          </cell>
        </row>
        <row r="102">
          <cell r="F102" t="str">
            <v>LA.5110</v>
          </cell>
          <cell r="Q102">
            <v>0</v>
          </cell>
        </row>
        <row r="103">
          <cell r="F103" t="str">
            <v>IB.2511</v>
          </cell>
          <cell r="Q103">
            <v>0</v>
          </cell>
        </row>
        <row r="104">
          <cell r="F104" t="str">
            <v>HG.4113</v>
          </cell>
          <cell r="Q104">
            <v>1.8480000000000005</v>
          </cell>
        </row>
        <row r="105">
          <cell r="F105" t="str">
            <v>KP.2310</v>
          </cell>
          <cell r="Q105">
            <v>0.12600000000000003</v>
          </cell>
        </row>
        <row r="106">
          <cell r="F106" t="str">
            <v>09-09</v>
          </cell>
          <cell r="Q106">
            <v>60</v>
          </cell>
        </row>
        <row r="107">
          <cell r="F107" t="str">
            <v>IB.2511</v>
          </cell>
          <cell r="Q107">
            <v>0.18480000000000008</v>
          </cell>
        </row>
        <row r="108">
          <cell r="F108" t="str">
            <v>IB.2511</v>
          </cell>
          <cell r="Q108">
            <v>0</v>
          </cell>
        </row>
        <row r="109">
          <cell r="F109" t="str">
            <v>HG.4113</v>
          </cell>
          <cell r="Q109">
            <v>5.0175999999999998</v>
          </cell>
        </row>
        <row r="110">
          <cell r="F110" t="str">
            <v>KP.2310</v>
          </cell>
          <cell r="Q110">
            <v>0.39424000000000009</v>
          </cell>
        </row>
        <row r="111">
          <cell r="F111" t="str">
            <v>09-09</v>
          </cell>
          <cell r="Q111">
            <v>256</v>
          </cell>
        </row>
        <row r="112">
          <cell r="F112" t="str">
            <v>IB.2511</v>
          </cell>
          <cell r="Q112">
            <v>0.50175999999999998</v>
          </cell>
        </row>
        <row r="113">
          <cell r="F113" t="str">
            <v>IB.2511</v>
          </cell>
          <cell r="Q113">
            <v>0</v>
          </cell>
        </row>
        <row r="114">
          <cell r="F114" t="str">
            <v>HG.4113</v>
          </cell>
          <cell r="Q114">
            <v>1.3312000000000002</v>
          </cell>
        </row>
        <row r="115">
          <cell r="F115" t="str">
            <v>KP.2310</v>
          </cell>
          <cell r="Q115">
            <v>0</v>
          </cell>
        </row>
        <row r="116">
          <cell r="F116" t="str">
            <v>09-09</v>
          </cell>
          <cell r="Q116">
            <v>26</v>
          </cell>
        </row>
        <row r="117">
          <cell r="F117" t="str">
            <v>IB.2511</v>
          </cell>
          <cell r="Q117">
            <v>0.13312000000000002</v>
          </cell>
        </row>
        <row r="118">
          <cell r="F118" t="str">
            <v>IB.2511</v>
          </cell>
          <cell r="Q118">
            <v>0</v>
          </cell>
        </row>
        <row r="119">
          <cell r="F119" t="str">
            <v>67/SON-BCN</v>
          </cell>
          <cell r="Q119">
            <v>0.52</v>
          </cell>
        </row>
        <row r="120">
          <cell r="F120" t="str">
            <v>67/SON-BCN</v>
          </cell>
          <cell r="Q120">
            <v>0.8</v>
          </cell>
        </row>
        <row r="121">
          <cell r="F121" t="str">
            <v>67/SON-BCN</v>
          </cell>
          <cell r="Q121">
            <v>0.8</v>
          </cell>
        </row>
        <row r="122">
          <cell r="F122" t="str">
            <v>67/SON-BCN</v>
          </cell>
          <cell r="Q122">
            <v>1</v>
          </cell>
        </row>
        <row r="123">
          <cell r="F123" t="str">
            <v>IB.2511</v>
          </cell>
          <cell r="Q123">
            <v>0</v>
          </cell>
        </row>
        <row r="124">
          <cell r="F124" t="str">
            <v>NB.1710</v>
          </cell>
          <cell r="Q124">
            <v>2.8400000000000003</v>
          </cell>
        </row>
        <row r="125">
          <cell r="F125" t="str">
            <v>TT</v>
          </cell>
          <cell r="Q125">
            <v>300</v>
          </cell>
        </row>
        <row r="126">
          <cell r="F126" t="str">
            <v>TT</v>
          </cell>
          <cell r="Q126">
            <v>0</v>
          </cell>
        </row>
        <row r="127">
          <cell r="F127" t="str">
            <v>UC.2230R</v>
          </cell>
          <cell r="Q127">
            <v>0</v>
          </cell>
        </row>
        <row r="128">
          <cell r="F128" t="str">
            <v>UC.2230</v>
          </cell>
          <cell r="Q128">
            <v>0</v>
          </cell>
        </row>
        <row r="129">
          <cell r="F129" t="str">
            <v>BB.1112</v>
          </cell>
          <cell r="Q129">
            <v>0</v>
          </cell>
        </row>
        <row r="130">
          <cell r="Q130">
            <v>0</v>
          </cell>
        </row>
        <row r="131">
          <cell r="Q131">
            <v>0</v>
          </cell>
        </row>
        <row r="132">
          <cell r="F132" t="str">
            <v>BA.1433</v>
          </cell>
          <cell r="Q132">
            <v>0</v>
          </cell>
        </row>
        <row r="133">
          <cell r="F133" t="str">
            <v>HA.1121SR</v>
          </cell>
          <cell r="Q133">
            <v>0</v>
          </cell>
        </row>
        <row r="134">
          <cell r="Q134">
            <v>0</v>
          </cell>
        </row>
        <row r="135">
          <cell r="Q135">
            <v>0</v>
          </cell>
        </row>
        <row r="136">
          <cell r="F136" t="str">
            <v>KA.1110</v>
          </cell>
          <cell r="Q136">
            <v>0</v>
          </cell>
        </row>
        <row r="137">
          <cell r="Q137">
            <v>0</v>
          </cell>
        </row>
        <row r="138">
          <cell r="Q138">
            <v>0</v>
          </cell>
        </row>
        <row r="139">
          <cell r="F139" t="str">
            <v>HA.1224</v>
          </cell>
          <cell r="Q139">
            <v>0</v>
          </cell>
        </row>
        <row r="140">
          <cell r="F140" t="str">
            <v>KA.1110</v>
          </cell>
          <cell r="Q140">
            <v>0</v>
          </cell>
        </row>
        <row r="141">
          <cell r="Q141">
            <v>0</v>
          </cell>
        </row>
        <row r="142">
          <cell r="Q142">
            <v>0</v>
          </cell>
        </row>
        <row r="143">
          <cell r="Q143">
            <v>0</v>
          </cell>
        </row>
        <row r="144">
          <cell r="F144" t="str">
            <v>IA.1110</v>
          </cell>
          <cell r="Q144">
            <v>0</v>
          </cell>
        </row>
        <row r="145">
          <cell r="F145" t="str">
            <v>IA.1120</v>
          </cell>
          <cell r="Q145">
            <v>0</v>
          </cell>
        </row>
        <row r="146">
          <cell r="F146" t="str">
            <v>HA.2314</v>
          </cell>
          <cell r="Q146">
            <v>0</v>
          </cell>
        </row>
        <row r="147">
          <cell r="F147" t="str">
            <v>KA.2120</v>
          </cell>
          <cell r="Q147">
            <v>0</v>
          </cell>
        </row>
        <row r="148">
          <cell r="F148" t="str">
            <v>IA.2211</v>
          </cell>
          <cell r="Q148">
            <v>0</v>
          </cell>
        </row>
        <row r="149">
          <cell r="F149" t="str">
            <v>IA.2221</v>
          </cell>
          <cell r="Q149">
            <v>0</v>
          </cell>
        </row>
        <row r="150">
          <cell r="F150" t="str">
            <v>HA.3114</v>
          </cell>
          <cell r="Q150">
            <v>0</v>
          </cell>
        </row>
        <row r="151">
          <cell r="F151" t="str">
            <v>KA.2120</v>
          </cell>
          <cell r="Q151">
            <v>0</v>
          </cell>
        </row>
        <row r="152">
          <cell r="F152" t="str">
            <v>IA.2311</v>
          </cell>
          <cell r="Q152">
            <v>0</v>
          </cell>
        </row>
        <row r="153">
          <cell r="F153" t="str">
            <v>IA.2321</v>
          </cell>
          <cell r="Q153">
            <v>0</v>
          </cell>
        </row>
        <row r="154">
          <cell r="F154" t="str">
            <v>GG.2214</v>
          </cell>
          <cell r="Q154">
            <v>0</v>
          </cell>
        </row>
        <row r="155">
          <cell r="F155" t="str">
            <v>PA.1214</v>
          </cell>
          <cell r="Q155">
            <v>0</v>
          </cell>
        </row>
        <row r="156">
          <cell r="Q156">
            <v>0</v>
          </cell>
        </row>
        <row r="157">
          <cell r="Q157">
            <v>0</v>
          </cell>
        </row>
        <row r="158">
          <cell r="Q158">
            <v>0</v>
          </cell>
        </row>
        <row r="159">
          <cell r="Q159">
            <v>0</v>
          </cell>
        </row>
        <row r="160">
          <cell r="F160" t="str">
            <v>67/MK-BCN</v>
          </cell>
          <cell r="Q160">
            <v>0</v>
          </cell>
        </row>
        <row r="161">
          <cell r="F161" t="str">
            <v>66/QÑ-BCN</v>
          </cell>
          <cell r="Q161">
            <v>0</v>
          </cell>
        </row>
        <row r="162">
          <cell r="F162" t="str">
            <v>TT</v>
          </cell>
          <cell r="Q162">
            <v>0</v>
          </cell>
        </row>
        <row r="163">
          <cell r="F163" t="str">
            <v>TT</v>
          </cell>
          <cell r="Q163">
            <v>0</v>
          </cell>
        </row>
        <row r="164">
          <cell r="F164" t="str">
            <v>ZJ.2109</v>
          </cell>
          <cell r="Q164">
            <v>0</v>
          </cell>
        </row>
        <row r="165">
          <cell r="F165" t="str">
            <v>ZK.4160X3</v>
          </cell>
          <cell r="Q165">
            <v>0</v>
          </cell>
        </row>
        <row r="166">
          <cell r="F166" t="str">
            <v>BB.1112</v>
          </cell>
        </row>
        <row r="167">
          <cell r="F167" t="str">
            <v>VC-03</v>
          </cell>
        </row>
        <row r="168">
          <cell r="F168" t="str">
            <v>BB.1113</v>
          </cell>
          <cell r="Q168">
            <v>0</v>
          </cell>
        </row>
        <row r="169">
          <cell r="F169" t="str">
            <v>UD.5122CC</v>
          </cell>
          <cell r="Q169">
            <v>0</v>
          </cell>
        </row>
        <row r="170">
          <cell r="Q170">
            <v>0</v>
          </cell>
        </row>
        <row r="171">
          <cell r="F171" t="str">
            <v>BA.1432</v>
          </cell>
          <cell r="Q171">
            <v>0</v>
          </cell>
        </row>
        <row r="172">
          <cell r="F172" t="str">
            <v>HA.1121SR</v>
          </cell>
          <cell r="Q172">
            <v>0</v>
          </cell>
        </row>
        <row r="173">
          <cell r="F173" t="str">
            <v>KA.1110</v>
          </cell>
          <cell r="Q173">
            <v>0</v>
          </cell>
        </row>
        <row r="174">
          <cell r="F174" t="str">
            <v>HA.1223</v>
          </cell>
          <cell r="Q174">
            <v>0</v>
          </cell>
        </row>
        <row r="175">
          <cell r="Q175">
            <v>0</v>
          </cell>
        </row>
        <row r="176">
          <cell r="Q176">
            <v>0</v>
          </cell>
        </row>
        <row r="177">
          <cell r="Q177">
            <v>0</v>
          </cell>
        </row>
        <row r="178">
          <cell r="F178" t="str">
            <v>KA.1110</v>
          </cell>
          <cell r="Q178">
            <v>0</v>
          </cell>
        </row>
        <row r="179">
          <cell r="Q179">
            <v>0</v>
          </cell>
        </row>
        <row r="180">
          <cell r="Q180">
            <v>0</v>
          </cell>
        </row>
        <row r="181">
          <cell r="F181" t="str">
            <v>IA.1110</v>
          </cell>
          <cell r="Q181">
            <v>0</v>
          </cell>
        </row>
        <row r="182">
          <cell r="F182" t="str">
            <v>IA.1130</v>
          </cell>
          <cell r="Q182">
            <v>0</v>
          </cell>
        </row>
        <row r="183">
          <cell r="F183" t="str">
            <v>HA.2313</v>
          </cell>
          <cell r="Q183">
            <v>0</v>
          </cell>
        </row>
        <row r="184">
          <cell r="F184" t="str">
            <v>KA.2120</v>
          </cell>
          <cell r="Q184">
            <v>0</v>
          </cell>
        </row>
        <row r="185">
          <cell r="F185" t="str">
            <v>IA.2211</v>
          </cell>
          <cell r="Q185">
            <v>0</v>
          </cell>
        </row>
        <row r="186">
          <cell r="F186" t="str">
            <v>IA.2221</v>
          </cell>
          <cell r="Q186">
            <v>0</v>
          </cell>
        </row>
        <row r="187">
          <cell r="F187" t="str">
            <v>HA.3113</v>
          </cell>
          <cell r="Q187">
            <v>0</v>
          </cell>
        </row>
        <row r="188">
          <cell r="F188" t="str">
            <v>KA.2120</v>
          </cell>
          <cell r="Q188">
            <v>0</v>
          </cell>
        </row>
        <row r="189">
          <cell r="F189" t="str">
            <v>IA.2311</v>
          </cell>
          <cell r="Q189">
            <v>0</v>
          </cell>
        </row>
        <row r="190">
          <cell r="F190" t="str">
            <v>IA.2321</v>
          </cell>
          <cell r="Q190">
            <v>0</v>
          </cell>
        </row>
        <row r="191">
          <cell r="F191" t="str">
            <v>HA.2113</v>
          </cell>
          <cell r="Q191">
            <v>0</v>
          </cell>
        </row>
        <row r="192">
          <cell r="F192" t="str">
            <v>KA.2120</v>
          </cell>
          <cell r="Q192">
            <v>0</v>
          </cell>
        </row>
        <row r="193">
          <cell r="F193" t="str">
            <v>HA.3213</v>
          </cell>
          <cell r="Q193">
            <v>0</v>
          </cell>
        </row>
        <row r="194">
          <cell r="F194" t="str">
            <v>KA.2310</v>
          </cell>
          <cell r="Q194">
            <v>0</v>
          </cell>
        </row>
        <row r="195">
          <cell r="F195" t="str">
            <v>IA.2311</v>
          </cell>
          <cell r="Q195">
            <v>0</v>
          </cell>
        </row>
        <row r="196">
          <cell r="F196" t="str">
            <v>IA.2321</v>
          </cell>
          <cell r="Q196">
            <v>0</v>
          </cell>
        </row>
        <row r="197">
          <cell r="F197" t="str">
            <v>GG.2214</v>
          </cell>
          <cell r="Q197">
            <v>0</v>
          </cell>
        </row>
        <row r="198">
          <cell r="F198" t="str">
            <v>PA.1214</v>
          </cell>
          <cell r="Q198">
            <v>0</v>
          </cell>
        </row>
        <row r="199">
          <cell r="Q199">
            <v>0</v>
          </cell>
        </row>
        <row r="200">
          <cell r="Q200">
            <v>0</v>
          </cell>
        </row>
        <row r="201">
          <cell r="Q201">
            <v>0</v>
          </cell>
        </row>
        <row r="202">
          <cell r="F202" t="str">
            <v>67/MK-BCN</v>
          </cell>
          <cell r="Q202">
            <v>0</v>
          </cell>
        </row>
        <row r="203">
          <cell r="F203" t="str">
            <v>66/QÑ-BCN</v>
          </cell>
          <cell r="Q203">
            <v>0</v>
          </cell>
        </row>
        <row r="204">
          <cell r="F204" t="str">
            <v>TT</v>
          </cell>
          <cell r="Q204">
            <v>0</v>
          </cell>
        </row>
        <row r="205">
          <cell r="F205" t="str">
            <v>TT</v>
          </cell>
          <cell r="Q205">
            <v>0</v>
          </cell>
        </row>
        <row r="206">
          <cell r="F206" t="str">
            <v>ZJ.2109</v>
          </cell>
          <cell r="Q206">
            <v>0</v>
          </cell>
        </row>
        <row r="207">
          <cell r="F207" t="str">
            <v>ZK.4160X3</v>
          </cell>
          <cell r="Q207">
            <v>0</v>
          </cell>
        </row>
        <row r="208">
          <cell r="F208" t="str">
            <v>BA.1512</v>
          </cell>
          <cell r="Q208">
            <v>0</v>
          </cell>
        </row>
        <row r="209">
          <cell r="F209" t="str">
            <v>ZJ.2110</v>
          </cell>
          <cell r="Q209">
            <v>0</v>
          </cell>
        </row>
        <row r="210">
          <cell r="F210" t="str">
            <v>ZK.4160X4</v>
          </cell>
          <cell r="Q210">
            <v>0</v>
          </cell>
        </row>
        <row r="211">
          <cell r="F211" t="str">
            <v>UD.3110</v>
          </cell>
          <cell r="Q211">
            <v>0</v>
          </cell>
        </row>
        <row r="212">
          <cell r="F212" t="str">
            <v>BB.1112</v>
          </cell>
          <cell r="Q212">
            <v>0</v>
          </cell>
        </row>
        <row r="213">
          <cell r="F213" t="str">
            <v>VC-03</v>
          </cell>
          <cell r="Q213">
            <v>0</v>
          </cell>
        </row>
        <row r="214">
          <cell r="F214" t="str">
            <v>UD.5122CC</v>
          </cell>
          <cell r="Q214">
            <v>0</v>
          </cell>
        </row>
        <row r="215">
          <cell r="Q215">
            <v>0</v>
          </cell>
        </row>
        <row r="216">
          <cell r="F216" t="str">
            <v>BA.1432</v>
          </cell>
          <cell r="Q216">
            <v>0</v>
          </cell>
        </row>
        <row r="217">
          <cell r="F217" t="str">
            <v>HA.1121SR</v>
          </cell>
          <cell r="Q217">
            <v>0</v>
          </cell>
        </row>
        <row r="218">
          <cell r="F218" t="str">
            <v>KA.1110</v>
          </cell>
          <cell r="Q218">
            <v>0</v>
          </cell>
        </row>
        <row r="219">
          <cell r="Q219">
            <v>0</v>
          </cell>
        </row>
        <row r="220">
          <cell r="Q220">
            <v>0</v>
          </cell>
        </row>
        <row r="221">
          <cell r="F221" t="str">
            <v>HA.1223</v>
          </cell>
          <cell r="Q221">
            <v>0</v>
          </cell>
        </row>
        <row r="222">
          <cell r="Q222">
            <v>0</v>
          </cell>
        </row>
        <row r="223">
          <cell r="Q223">
            <v>0</v>
          </cell>
        </row>
        <row r="224">
          <cell r="F224" t="str">
            <v>KA.1110</v>
          </cell>
          <cell r="Q224">
            <v>0</v>
          </cell>
        </row>
        <row r="225">
          <cell r="Q225">
            <v>0</v>
          </cell>
        </row>
        <row r="226">
          <cell r="Q226">
            <v>0</v>
          </cell>
        </row>
        <row r="227">
          <cell r="F227" t="str">
            <v>HA.2314</v>
          </cell>
          <cell r="Q227">
            <v>0</v>
          </cell>
        </row>
        <row r="228">
          <cell r="Q228">
            <v>0</v>
          </cell>
        </row>
        <row r="229">
          <cell r="Q229">
            <v>0</v>
          </cell>
        </row>
        <row r="230">
          <cell r="F230" t="str">
            <v>KA.2120</v>
          </cell>
          <cell r="Q230">
            <v>0</v>
          </cell>
        </row>
        <row r="231">
          <cell r="Q231">
            <v>0</v>
          </cell>
        </row>
        <row r="232">
          <cell r="Q232">
            <v>0</v>
          </cell>
        </row>
        <row r="233">
          <cell r="F233" t="str">
            <v>HA.2113</v>
          </cell>
          <cell r="Q233">
            <v>0</v>
          </cell>
        </row>
        <row r="234">
          <cell r="F234" t="str">
            <v>KA.2310</v>
          </cell>
          <cell r="Q234">
            <v>0</v>
          </cell>
        </row>
        <row r="235">
          <cell r="F235" t="str">
            <v>HA.3213</v>
          </cell>
          <cell r="Q235">
            <v>0</v>
          </cell>
        </row>
        <row r="236">
          <cell r="F236" t="str">
            <v>KA.2310</v>
          </cell>
          <cell r="Q236">
            <v>0</v>
          </cell>
        </row>
        <row r="237">
          <cell r="F237" t="str">
            <v>HA.3114</v>
          </cell>
          <cell r="Q237">
            <v>0</v>
          </cell>
        </row>
        <row r="238">
          <cell r="Q238">
            <v>0</v>
          </cell>
        </row>
        <row r="239">
          <cell r="Q239">
            <v>0</v>
          </cell>
        </row>
        <row r="240">
          <cell r="Q240">
            <v>0</v>
          </cell>
        </row>
        <row r="241">
          <cell r="F241" t="str">
            <v>KA.2120</v>
          </cell>
          <cell r="Q241">
            <v>0</v>
          </cell>
        </row>
        <row r="242">
          <cell r="Q242">
            <v>0</v>
          </cell>
        </row>
        <row r="243">
          <cell r="Q243">
            <v>0</v>
          </cell>
        </row>
        <row r="244">
          <cell r="Q244">
            <v>0</v>
          </cell>
        </row>
        <row r="245">
          <cell r="F245" t="str">
            <v>HA.1111</v>
          </cell>
          <cell r="Q245">
            <v>0</v>
          </cell>
        </row>
        <row r="246">
          <cell r="F246" t="str">
            <v>IA.1110</v>
          </cell>
          <cell r="Q246">
            <v>0</v>
          </cell>
        </row>
        <row r="247">
          <cell r="F247" t="str">
            <v>IA.1120</v>
          </cell>
          <cell r="Q247">
            <v>0</v>
          </cell>
        </row>
        <row r="248">
          <cell r="F248" t="str">
            <v>GG.2214</v>
          </cell>
          <cell r="Q248">
            <v>0</v>
          </cell>
        </row>
        <row r="249">
          <cell r="F249" t="str">
            <v>PA.1214</v>
          </cell>
          <cell r="Q249">
            <v>0</v>
          </cell>
        </row>
        <row r="250">
          <cell r="F250" t="str">
            <v>67/MK-BCN</v>
          </cell>
          <cell r="Q250">
            <v>0</v>
          </cell>
        </row>
        <row r="251">
          <cell r="F251" t="str">
            <v>66/QÑ-BCN</v>
          </cell>
          <cell r="Q251">
            <v>0</v>
          </cell>
        </row>
        <row r="252">
          <cell r="F252" t="str">
            <v>TT</v>
          </cell>
          <cell r="Q252">
            <v>0</v>
          </cell>
        </row>
        <row r="253">
          <cell r="F253" t="str">
            <v>TT</v>
          </cell>
          <cell r="Q253">
            <v>0</v>
          </cell>
        </row>
        <row r="254">
          <cell r="F254" t="str">
            <v>ZJ.2109</v>
          </cell>
          <cell r="Q254">
            <v>0</v>
          </cell>
        </row>
        <row r="255">
          <cell r="F255" t="str">
            <v>UD.5122CC</v>
          </cell>
          <cell r="Q255">
            <v>0</v>
          </cell>
        </row>
        <row r="256">
          <cell r="Q256">
            <v>0</v>
          </cell>
        </row>
        <row r="257">
          <cell r="F257" t="str">
            <v>BA.1432</v>
          </cell>
          <cell r="Q257">
            <v>115</v>
          </cell>
        </row>
        <row r="258">
          <cell r="F258" t="str">
            <v>B3-13e/CÑ79/57C</v>
          </cell>
          <cell r="Q258">
            <v>0.49099999999999999</v>
          </cell>
        </row>
        <row r="259">
          <cell r="F259" t="str">
            <v>HA.1121SR</v>
          </cell>
          <cell r="Q259">
            <v>3.55</v>
          </cell>
        </row>
        <row r="260">
          <cell r="F260" t="str">
            <v>KA.1110</v>
          </cell>
          <cell r="Q260">
            <v>1.9499999999999997E-2</v>
          </cell>
        </row>
        <row r="261">
          <cell r="Q261">
            <v>1.6799999999999995E-2</v>
          </cell>
        </row>
        <row r="262">
          <cell r="Q262">
            <v>2.7000000000000001E-3</v>
          </cell>
        </row>
        <row r="263">
          <cell r="F263" t="str">
            <v>HA.1223</v>
          </cell>
          <cell r="Q263">
            <v>26.645999999999997</v>
          </cell>
        </row>
        <row r="264">
          <cell r="Q264">
            <v>26.495999999999999</v>
          </cell>
        </row>
        <row r="265">
          <cell r="Q265">
            <v>0.15</v>
          </cell>
        </row>
        <row r="266">
          <cell r="F266" t="str">
            <v>KA.1110</v>
          </cell>
          <cell r="Q266">
            <v>0.13719999999999999</v>
          </cell>
        </row>
        <row r="267">
          <cell r="Q267">
            <v>0.13119999999999998</v>
          </cell>
        </row>
        <row r="268">
          <cell r="Q268">
            <v>6.0000000000000001E-3</v>
          </cell>
        </row>
        <row r="269">
          <cell r="F269" t="str">
            <v>HA.2313</v>
          </cell>
          <cell r="Q269">
            <v>0.6160000000000001</v>
          </cell>
        </row>
        <row r="270">
          <cell r="F270" t="str">
            <v>KA.2120</v>
          </cell>
          <cell r="Q270">
            <v>0.1232</v>
          </cell>
        </row>
        <row r="271">
          <cell r="F271" t="str">
            <v>HA.2113</v>
          </cell>
          <cell r="Q271">
            <v>4.1800000000000006</v>
          </cell>
        </row>
        <row r="272">
          <cell r="Q272">
            <v>2.4640000000000004</v>
          </cell>
        </row>
        <row r="273">
          <cell r="Q273">
            <v>1.7160000000000002</v>
          </cell>
        </row>
        <row r="274">
          <cell r="F274" t="str">
            <v>KA.2310</v>
          </cell>
          <cell r="Q274">
            <v>0.41800000000000004</v>
          </cell>
        </row>
        <row r="275">
          <cell r="Q275">
            <v>0.24640000000000001</v>
          </cell>
        </row>
        <row r="276">
          <cell r="Q276">
            <v>0.17160000000000003</v>
          </cell>
        </row>
        <row r="277">
          <cell r="F277" t="str">
            <v>HA.3213</v>
          </cell>
          <cell r="Q277">
            <v>3.3599999999999994</v>
          </cell>
        </row>
        <row r="278">
          <cell r="F278" t="str">
            <v>KA.2310</v>
          </cell>
          <cell r="Q278">
            <v>3.44E-2</v>
          </cell>
        </row>
        <row r="279">
          <cell r="F279" t="str">
            <v>HA.3113</v>
          </cell>
          <cell r="Q279">
            <v>0.68400000000000005</v>
          </cell>
        </row>
        <row r="280">
          <cell r="Q280">
            <v>0.64</v>
          </cell>
        </row>
        <row r="281">
          <cell r="Q281">
            <v>4.4000000000000011E-2</v>
          </cell>
        </row>
        <row r="282">
          <cell r="F282" t="str">
            <v>KA.2210</v>
          </cell>
          <cell r="Q282">
            <v>6.8400000000000002E-2</v>
          </cell>
        </row>
        <row r="283">
          <cell r="Q283">
            <v>6.4000000000000001E-2</v>
          </cell>
        </row>
        <row r="284">
          <cell r="Q284">
            <v>4.4000000000000003E-3</v>
          </cell>
        </row>
        <row r="285">
          <cell r="F285" t="str">
            <v>HA.1111</v>
          </cell>
          <cell r="Q285">
            <v>14.3</v>
          </cell>
        </row>
        <row r="286">
          <cell r="F286" t="str">
            <v>IA.1110</v>
          </cell>
          <cell r="Q286">
            <v>4.4260699999999993</v>
          </cell>
        </row>
        <row r="287">
          <cell r="F287" t="str">
            <v>IA.1120</v>
          </cell>
          <cell r="Q287">
            <v>0</v>
          </cell>
        </row>
        <row r="288">
          <cell r="F288" t="str">
            <v>GG.2214</v>
          </cell>
          <cell r="Q288">
            <v>37.659999999999997</v>
          </cell>
        </row>
        <row r="289">
          <cell r="F289" t="str">
            <v>PA.1214</v>
          </cell>
          <cell r="Q289">
            <v>171.8</v>
          </cell>
        </row>
        <row r="290">
          <cell r="F290" t="str">
            <v>67/MK-BCN</v>
          </cell>
          <cell r="Q290">
            <v>2.2737099999999999</v>
          </cell>
        </row>
        <row r="291">
          <cell r="F291" t="str">
            <v>04.9102/66.BCN</v>
          </cell>
          <cell r="Q291">
            <v>2.2737099999999999</v>
          </cell>
        </row>
        <row r="292">
          <cell r="F292" t="str">
            <v>TT</v>
          </cell>
          <cell r="Q292">
            <v>24</v>
          </cell>
        </row>
        <row r="293">
          <cell r="F293" t="str">
            <v>TT</v>
          </cell>
          <cell r="Q293">
            <v>22</v>
          </cell>
        </row>
        <row r="294">
          <cell r="F294" t="str">
            <v>BA.1512</v>
          </cell>
          <cell r="Q294">
            <v>21.966583333333329</v>
          </cell>
        </row>
        <row r="295">
          <cell r="F295" t="str">
            <v>BB.1112</v>
          </cell>
          <cell r="Q295">
            <v>21.966583333333329</v>
          </cell>
        </row>
        <row r="296">
          <cell r="F296" t="str">
            <v>ZJ.2110</v>
          </cell>
          <cell r="Q296">
            <v>0.32</v>
          </cell>
        </row>
        <row r="297">
          <cell r="F297" t="str">
            <v>ZJ.2109</v>
          </cell>
          <cell r="Q297">
            <v>0</v>
          </cell>
        </row>
        <row r="298">
          <cell r="F298" t="str">
            <v>ZK.4160X3</v>
          </cell>
          <cell r="Q298">
            <v>7</v>
          </cell>
        </row>
        <row r="299">
          <cell r="F299" t="str">
            <v>ZK.4160X3</v>
          </cell>
          <cell r="Q299">
            <v>0</v>
          </cell>
        </row>
        <row r="300">
          <cell r="F300" t="str">
            <v>BB.1112</v>
          </cell>
          <cell r="Q300">
            <v>30</v>
          </cell>
        </row>
        <row r="301">
          <cell r="F301" t="str">
            <v>VC-03</v>
          </cell>
          <cell r="Q301">
            <v>85</v>
          </cell>
        </row>
        <row r="302">
          <cell r="F302" t="str">
            <v>BB.1112</v>
          </cell>
        </row>
        <row r="303">
          <cell r="F303" t="str">
            <v>UD.5122CC</v>
          </cell>
          <cell r="Q303">
            <v>8.6</v>
          </cell>
        </row>
        <row r="304">
          <cell r="Q304">
            <v>0</v>
          </cell>
        </row>
        <row r="305">
          <cell r="F305" t="str">
            <v>BA.1432</v>
          </cell>
          <cell r="Q305">
            <v>0</v>
          </cell>
        </row>
        <row r="306">
          <cell r="F306" t="str">
            <v>B3-13e/CÑ79/57C</v>
          </cell>
          <cell r="Q306">
            <v>0</v>
          </cell>
        </row>
        <row r="307">
          <cell r="F307" t="str">
            <v>HA.1121SR</v>
          </cell>
          <cell r="Q307">
            <v>0</v>
          </cell>
        </row>
        <row r="308">
          <cell r="F308" t="str">
            <v>KA.1110</v>
          </cell>
          <cell r="Q308">
            <v>0</v>
          </cell>
        </row>
        <row r="309">
          <cell r="Q309">
            <v>0</v>
          </cell>
        </row>
        <row r="310">
          <cell r="Q310">
            <v>0</v>
          </cell>
        </row>
        <row r="311">
          <cell r="F311" t="str">
            <v>HA.1223</v>
          </cell>
          <cell r="Q311">
            <v>0</v>
          </cell>
        </row>
        <row r="312">
          <cell r="Q312">
            <v>0</v>
          </cell>
        </row>
        <row r="313">
          <cell r="Q313">
            <v>0</v>
          </cell>
        </row>
        <row r="314">
          <cell r="Q314">
            <v>0</v>
          </cell>
        </row>
        <row r="315">
          <cell r="F315" t="str">
            <v>KA.1110</v>
          </cell>
          <cell r="Q315">
            <v>0</v>
          </cell>
        </row>
        <row r="316">
          <cell r="Q316">
            <v>0</v>
          </cell>
        </row>
        <row r="317">
          <cell r="Q317">
            <v>0</v>
          </cell>
        </row>
        <row r="318">
          <cell r="Q318">
            <v>0</v>
          </cell>
        </row>
        <row r="319">
          <cell r="F319" t="str">
            <v>HA.2313</v>
          </cell>
          <cell r="Q319">
            <v>0</v>
          </cell>
        </row>
        <row r="320">
          <cell r="F320" t="str">
            <v>KA.2120</v>
          </cell>
          <cell r="Q320">
            <v>0</v>
          </cell>
        </row>
        <row r="321">
          <cell r="F321" t="str">
            <v>HA.2313</v>
          </cell>
          <cell r="Q321">
            <v>0</v>
          </cell>
        </row>
        <row r="322">
          <cell r="F322" t="str">
            <v>KA.2120</v>
          </cell>
          <cell r="Q322">
            <v>0</v>
          </cell>
        </row>
        <row r="323">
          <cell r="F323" t="str">
            <v>HA.2113</v>
          </cell>
          <cell r="Q323">
            <v>0</v>
          </cell>
        </row>
        <row r="324">
          <cell r="Q324">
            <v>0</v>
          </cell>
        </row>
        <row r="325">
          <cell r="Q325">
            <v>0</v>
          </cell>
        </row>
        <row r="326">
          <cell r="F326" t="str">
            <v>KA.2310</v>
          </cell>
          <cell r="Q326">
            <v>0</v>
          </cell>
        </row>
        <row r="327">
          <cell r="Q327">
            <v>0</v>
          </cell>
        </row>
        <row r="328">
          <cell r="Q328">
            <v>0</v>
          </cell>
        </row>
        <row r="329">
          <cell r="F329" t="str">
            <v>HA.3213</v>
          </cell>
          <cell r="Q329">
            <v>0</v>
          </cell>
        </row>
        <row r="330">
          <cell r="F330" t="str">
            <v>KA.2310</v>
          </cell>
          <cell r="Q330">
            <v>0</v>
          </cell>
        </row>
        <row r="331">
          <cell r="F331" t="str">
            <v>HA.3113</v>
          </cell>
          <cell r="Q331">
            <v>0</v>
          </cell>
        </row>
        <row r="332">
          <cell r="Q332">
            <v>0</v>
          </cell>
        </row>
        <row r="333">
          <cell r="Q333">
            <v>0</v>
          </cell>
        </row>
        <row r="334">
          <cell r="Q334">
            <v>0</v>
          </cell>
        </row>
        <row r="335">
          <cell r="F335" t="str">
            <v>KA.2210</v>
          </cell>
          <cell r="Q335">
            <v>0</v>
          </cell>
        </row>
        <row r="336">
          <cell r="Q336">
            <v>0</v>
          </cell>
        </row>
        <row r="337">
          <cell r="Q337">
            <v>0</v>
          </cell>
        </row>
        <row r="338">
          <cell r="Q338">
            <v>0</v>
          </cell>
        </row>
        <row r="339">
          <cell r="F339" t="str">
            <v>HA.1111</v>
          </cell>
          <cell r="Q339">
            <v>0</v>
          </cell>
        </row>
        <row r="340">
          <cell r="F340" t="str">
            <v>IA.1110</v>
          </cell>
          <cell r="Q340">
            <v>0</v>
          </cell>
        </row>
        <row r="341">
          <cell r="F341" t="str">
            <v>IA.1120</v>
          </cell>
          <cell r="Q341">
            <v>0</v>
          </cell>
        </row>
        <row r="342">
          <cell r="F342" t="str">
            <v>GG.2214</v>
          </cell>
          <cell r="Q342">
            <v>0</v>
          </cell>
        </row>
        <row r="343">
          <cell r="F343" t="str">
            <v>PA.1214</v>
          </cell>
          <cell r="Q343">
            <v>0</v>
          </cell>
        </row>
        <row r="344">
          <cell r="F344" t="str">
            <v>67/MK-BCN</v>
          </cell>
          <cell r="Q344">
            <v>0</v>
          </cell>
        </row>
        <row r="345">
          <cell r="F345" t="str">
            <v>04.9102/66.BCN</v>
          </cell>
          <cell r="Q345">
            <v>0</v>
          </cell>
        </row>
        <row r="346">
          <cell r="F346" t="str">
            <v>TT</v>
          </cell>
          <cell r="Q346">
            <v>0</v>
          </cell>
        </row>
        <row r="347">
          <cell r="F347" t="str">
            <v>TT</v>
          </cell>
          <cell r="Q347">
            <v>0</v>
          </cell>
        </row>
        <row r="348">
          <cell r="F348" t="str">
            <v>ZJ.2109</v>
          </cell>
          <cell r="Q348">
            <v>0</v>
          </cell>
        </row>
        <row r="349">
          <cell r="F349" t="str">
            <v>ZJ.2109</v>
          </cell>
          <cell r="Q349">
            <v>0</v>
          </cell>
        </row>
        <row r="350">
          <cell r="F350" t="str">
            <v>ZK.4160X3</v>
          </cell>
          <cell r="Q350">
            <v>0</v>
          </cell>
        </row>
        <row r="351">
          <cell r="F351" t="str">
            <v>ZK.4160X3</v>
          </cell>
          <cell r="Q351">
            <v>0</v>
          </cell>
        </row>
        <row r="352">
          <cell r="F352" t="str">
            <v>BB.1112</v>
          </cell>
          <cell r="Q352">
            <v>0</v>
          </cell>
        </row>
        <row r="353">
          <cell r="F353" t="str">
            <v>VC-03/100</v>
          </cell>
          <cell r="Q353">
            <v>0</v>
          </cell>
        </row>
        <row r="354">
          <cell r="F354" t="str">
            <v>BB.1112</v>
          </cell>
          <cell r="Q354">
            <v>0</v>
          </cell>
        </row>
        <row r="355">
          <cell r="F355" t="str">
            <v>UD.5122CC</v>
          </cell>
          <cell r="Q355">
            <v>0</v>
          </cell>
        </row>
        <row r="356">
          <cell r="Q356">
            <v>0</v>
          </cell>
        </row>
        <row r="357">
          <cell r="F357" t="str">
            <v>BA.1432</v>
          </cell>
          <cell r="Q357">
            <v>0</v>
          </cell>
        </row>
        <row r="358">
          <cell r="F358" t="str">
            <v>B3-13e/CÑ79/57C</v>
          </cell>
          <cell r="Q358">
            <v>0</v>
          </cell>
        </row>
        <row r="359">
          <cell r="F359" t="str">
            <v>HA.1121SR</v>
          </cell>
          <cell r="Q359">
            <v>0</v>
          </cell>
        </row>
        <row r="360">
          <cell r="F360" t="str">
            <v>KA.1110</v>
          </cell>
          <cell r="Q360">
            <v>0</v>
          </cell>
        </row>
        <row r="361">
          <cell r="Q361">
            <v>0</v>
          </cell>
        </row>
        <row r="362">
          <cell r="Q362">
            <v>0</v>
          </cell>
        </row>
        <row r="363">
          <cell r="F363" t="str">
            <v>HA.1223</v>
          </cell>
          <cell r="Q363">
            <v>0</v>
          </cell>
        </row>
        <row r="364">
          <cell r="Q364">
            <v>0</v>
          </cell>
        </row>
        <row r="365">
          <cell r="Q365">
            <v>0</v>
          </cell>
        </row>
        <row r="366">
          <cell r="F366" t="str">
            <v>KA.1110</v>
          </cell>
          <cell r="Q366">
            <v>0</v>
          </cell>
        </row>
        <row r="367">
          <cell r="Q367">
            <v>0</v>
          </cell>
        </row>
        <row r="368">
          <cell r="Q368">
            <v>0</v>
          </cell>
        </row>
        <row r="369">
          <cell r="F369" t="str">
            <v>HA.2313</v>
          </cell>
          <cell r="Q369">
            <v>0</v>
          </cell>
        </row>
        <row r="370">
          <cell r="F370" t="str">
            <v>KA.2120</v>
          </cell>
          <cell r="Q370">
            <v>0</v>
          </cell>
        </row>
        <row r="371">
          <cell r="F371" t="str">
            <v>HA.2313</v>
          </cell>
          <cell r="Q371">
            <v>0</v>
          </cell>
        </row>
        <row r="372">
          <cell r="F372" t="str">
            <v>KA.2120</v>
          </cell>
          <cell r="Q372">
            <v>0</v>
          </cell>
        </row>
        <row r="373">
          <cell r="F373" t="str">
            <v>HA.2113</v>
          </cell>
          <cell r="Q373">
            <v>0</v>
          </cell>
        </row>
        <row r="374">
          <cell r="Q374">
            <v>0</v>
          </cell>
        </row>
        <row r="375">
          <cell r="Q375">
            <v>0</v>
          </cell>
        </row>
        <row r="376">
          <cell r="F376" t="str">
            <v>KA.2310</v>
          </cell>
          <cell r="Q376">
            <v>0</v>
          </cell>
        </row>
        <row r="377">
          <cell r="Q377">
            <v>0</v>
          </cell>
        </row>
        <row r="378">
          <cell r="Q378">
            <v>0</v>
          </cell>
        </row>
        <row r="379">
          <cell r="F379" t="str">
            <v>HA.3213</v>
          </cell>
          <cell r="Q379">
            <v>0</v>
          </cell>
        </row>
        <row r="380">
          <cell r="F380" t="str">
            <v>KA.2310</v>
          </cell>
          <cell r="Q380">
            <v>0</v>
          </cell>
        </row>
        <row r="381">
          <cell r="F381" t="str">
            <v>HA.3113</v>
          </cell>
          <cell r="Q381">
            <v>0</v>
          </cell>
        </row>
        <row r="382">
          <cell r="Q382">
            <v>0</v>
          </cell>
        </row>
        <row r="383">
          <cell r="Q383">
            <v>0</v>
          </cell>
        </row>
        <row r="384">
          <cell r="Q384">
            <v>0</v>
          </cell>
        </row>
        <row r="385">
          <cell r="F385" t="str">
            <v>KA.2210</v>
          </cell>
          <cell r="Q385">
            <v>0</v>
          </cell>
        </row>
        <row r="386">
          <cell r="Q386">
            <v>0</v>
          </cell>
        </row>
        <row r="387">
          <cell r="Q387">
            <v>0</v>
          </cell>
        </row>
        <row r="388">
          <cell r="Q388">
            <v>0</v>
          </cell>
        </row>
        <row r="389">
          <cell r="F389" t="str">
            <v>HA.1111</v>
          </cell>
          <cell r="Q389">
            <v>0</v>
          </cell>
        </row>
        <row r="390">
          <cell r="F390" t="str">
            <v>IA.1110</v>
          </cell>
          <cell r="Q390">
            <v>0</v>
          </cell>
        </row>
        <row r="391">
          <cell r="F391" t="str">
            <v>IA.1120</v>
          </cell>
          <cell r="Q391">
            <v>0</v>
          </cell>
        </row>
        <row r="392">
          <cell r="F392" t="str">
            <v>GG.2214</v>
          </cell>
          <cell r="Q392">
            <v>0</v>
          </cell>
        </row>
        <row r="393">
          <cell r="F393" t="str">
            <v>PA.1214</v>
          </cell>
          <cell r="Q393">
            <v>0</v>
          </cell>
        </row>
        <row r="394">
          <cell r="F394" t="str">
            <v>67/MK-BCN</v>
          </cell>
          <cell r="Q394">
            <v>0</v>
          </cell>
        </row>
        <row r="395">
          <cell r="F395" t="str">
            <v>04.9102/66.BCN</v>
          </cell>
          <cell r="Q395">
            <v>0</v>
          </cell>
        </row>
        <row r="396">
          <cell r="F396" t="str">
            <v>TT</v>
          </cell>
          <cell r="Q396">
            <v>0</v>
          </cell>
        </row>
        <row r="397">
          <cell r="F397" t="str">
            <v>TT</v>
          </cell>
          <cell r="Q397">
            <v>0</v>
          </cell>
        </row>
        <row r="398">
          <cell r="F398" t="str">
            <v>ZJ.2109</v>
          </cell>
          <cell r="Q398">
            <v>0</v>
          </cell>
        </row>
        <row r="399">
          <cell r="F399" t="str">
            <v>ZK.4160X3</v>
          </cell>
          <cell r="Q399">
            <v>0</v>
          </cell>
        </row>
        <row r="400">
          <cell r="F400" t="str">
            <v>BB.1112</v>
          </cell>
          <cell r="Q400">
            <v>0</v>
          </cell>
        </row>
        <row r="401">
          <cell r="F401" t="str">
            <v>VC-03/100</v>
          </cell>
          <cell r="Q401">
            <v>0</v>
          </cell>
        </row>
        <row r="402">
          <cell r="F402" t="str">
            <v>BB.1112</v>
          </cell>
        </row>
        <row r="403">
          <cell r="F403" t="str">
            <v>UD.5122CC</v>
          </cell>
          <cell r="Q403">
            <v>0</v>
          </cell>
        </row>
        <row r="404">
          <cell r="Q404">
            <v>0</v>
          </cell>
        </row>
        <row r="405">
          <cell r="F405" t="str">
            <v>BA.1432</v>
          </cell>
          <cell r="Q405">
            <v>0</v>
          </cell>
        </row>
        <row r="406">
          <cell r="F406" t="str">
            <v>HA.1121SR</v>
          </cell>
          <cell r="Q406">
            <v>0</v>
          </cell>
        </row>
        <row r="407">
          <cell r="F407" t="str">
            <v>KA.1110</v>
          </cell>
          <cell r="Q407">
            <v>0</v>
          </cell>
        </row>
        <row r="408">
          <cell r="Q408">
            <v>0</v>
          </cell>
        </row>
        <row r="409">
          <cell r="Q409">
            <v>0</v>
          </cell>
        </row>
        <row r="410">
          <cell r="F410" t="str">
            <v>HA.1223</v>
          </cell>
          <cell r="Q410">
            <v>0</v>
          </cell>
        </row>
        <row r="411">
          <cell r="Q411">
            <v>0</v>
          </cell>
        </row>
        <row r="412">
          <cell r="Q412">
            <v>0</v>
          </cell>
        </row>
        <row r="413">
          <cell r="F413" t="str">
            <v>KA.1110</v>
          </cell>
          <cell r="Q413">
            <v>0</v>
          </cell>
        </row>
        <row r="414">
          <cell r="Q414">
            <v>0</v>
          </cell>
        </row>
        <row r="415">
          <cell r="Q415">
            <v>0</v>
          </cell>
        </row>
        <row r="416">
          <cell r="F416" t="str">
            <v>HA.2314</v>
          </cell>
          <cell r="Q416">
            <v>0</v>
          </cell>
        </row>
        <row r="417">
          <cell r="Q417">
            <v>0</v>
          </cell>
        </row>
        <row r="418">
          <cell r="Q418">
            <v>0</v>
          </cell>
        </row>
        <row r="419">
          <cell r="F419" t="str">
            <v>KA.2120</v>
          </cell>
          <cell r="Q419">
            <v>0</v>
          </cell>
        </row>
        <row r="420">
          <cell r="Q420">
            <v>0</v>
          </cell>
        </row>
        <row r="421">
          <cell r="Q421">
            <v>0</v>
          </cell>
        </row>
        <row r="422">
          <cell r="F422" t="str">
            <v>HA.2113</v>
          </cell>
          <cell r="Q422">
            <v>0</v>
          </cell>
        </row>
        <row r="423">
          <cell r="F423" t="str">
            <v>KA.2310</v>
          </cell>
          <cell r="Q423">
            <v>0</v>
          </cell>
        </row>
        <row r="424">
          <cell r="F424" t="str">
            <v>HA.3213</v>
          </cell>
          <cell r="Q424">
            <v>0</v>
          </cell>
        </row>
        <row r="425">
          <cell r="F425" t="str">
            <v>KA.2310</v>
          </cell>
          <cell r="Q425">
            <v>0</v>
          </cell>
        </row>
        <row r="426">
          <cell r="F426" t="str">
            <v>HA.3114</v>
          </cell>
          <cell r="Q426">
            <v>0</v>
          </cell>
        </row>
        <row r="427">
          <cell r="Q427">
            <v>0</v>
          </cell>
        </row>
        <row r="428">
          <cell r="Q428">
            <v>0</v>
          </cell>
        </row>
        <row r="429">
          <cell r="Q429">
            <v>0</v>
          </cell>
        </row>
        <row r="430">
          <cell r="F430" t="str">
            <v>KA.2210</v>
          </cell>
          <cell r="Q430">
            <v>0</v>
          </cell>
        </row>
        <row r="431">
          <cell r="Q431">
            <v>0</v>
          </cell>
        </row>
        <row r="432">
          <cell r="Q432">
            <v>0</v>
          </cell>
        </row>
        <row r="433">
          <cell r="Q433">
            <v>0</v>
          </cell>
        </row>
        <row r="434">
          <cell r="F434" t="str">
            <v>HA.1111</v>
          </cell>
          <cell r="Q434">
            <v>0</v>
          </cell>
        </row>
        <row r="435">
          <cell r="F435" t="str">
            <v>IA.1110</v>
          </cell>
          <cell r="Q435">
            <v>0</v>
          </cell>
        </row>
        <row r="436">
          <cell r="F436" t="str">
            <v>IA.1120</v>
          </cell>
          <cell r="Q436">
            <v>0</v>
          </cell>
        </row>
        <row r="437">
          <cell r="F437" t="str">
            <v>GG.2214</v>
          </cell>
          <cell r="Q437">
            <v>0</v>
          </cell>
        </row>
        <row r="438">
          <cell r="F438" t="str">
            <v>PA.1214</v>
          </cell>
          <cell r="Q438">
            <v>0</v>
          </cell>
        </row>
        <row r="439">
          <cell r="F439" t="str">
            <v>67/MK-BCN</v>
          </cell>
          <cell r="Q439">
            <v>0</v>
          </cell>
        </row>
        <row r="440">
          <cell r="F440" t="str">
            <v>66/QÑ-BCN</v>
          </cell>
          <cell r="Q440">
            <v>0</v>
          </cell>
        </row>
        <row r="441">
          <cell r="F441" t="str">
            <v>TT</v>
          </cell>
          <cell r="Q441">
            <v>0</v>
          </cell>
        </row>
        <row r="442">
          <cell r="F442" t="str">
            <v>TT</v>
          </cell>
          <cell r="Q442">
            <v>0</v>
          </cell>
        </row>
        <row r="443">
          <cell r="F443" t="str">
            <v>ZJ.2109</v>
          </cell>
          <cell r="Q443">
            <v>0</v>
          </cell>
        </row>
        <row r="444">
          <cell r="F444" t="str">
            <v>UD.5122CC</v>
          </cell>
          <cell r="Q444">
            <v>0</v>
          </cell>
        </row>
        <row r="445">
          <cell r="Q445">
            <v>0</v>
          </cell>
        </row>
        <row r="446">
          <cell r="F446" t="str">
            <v>BA.1412</v>
          </cell>
          <cell r="Q446">
            <v>0</v>
          </cell>
        </row>
        <row r="447">
          <cell r="F447" t="str">
            <v>HA.1111SR</v>
          </cell>
          <cell r="Q447">
            <v>0</v>
          </cell>
        </row>
        <row r="448">
          <cell r="F448" t="str">
            <v>HA.1111SR</v>
          </cell>
          <cell r="Q448">
            <v>0</v>
          </cell>
        </row>
        <row r="449">
          <cell r="F449" t="str">
            <v>HA.1213</v>
          </cell>
          <cell r="Q449">
            <v>0</v>
          </cell>
        </row>
        <row r="450">
          <cell r="F450" t="str">
            <v>KA.1220</v>
          </cell>
          <cell r="Q450">
            <v>0</v>
          </cell>
        </row>
        <row r="451">
          <cell r="F451" t="str">
            <v>KA.1220</v>
          </cell>
          <cell r="Q451">
            <v>0</v>
          </cell>
        </row>
        <row r="452">
          <cell r="F452" t="str">
            <v>IA.1110</v>
          </cell>
          <cell r="Q452">
            <v>0</v>
          </cell>
        </row>
        <row r="453">
          <cell r="F453" t="str">
            <v>IA.1120</v>
          </cell>
          <cell r="Q453">
            <v>0</v>
          </cell>
        </row>
        <row r="454">
          <cell r="F454" t="str">
            <v>BA.1432</v>
          </cell>
          <cell r="Q454">
            <v>0</v>
          </cell>
        </row>
        <row r="455">
          <cell r="F455" t="str">
            <v>HA.1111SR</v>
          </cell>
          <cell r="Q455">
            <v>0</v>
          </cell>
        </row>
        <row r="456">
          <cell r="F456" t="str">
            <v>HA.1213</v>
          </cell>
          <cell r="Q456">
            <v>0</v>
          </cell>
        </row>
        <row r="457">
          <cell r="F457" t="str">
            <v>KA.1220</v>
          </cell>
          <cell r="Q457">
            <v>0</v>
          </cell>
        </row>
        <row r="458">
          <cell r="Q458">
            <v>0</v>
          </cell>
        </row>
        <row r="459">
          <cell r="Q459">
            <v>0</v>
          </cell>
        </row>
        <row r="460">
          <cell r="Q460">
            <v>0</v>
          </cell>
        </row>
        <row r="461">
          <cell r="F461" t="str">
            <v>IA.1110</v>
          </cell>
          <cell r="Q461">
            <v>0</v>
          </cell>
        </row>
        <row r="462">
          <cell r="F462" t="str">
            <v>RA.1215</v>
          </cell>
          <cell r="Q462">
            <v>0</v>
          </cell>
        </row>
        <row r="463">
          <cell r="F463" t="str">
            <v>BB.1112</v>
          </cell>
          <cell r="Q463">
            <v>0</v>
          </cell>
        </row>
        <row r="464">
          <cell r="F464" t="str">
            <v>NA.1530</v>
          </cell>
          <cell r="Q464">
            <v>0</v>
          </cell>
        </row>
        <row r="465">
          <cell r="F465" t="str">
            <v>NA.1610SR</v>
          </cell>
          <cell r="Q465">
            <v>0</v>
          </cell>
        </row>
        <row r="466">
          <cell r="F466" t="str">
            <v>TT</v>
          </cell>
          <cell r="Q466">
            <v>0</v>
          </cell>
        </row>
        <row r="467">
          <cell r="F467" t="str">
            <v>NB.3110</v>
          </cell>
          <cell r="Q467">
            <v>0</v>
          </cell>
        </row>
        <row r="468">
          <cell r="F468" t="str">
            <v>UC.2230R</v>
          </cell>
          <cell r="Q468">
            <v>0</v>
          </cell>
        </row>
        <row r="469">
          <cell r="F469" t="str">
            <v>UC.2230</v>
          </cell>
          <cell r="Q469">
            <v>0</v>
          </cell>
        </row>
        <row r="470">
          <cell r="Q470">
            <v>0</v>
          </cell>
        </row>
        <row r="471">
          <cell r="F471" t="str">
            <v>BA.1433</v>
          </cell>
          <cell r="Q471">
            <v>0</v>
          </cell>
        </row>
        <row r="472">
          <cell r="F472" t="str">
            <v>HA.1111SR</v>
          </cell>
          <cell r="Q472">
            <v>0</v>
          </cell>
        </row>
        <row r="473">
          <cell r="F473" t="str">
            <v>HA.1213</v>
          </cell>
          <cell r="Q473">
            <v>0</v>
          </cell>
        </row>
        <row r="474">
          <cell r="F474" t="str">
            <v>KA.1220</v>
          </cell>
          <cell r="Q474">
            <v>0</v>
          </cell>
        </row>
        <row r="475">
          <cell r="Q475">
            <v>0</v>
          </cell>
        </row>
        <row r="476">
          <cell r="Q476">
            <v>0</v>
          </cell>
        </row>
        <row r="477">
          <cell r="F477" t="str">
            <v>IA.1110</v>
          </cell>
          <cell r="Q477">
            <v>0</v>
          </cell>
        </row>
        <row r="478">
          <cell r="F478" t="str">
            <v>IA.1120</v>
          </cell>
          <cell r="Q478">
            <v>0</v>
          </cell>
        </row>
        <row r="479">
          <cell r="F479" t="str">
            <v>67/BL-BCN</v>
          </cell>
          <cell r="Q479">
            <v>0</v>
          </cell>
        </row>
        <row r="480">
          <cell r="F480" t="str">
            <v>RA.1215</v>
          </cell>
          <cell r="Q480">
            <v>0</v>
          </cell>
        </row>
        <row r="481">
          <cell r="F481" t="str">
            <v>BB.1113</v>
          </cell>
          <cell r="Q481">
            <v>0</v>
          </cell>
        </row>
        <row r="482">
          <cell r="Q482">
            <v>0</v>
          </cell>
        </row>
        <row r="483">
          <cell r="F483" t="str">
            <v>BA.1412</v>
          </cell>
          <cell r="Q483">
            <v>0</v>
          </cell>
        </row>
        <row r="484">
          <cell r="Q484">
            <v>0</v>
          </cell>
        </row>
        <row r="485">
          <cell r="Q485">
            <v>0</v>
          </cell>
        </row>
        <row r="486">
          <cell r="Q486">
            <v>0</v>
          </cell>
        </row>
        <row r="487">
          <cell r="Q487">
            <v>0</v>
          </cell>
        </row>
        <row r="488">
          <cell r="F488" t="str">
            <v>HA.1111SR</v>
          </cell>
          <cell r="Q488">
            <v>0</v>
          </cell>
        </row>
        <row r="489">
          <cell r="Q489">
            <v>0</v>
          </cell>
        </row>
        <row r="490">
          <cell r="Q490">
            <v>0</v>
          </cell>
        </row>
        <row r="491">
          <cell r="Q491">
            <v>0</v>
          </cell>
        </row>
        <row r="492">
          <cell r="Q492">
            <v>0</v>
          </cell>
        </row>
        <row r="493">
          <cell r="F493" t="str">
            <v>HA.1111SR</v>
          </cell>
          <cell r="Q493">
            <v>0</v>
          </cell>
        </row>
        <row r="494">
          <cell r="Q494">
            <v>0</v>
          </cell>
        </row>
        <row r="495">
          <cell r="Q495">
            <v>0</v>
          </cell>
        </row>
        <row r="496">
          <cell r="F496" t="str">
            <v>HA.1213</v>
          </cell>
          <cell r="Q496">
            <v>0</v>
          </cell>
        </row>
        <row r="497">
          <cell r="F497" t="str">
            <v>HA.1213</v>
          </cell>
          <cell r="Q497">
            <v>0</v>
          </cell>
        </row>
        <row r="498">
          <cell r="Q498">
            <v>0</v>
          </cell>
        </row>
        <row r="499">
          <cell r="Q499">
            <v>0</v>
          </cell>
        </row>
        <row r="500">
          <cell r="F500" t="str">
            <v>KA.1220</v>
          </cell>
          <cell r="Q500">
            <v>0</v>
          </cell>
        </row>
        <row r="501">
          <cell r="Q501">
            <v>0</v>
          </cell>
        </row>
        <row r="502">
          <cell r="Q502">
            <v>0</v>
          </cell>
        </row>
        <row r="503">
          <cell r="Q503">
            <v>0</v>
          </cell>
        </row>
        <row r="504">
          <cell r="Q504">
            <v>0</v>
          </cell>
        </row>
        <row r="505">
          <cell r="F505" t="str">
            <v>KA.1220</v>
          </cell>
          <cell r="Q505">
            <v>0</v>
          </cell>
        </row>
        <row r="506">
          <cell r="Q506">
            <v>0</v>
          </cell>
        </row>
        <row r="507">
          <cell r="Q507">
            <v>0</v>
          </cell>
        </row>
        <row r="508">
          <cell r="Q508">
            <v>0</v>
          </cell>
        </row>
        <row r="509">
          <cell r="F509" t="str">
            <v>HA.3113</v>
          </cell>
          <cell r="Q509">
            <v>0</v>
          </cell>
        </row>
        <row r="510">
          <cell r="F510" t="str">
            <v>KA.2120</v>
          </cell>
          <cell r="Q510">
            <v>0</v>
          </cell>
        </row>
        <row r="511">
          <cell r="F511" t="str">
            <v>HA.3113</v>
          </cell>
          <cell r="Q511">
            <v>0</v>
          </cell>
        </row>
        <row r="512">
          <cell r="Q512">
            <v>0</v>
          </cell>
        </row>
        <row r="513">
          <cell r="Q513">
            <v>0</v>
          </cell>
        </row>
        <row r="514">
          <cell r="Q514">
            <v>0</v>
          </cell>
        </row>
        <row r="515">
          <cell r="Q515">
            <v>0</v>
          </cell>
        </row>
        <row r="516">
          <cell r="F516" t="str">
            <v>KA.2120</v>
          </cell>
          <cell r="Q516">
            <v>0</v>
          </cell>
        </row>
        <row r="517">
          <cell r="Q517">
            <v>0</v>
          </cell>
        </row>
        <row r="518">
          <cell r="Q518">
            <v>0</v>
          </cell>
        </row>
        <row r="519">
          <cell r="Q519">
            <v>0</v>
          </cell>
        </row>
        <row r="520">
          <cell r="F520"/>
          <cell r="Q520">
            <v>0</v>
          </cell>
        </row>
        <row r="521">
          <cell r="F521" t="str">
            <v>IA.1130</v>
          </cell>
          <cell r="Q521">
            <v>0</v>
          </cell>
        </row>
        <row r="522">
          <cell r="F522" t="str">
            <v>IA.1130</v>
          </cell>
          <cell r="Q522">
            <v>0</v>
          </cell>
        </row>
        <row r="523">
          <cell r="F523" t="str">
            <v>RA.1215</v>
          </cell>
          <cell r="Q523">
            <v>0</v>
          </cell>
        </row>
        <row r="524">
          <cell r="F524" t="str">
            <v>GG.2114</v>
          </cell>
          <cell r="Q524">
            <v>0</v>
          </cell>
        </row>
        <row r="525">
          <cell r="F525" t="str">
            <v>PA.1214</v>
          </cell>
          <cell r="Q525">
            <v>0</v>
          </cell>
        </row>
        <row r="526">
          <cell r="F526" t="str">
            <v>UB.1110</v>
          </cell>
          <cell r="Q526">
            <v>0</v>
          </cell>
        </row>
        <row r="527">
          <cell r="F527" t="str">
            <v>UC.3110</v>
          </cell>
          <cell r="Q527">
            <v>0</v>
          </cell>
        </row>
        <row r="528">
          <cell r="F528" t="str">
            <v>BA.1512</v>
          </cell>
          <cell r="Q528">
            <v>0</v>
          </cell>
        </row>
        <row r="529">
          <cell r="F529" t="str">
            <v>ZJ.7275</v>
          </cell>
          <cell r="Q529">
            <v>0</v>
          </cell>
        </row>
        <row r="530">
          <cell r="F530" t="str">
            <v>BB.1112</v>
          </cell>
          <cell r="Q530">
            <v>0</v>
          </cell>
        </row>
        <row r="531">
          <cell r="F531" t="str">
            <v>NA.1530</v>
          </cell>
        </row>
        <row r="532">
          <cell r="F532" t="str">
            <v>NA.1610SR</v>
          </cell>
        </row>
        <row r="533">
          <cell r="F533" t="str">
            <v>TT</v>
          </cell>
        </row>
        <row r="534">
          <cell r="F534" t="str">
            <v>NB.3110</v>
          </cell>
        </row>
        <row r="535">
          <cell r="F535" t="str">
            <v>UC.2230R</v>
          </cell>
        </row>
        <row r="536">
          <cell r="F536" t="str">
            <v>UC.2230</v>
          </cell>
        </row>
        <row r="537">
          <cell r="Q537">
            <v>0</v>
          </cell>
        </row>
        <row r="538">
          <cell r="F538" t="str">
            <v>BD.1312</v>
          </cell>
          <cell r="Q538">
            <v>6.97</v>
          </cell>
        </row>
        <row r="539">
          <cell r="F539" t="str">
            <v>BB.1212</v>
          </cell>
          <cell r="Q539">
            <v>400</v>
          </cell>
        </row>
        <row r="540">
          <cell r="F540" t="str">
            <v>TT</v>
          </cell>
          <cell r="Q540">
            <v>520</v>
          </cell>
        </row>
        <row r="541">
          <cell r="F541" t="str">
            <v>BK.5112</v>
          </cell>
          <cell r="Q541">
            <v>40.229999999999997</v>
          </cell>
        </row>
        <row r="542">
          <cell r="F542" t="str">
            <v>B13-4/CÑ79/12</v>
          </cell>
          <cell r="Q542">
            <v>295</v>
          </cell>
        </row>
        <row r="543">
          <cell r="F543" t="str">
            <v>B3-13e/CÑ79/12</v>
          </cell>
          <cell r="Q543">
            <v>0.2</v>
          </cell>
        </row>
        <row r="544">
          <cell r="F544" t="str">
            <v>ZJ.7272</v>
          </cell>
          <cell r="Q544">
            <v>0.55000000000000004</v>
          </cell>
        </row>
        <row r="545">
          <cell r="F545" t="str">
            <v>VB.4111</v>
          </cell>
          <cell r="Q545">
            <v>0</v>
          </cell>
        </row>
        <row r="546">
          <cell r="F546" t="str">
            <v>TT</v>
          </cell>
          <cell r="Q546">
            <v>0</v>
          </cell>
        </row>
        <row r="547">
          <cell r="Q547">
            <v>0</v>
          </cell>
        </row>
        <row r="548">
          <cell r="Q548">
            <v>0</v>
          </cell>
        </row>
        <row r="549">
          <cell r="F549" t="str">
            <v>BA.1442</v>
          </cell>
          <cell r="Q549">
            <v>15.310156250000002</v>
          </cell>
        </row>
        <row r="550">
          <cell r="F550" t="str">
            <v>HA.1111SR</v>
          </cell>
          <cell r="Q550">
            <v>0.33750000000000002</v>
          </cell>
        </row>
        <row r="551">
          <cell r="F551" t="str">
            <v>HA.1213</v>
          </cell>
          <cell r="Q551">
            <v>1.2675000000000001</v>
          </cell>
        </row>
        <row r="552">
          <cell r="F552" t="str">
            <v>KA.1220</v>
          </cell>
          <cell r="Q552">
            <v>4.8000000000000008E-2</v>
          </cell>
        </row>
        <row r="553">
          <cell r="Q553">
            <v>9.0000000000000011E-3</v>
          </cell>
        </row>
        <row r="554">
          <cell r="Q554">
            <v>3.9000000000000007E-2</v>
          </cell>
        </row>
        <row r="555">
          <cell r="F555" t="str">
            <v>HA.2313</v>
          </cell>
          <cell r="Q555">
            <v>0.98549999999999982</v>
          </cell>
        </row>
        <row r="556">
          <cell r="F556" t="str">
            <v>KA.2120</v>
          </cell>
          <cell r="Q556">
            <v>0.13139999999999999</v>
          </cell>
        </row>
        <row r="557">
          <cell r="F557" t="str">
            <v>IA.2311</v>
          </cell>
          <cell r="Q557">
            <v>1.566E-2</v>
          </cell>
        </row>
        <row r="558">
          <cell r="F558" t="str">
            <v>IA.2321</v>
          </cell>
          <cell r="Q558">
            <v>0.19496999999999998</v>
          </cell>
        </row>
        <row r="559">
          <cell r="F559" t="str">
            <v>PA.1214</v>
          </cell>
          <cell r="Q559">
            <v>10.35</v>
          </cell>
        </row>
        <row r="560">
          <cell r="Q560">
            <v>10.08</v>
          </cell>
        </row>
        <row r="561">
          <cell r="Q561">
            <v>0.27</v>
          </cell>
        </row>
        <row r="562">
          <cell r="F562" t="str">
            <v>UB.1110</v>
          </cell>
          <cell r="Q562">
            <v>0</v>
          </cell>
        </row>
        <row r="563">
          <cell r="F563" t="str">
            <v>UC.3110</v>
          </cell>
          <cell r="Q563">
            <v>0</v>
          </cell>
        </row>
        <row r="564">
          <cell r="F564" t="str">
            <v>BB.1111</v>
          </cell>
          <cell r="Q564">
            <v>0</v>
          </cell>
        </row>
        <row r="565">
          <cell r="F565" t="str">
            <v>NA.1530</v>
          </cell>
          <cell r="Q565">
            <v>0.33868999999999999</v>
          </cell>
        </row>
        <row r="566">
          <cell r="F566" t="str">
            <v>NB.3110</v>
          </cell>
          <cell r="Q566">
            <v>0</v>
          </cell>
        </row>
        <row r="567">
          <cell r="F567" t="str">
            <v>TT</v>
          </cell>
          <cell r="Q567">
            <v>0</v>
          </cell>
        </row>
        <row r="568">
          <cell r="F568" t="str">
            <v>TT</v>
          </cell>
          <cell r="Q568">
            <v>0</v>
          </cell>
        </row>
        <row r="569">
          <cell r="F569" t="str">
            <v>TT</v>
          </cell>
          <cell r="Q569">
            <v>0</v>
          </cell>
        </row>
        <row r="570">
          <cell r="Q570">
            <v>0</v>
          </cell>
        </row>
        <row r="571">
          <cell r="F571" t="str">
            <v>BA.1312</v>
          </cell>
          <cell r="Q571">
            <v>0</v>
          </cell>
        </row>
        <row r="572">
          <cell r="Q572">
            <v>14.665875000000003</v>
          </cell>
        </row>
        <row r="573">
          <cell r="Q573">
            <v>193.24265625000001</v>
          </cell>
        </row>
        <row r="574">
          <cell r="Q574">
            <v>24.345562500000003</v>
          </cell>
        </row>
        <row r="575">
          <cell r="Q575">
            <v>21.208000000000002</v>
          </cell>
        </row>
        <row r="576">
          <cell r="F576" t="str">
            <v>HA.1111SR</v>
          </cell>
          <cell r="Q576">
            <v>0</v>
          </cell>
        </row>
        <row r="577">
          <cell r="Q577">
            <v>0.28799999999999998</v>
          </cell>
        </row>
        <row r="578">
          <cell r="Q578">
            <v>3.2160000000000002</v>
          </cell>
        </row>
        <row r="579">
          <cell r="Q579">
            <v>0.504</v>
          </cell>
        </row>
        <row r="580">
          <cell r="F580" t="str">
            <v>HA.1213</v>
          </cell>
          <cell r="Q580">
            <v>0</v>
          </cell>
        </row>
        <row r="581">
          <cell r="Q581">
            <v>0.6</v>
          </cell>
        </row>
        <row r="582">
          <cell r="Q582">
            <v>6.0299999999999994</v>
          </cell>
        </row>
        <row r="583">
          <cell r="Q583">
            <v>1.08</v>
          </cell>
        </row>
        <row r="584">
          <cell r="F584" t="str">
            <v>KA.1220</v>
          </cell>
          <cell r="Q584">
            <v>0</v>
          </cell>
        </row>
        <row r="585">
          <cell r="Q585">
            <v>9.5999999999999992E-3</v>
          </cell>
        </row>
        <row r="586">
          <cell r="Q586">
            <v>0.13400000000000001</v>
          </cell>
        </row>
        <row r="587">
          <cell r="Q587">
            <v>1.5599999999999996E-2</v>
          </cell>
        </row>
        <row r="588">
          <cell r="F588" t="str">
            <v>KA.1220</v>
          </cell>
          <cell r="Q588">
            <v>0</v>
          </cell>
        </row>
        <row r="589">
          <cell r="Q589">
            <v>2.4E-2</v>
          </cell>
        </row>
        <row r="590">
          <cell r="Q590">
            <v>0.3216</v>
          </cell>
        </row>
        <row r="591">
          <cell r="Q591">
            <v>3.9599999999999996E-2</v>
          </cell>
        </row>
        <row r="592">
          <cell r="F592" t="str">
            <v>HA.3113</v>
          </cell>
          <cell r="Q592">
            <v>8.636000000000001</v>
          </cell>
        </row>
        <row r="593">
          <cell r="F593" t="str">
            <v>KA.2510</v>
          </cell>
          <cell r="Q593">
            <v>0</v>
          </cell>
        </row>
        <row r="594">
          <cell r="F594" t="str">
            <v>IA.2311</v>
          </cell>
          <cell r="Q594">
            <v>0.13038999999999998</v>
          </cell>
        </row>
        <row r="595">
          <cell r="F595" t="str">
            <v>IA.2321</v>
          </cell>
          <cell r="Q595">
            <v>0.55161000000000004</v>
          </cell>
        </row>
        <row r="596">
          <cell r="F596" t="str">
            <v>GG.2114</v>
          </cell>
          <cell r="Q596">
            <v>15.113</v>
          </cell>
        </row>
        <row r="597">
          <cell r="F597" t="str">
            <v>PA.1214</v>
          </cell>
          <cell r="Q597">
            <v>323.84999999999997</v>
          </cell>
        </row>
        <row r="598">
          <cell r="F598" t="str">
            <v>UB.1110</v>
          </cell>
          <cell r="Q598">
            <v>323.84999999999997</v>
          </cell>
        </row>
        <row r="599">
          <cell r="F599" t="str">
            <v>UC.3110</v>
          </cell>
          <cell r="Q599">
            <v>323.84999999999997</v>
          </cell>
        </row>
        <row r="600">
          <cell r="F600" t="str">
            <v>BB.1111</v>
          </cell>
          <cell r="Q600">
            <v>0</v>
          </cell>
        </row>
        <row r="601">
          <cell r="F601" t="str">
            <v>NA.1530</v>
          </cell>
          <cell r="Q601">
            <v>5.4208800000000004</v>
          </cell>
        </row>
        <row r="602">
          <cell r="F602" t="str">
            <v>NB.3110</v>
          </cell>
          <cell r="Q602">
            <v>0</v>
          </cell>
        </row>
        <row r="603">
          <cell r="F603" t="str">
            <v>UC.2230</v>
          </cell>
          <cell r="Q603">
            <v>0</v>
          </cell>
        </row>
        <row r="604">
          <cell r="F604" t="str">
            <v>UC.2230</v>
          </cell>
          <cell r="Q604">
            <v>0</v>
          </cell>
        </row>
        <row r="605">
          <cell r="Q605">
            <v>0</v>
          </cell>
        </row>
        <row r="606">
          <cell r="F606" t="str">
            <v>.2230_x0002_TT_x0008__x0007_NB.3110_x0007_UC.2230_x0007_UC.22	HA.1121SR	HA.1121SR_x0007_HA.1223_x0007_KA.1220</v>
          </cell>
          <cell r="Q606">
            <v>0</v>
          </cell>
        </row>
        <row r="607">
          <cell r="F607" t="str">
            <v>BA.1442</v>
          </cell>
          <cell r="Q607">
            <v>29.647479166666667</v>
          </cell>
        </row>
        <row r="608">
          <cell r="F608" t="str">
            <v>HA.1121SR</v>
          </cell>
          <cell r="Q608">
            <v>0.79900000000000004</v>
          </cell>
        </row>
        <row r="609">
          <cell r="F609" t="str">
            <v>HA.1223</v>
          </cell>
          <cell r="Q609">
            <v>4.05</v>
          </cell>
        </row>
        <row r="610">
          <cell r="F610" t="str">
            <v>KA.1220</v>
          </cell>
          <cell r="Q610">
            <v>0</v>
          </cell>
        </row>
        <row r="611">
          <cell r="Q611">
            <v>1.2800000000000002E-2</v>
          </cell>
        </row>
        <row r="612">
          <cell r="Q612">
            <v>7.1999999999999995E-2</v>
          </cell>
        </row>
        <row r="613">
          <cell r="F613" t="str">
            <v>HA.2333</v>
          </cell>
          <cell r="Q613">
            <v>2.2931999999999997</v>
          </cell>
        </row>
        <row r="614">
          <cell r="F614" t="str">
            <v>KA.2120</v>
          </cell>
          <cell r="Q614">
            <v>0.13103999999999999</v>
          </cell>
        </row>
        <row r="615">
          <cell r="F615" t="str">
            <v>IA.1110</v>
          </cell>
          <cell r="Q615">
            <v>4.2340000000000003E-2</v>
          </cell>
        </row>
        <row r="616">
          <cell r="F616" t="str">
            <v>IA.1120</v>
          </cell>
          <cell r="Q616">
            <v>0.37439999999999996</v>
          </cell>
        </row>
        <row r="617">
          <cell r="F617" t="str">
            <v>TT</v>
          </cell>
          <cell r="Q617">
            <v>54.4</v>
          </cell>
        </row>
        <row r="618">
          <cell r="F618" t="str">
            <v>RA.1215</v>
          </cell>
          <cell r="Q618">
            <v>1.9599999999999997</v>
          </cell>
        </row>
        <row r="619">
          <cell r="F619" t="str">
            <v>BB.1112</v>
          </cell>
          <cell r="Q619">
            <v>0</v>
          </cell>
        </row>
        <row r="620">
          <cell r="Q620">
            <v>0</v>
          </cell>
        </row>
        <row r="621">
          <cell r="F621" t="str">
            <v>BA.1442</v>
          </cell>
          <cell r="Q621">
            <v>39.472041666666669</v>
          </cell>
        </row>
        <row r="622">
          <cell r="F622" t="str">
            <v>HA.1121SR</v>
          </cell>
          <cell r="Q622">
            <v>0.71250000000000002</v>
          </cell>
        </row>
        <row r="623">
          <cell r="F623" t="str">
            <v>HA.1223</v>
          </cell>
          <cell r="Q623">
            <v>3.7949999999999995</v>
          </cell>
        </row>
        <row r="624">
          <cell r="F624" t="str">
            <v>KA.1220</v>
          </cell>
          <cell r="Q624">
            <v>0</v>
          </cell>
        </row>
        <row r="625">
          <cell r="Q625">
            <v>8.199999999999999E-3</v>
          </cell>
        </row>
        <row r="626">
          <cell r="Q626">
            <v>4.6799999999999994E-2</v>
          </cell>
        </row>
        <row r="627">
          <cell r="F627" t="str">
            <v>HA.2333</v>
          </cell>
          <cell r="Q627">
            <v>1.4405999999999999</v>
          </cell>
        </row>
        <row r="628">
          <cell r="F628" t="str">
            <v>KA.2120</v>
          </cell>
          <cell r="Q628">
            <v>8.231999999999999E-2</v>
          </cell>
        </row>
        <row r="629">
          <cell r="F629" t="str">
            <v>IA.1110</v>
          </cell>
          <cell r="Q629">
            <v>2.3280000000000002E-2</v>
          </cell>
        </row>
        <row r="630">
          <cell r="F630" t="str">
            <v>IA.1120</v>
          </cell>
          <cell r="Q630">
            <v>0.29837000000000002</v>
          </cell>
        </row>
        <row r="631">
          <cell r="F631" t="str">
            <v>TT</v>
          </cell>
          <cell r="Q631">
            <v>38.159999999999997</v>
          </cell>
        </row>
        <row r="632">
          <cell r="F632" t="str">
            <v>RA.1215</v>
          </cell>
          <cell r="Q632">
            <v>0.97999999999999987</v>
          </cell>
        </row>
        <row r="633">
          <cell r="F633" t="str">
            <v>BB.1112</v>
          </cell>
          <cell r="Q633">
            <v>0</v>
          </cell>
        </row>
        <row r="634">
          <cell r="Q634">
            <v>0</v>
          </cell>
        </row>
        <row r="635">
          <cell r="F635" t="str">
            <v>BA.1442</v>
          </cell>
          <cell r="Q635">
            <v>94.153645833333343</v>
          </cell>
        </row>
        <row r="636">
          <cell r="F636" t="str">
            <v>HA.1111SR</v>
          </cell>
          <cell r="Q636">
            <v>7.6799999999999988</v>
          </cell>
        </row>
        <row r="637">
          <cell r="F637" t="str">
            <v>HA.1213</v>
          </cell>
          <cell r="Q637">
            <v>23.519999999999996</v>
          </cell>
        </row>
        <row r="638">
          <cell r="F638" t="str">
            <v>KA.1220</v>
          </cell>
          <cell r="Q638">
            <v>0</v>
          </cell>
        </row>
        <row r="639">
          <cell r="Q639">
            <v>0.192</v>
          </cell>
        </row>
        <row r="640">
          <cell r="Q640">
            <v>0.67199999999999993</v>
          </cell>
        </row>
        <row r="641">
          <cell r="F641" t="str">
            <v>HA.2333</v>
          </cell>
          <cell r="Q641">
            <v>6.4008000000000003</v>
          </cell>
        </row>
        <row r="642">
          <cell r="F642" t="str">
            <v>KA.2120</v>
          </cell>
          <cell r="Q642">
            <v>0.42671999999999999</v>
          </cell>
        </row>
        <row r="643">
          <cell r="F643" t="str">
            <v>IA.1130</v>
          </cell>
          <cell r="Q643">
            <v>0.378</v>
          </cell>
        </row>
        <row r="644">
          <cell r="F644" t="str">
            <v>IA.1130</v>
          </cell>
          <cell r="Q644">
            <v>3.5802</v>
          </cell>
        </row>
        <row r="645">
          <cell r="F645" t="str">
            <v>TT</v>
          </cell>
          <cell r="Q645">
            <v>816</v>
          </cell>
        </row>
        <row r="646">
          <cell r="F646" t="str">
            <v>RA.1215</v>
          </cell>
          <cell r="Q646">
            <v>21.599999999999998</v>
          </cell>
        </row>
        <row r="647">
          <cell r="F647" t="str">
            <v>BB.1112</v>
          </cell>
          <cell r="Q647">
            <v>475.89062500000011</v>
          </cell>
        </row>
        <row r="648">
          <cell r="Q648">
            <v>0</v>
          </cell>
        </row>
        <row r="649">
          <cell r="F649" t="str">
            <v>67/QÑ-BCN</v>
          </cell>
          <cell r="Q649">
            <v>0</v>
          </cell>
        </row>
        <row r="650">
          <cell r="Q650">
            <v>4.1360799999999998</v>
          </cell>
        </row>
        <row r="651">
          <cell r="Q651">
            <v>2.0072E-2</v>
          </cell>
        </row>
        <row r="652">
          <cell r="Q652">
            <v>2.2048000000000002E-2</v>
          </cell>
        </row>
        <row r="653">
          <cell r="Q653">
            <v>5.3508000000000007E-2</v>
          </cell>
        </row>
        <row r="654">
          <cell r="F654" t="str">
            <v>67/QÑ-BCN</v>
          </cell>
          <cell r="Q654">
            <v>0</v>
          </cell>
        </row>
        <row r="655">
          <cell r="Q655">
            <v>5.1116000000000001</v>
          </cell>
        </row>
        <row r="656">
          <cell r="Q656">
            <v>2.0072E-2</v>
          </cell>
        </row>
        <row r="657">
          <cell r="Q657">
            <v>2.2048000000000002E-2</v>
          </cell>
        </row>
        <row r="658">
          <cell r="Q658">
            <v>7.3892000000000013E-2</v>
          </cell>
        </row>
        <row r="659">
          <cell r="F659" t="str">
            <v>67/QÑ-BCN</v>
          </cell>
          <cell r="Q659">
            <v>0</v>
          </cell>
        </row>
        <row r="660">
          <cell r="Q660">
            <v>0</v>
          </cell>
        </row>
        <row r="661">
          <cell r="Q661">
            <v>0</v>
          </cell>
        </row>
        <row r="662">
          <cell r="Q662">
            <v>0</v>
          </cell>
        </row>
        <row r="663">
          <cell r="Q663">
            <v>0</v>
          </cell>
        </row>
        <row r="664">
          <cell r="F664" t="str">
            <v>66/QÑ-BCN</v>
          </cell>
          <cell r="Q664">
            <v>0</v>
          </cell>
        </row>
        <row r="665">
          <cell r="Q665">
            <v>0</v>
          </cell>
        </row>
        <row r="666">
          <cell r="F666" t="str">
            <v>BA.1442</v>
          </cell>
          <cell r="Q666">
            <v>0</v>
          </cell>
        </row>
        <row r="667">
          <cell r="F667" t="str">
            <v>HA.1111SR</v>
          </cell>
          <cell r="Q667">
            <v>0</v>
          </cell>
        </row>
        <row r="668">
          <cell r="F668" t="str">
            <v>HA.1213</v>
          </cell>
          <cell r="Q668">
            <v>0</v>
          </cell>
        </row>
        <row r="669">
          <cell r="F669" t="str">
            <v>KA.1220</v>
          </cell>
          <cell r="Q669">
            <v>0</v>
          </cell>
        </row>
        <row r="670">
          <cell r="Q670">
            <v>0</v>
          </cell>
        </row>
        <row r="671">
          <cell r="Q671">
            <v>0</v>
          </cell>
        </row>
        <row r="672">
          <cell r="F672" t="str">
            <v>HA.2333</v>
          </cell>
          <cell r="Q672">
            <v>0</v>
          </cell>
        </row>
        <row r="673">
          <cell r="F673" t="str">
            <v>KA.2120</v>
          </cell>
          <cell r="Q673">
            <v>0</v>
          </cell>
        </row>
        <row r="674">
          <cell r="F674" t="str">
            <v>IA.1110</v>
          </cell>
          <cell r="Q674">
            <v>0</v>
          </cell>
        </row>
        <row r="675">
          <cell r="F675" t="str">
            <v>IA.1120</v>
          </cell>
          <cell r="Q675">
            <v>0</v>
          </cell>
        </row>
        <row r="676">
          <cell r="F676" t="str">
            <v>TT</v>
          </cell>
          <cell r="Q676">
            <v>0</v>
          </cell>
        </row>
        <row r="677">
          <cell r="F677" t="str">
            <v>RA.1215</v>
          </cell>
          <cell r="Q677">
            <v>0</v>
          </cell>
        </row>
        <row r="678">
          <cell r="Q678">
            <v>0</v>
          </cell>
        </row>
        <row r="679">
          <cell r="F679" t="str">
            <v>BA.1442</v>
          </cell>
          <cell r="Q679">
            <v>11.171448750000003</v>
          </cell>
        </row>
        <row r="680">
          <cell r="F680" t="str">
            <v>HA.1111SR</v>
          </cell>
          <cell r="Q680">
            <v>0.33265500000000009</v>
          </cell>
        </row>
        <row r="681">
          <cell r="F681" t="str">
            <v>HA.1213</v>
          </cell>
          <cell r="Q681">
            <v>1.12582</v>
          </cell>
        </row>
        <row r="682">
          <cell r="F682" t="str">
            <v>KA.1220</v>
          </cell>
          <cell r="Q682">
            <v>0</v>
          </cell>
        </row>
        <row r="683">
          <cell r="Q683">
            <v>5.3200000000000001E-3</v>
          </cell>
        </row>
        <row r="684">
          <cell r="Q684">
            <v>1.968E-2</v>
          </cell>
        </row>
        <row r="685">
          <cell r="F685" t="str">
            <v>HA.2333</v>
          </cell>
          <cell r="Q685">
            <v>0.40739999999999998</v>
          </cell>
        </row>
        <row r="686">
          <cell r="F686" t="str">
            <v>KA.2120</v>
          </cell>
          <cell r="Q686">
            <v>3.2980000000000002E-2</v>
          </cell>
        </row>
        <row r="687">
          <cell r="F687" t="str">
            <v>IA.1110</v>
          </cell>
          <cell r="Q687">
            <v>0.12494</v>
          </cell>
        </row>
        <row r="688">
          <cell r="F688" t="str">
            <v>TT</v>
          </cell>
          <cell r="Q688">
            <v>11.16</v>
          </cell>
        </row>
        <row r="689">
          <cell r="F689" t="str">
            <v>RA.1215</v>
          </cell>
          <cell r="Q689">
            <v>0.42</v>
          </cell>
        </row>
        <row r="690">
          <cell r="F690" t="str">
            <v>BB.1111</v>
          </cell>
          <cell r="Q690">
            <v>0</v>
          </cell>
        </row>
        <row r="691">
          <cell r="F691" t="str">
            <v>67/QÑ-BCN</v>
          </cell>
          <cell r="Q691">
            <v>0</v>
          </cell>
        </row>
        <row r="692">
          <cell r="Q692">
            <v>0.20044999999999999</v>
          </cell>
        </row>
        <row r="693">
          <cell r="Q693">
            <v>0.28488000000000002</v>
          </cell>
        </row>
        <row r="694">
          <cell r="Q694">
            <v>2.7264000000000004E-3</v>
          </cell>
        </row>
        <row r="695">
          <cell r="Q695">
            <v>2.9780000000000002E-3</v>
          </cell>
        </row>
        <row r="696">
          <cell r="Q696">
            <v>1.5407999999999999E-3</v>
          </cell>
        </row>
        <row r="697">
          <cell r="Q697">
            <v>6.2111999999999992E-3</v>
          </cell>
        </row>
        <row r="698">
          <cell r="Q698">
            <v>1.2672E-3</v>
          </cell>
        </row>
        <row r="699">
          <cell r="F699" t="str">
            <v>66/QÑ-BCN</v>
          </cell>
          <cell r="Q699">
            <v>0</v>
          </cell>
        </row>
        <row r="700">
          <cell r="Q700">
            <v>0</v>
          </cell>
        </row>
        <row r="701">
          <cell r="F701" t="str">
            <v>BA.1442</v>
          </cell>
          <cell r="Q701">
            <v>0</v>
          </cell>
        </row>
        <row r="702">
          <cell r="F702" t="str">
            <v>HA.1111SR</v>
          </cell>
          <cell r="Q702">
            <v>0</v>
          </cell>
        </row>
        <row r="703">
          <cell r="F703" t="str">
            <v>HA.1213</v>
          </cell>
          <cell r="Q703">
            <v>0</v>
          </cell>
        </row>
        <row r="704">
          <cell r="F704" t="str">
            <v>KA.1220</v>
          </cell>
          <cell r="Q704">
            <v>0</v>
          </cell>
        </row>
        <row r="705">
          <cell r="Q705">
            <v>0</v>
          </cell>
        </row>
        <row r="706">
          <cell r="Q706">
            <v>0</v>
          </cell>
        </row>
        <row r="707">
          <cell r="F707" t="str">
            <v>HA.2333</v>
          </cell>
          <cell r="Q707">
            <v>0</v>
          </cell>
        </row>
        <row r="708">
          <cell r="F708" t="str">
            <v>KA.2120</v>
          </cell>
          <cell r="Q708">
            <v>0</v>
          </cell>
        </row>
        <row r="709">
          <cell r="F709" t="str">
            <v>IA.1130</v>
          </cell>
          <cell r="Q709">
            <v>0</v>
          </cell>
        </row>
        <row r="710">
          <cell r="F710" t="str">
            <v>IA.1130</v>
          </cell>
          <cell r="Q710">
            <v>0</v>
          </cell>
        </row>
        <row r="711">
          <cell r="F711" t="str">
            <v>TT</v>
          </cell>
          <cell r="Q711">
            <v>0</v>
          </cell>
        </row>
        <row r="712">
          <cell r="F712" t="str">
            <v>RA.1215</v>
          </cell>
          <cell r="Q712">
            <v>0</v>
          </cell>
        </row>
        <row r="713">
          <cell r="F713" t="str">
            <v>BB.1111</v>
          </cell>
          <cell r="Q713">
            <v>0</v>
          </cell>
        </row>
        <row r="714">
          <cell r="Q714">
            <v>0</v>
          </cell>
        </row>
        <row r="715">
          <cell r="F715" t="str">
            <v>BA.1442</v>
          </cell>
          <cell r="Q715">
            <v>509.57698353333342</v>
          </cell>
        </row>
        <row r="716">
          <cell r="F716" t="str">
            <v>HA.1121SR</v>
          </cell>
          <cell r="Q716">
            <v>4.3680000000000012</v>
          </cell>
        </row>
        <row r="717">
          <cell r="F717" t="str">
            <v>HA.1223</v>
          </cell>
          <cell r="Q717">
            <v>32</v>
          </cell>
        </row>
        <row r="718">
          <cell r="F718" t="str">
            <v>KA.1220</v>
          </cell>
          <cell r="Q718">
            <v>0</v>
          </cell>
        </row>
        <row r="719">
          <cell r="Q719">
            <v>3.7600000000000001E-2</v>
          </cell>
        </row>
        <row r="720">
          <cell r="Q720">
            <v>0.28800000000000003</v>
          </cell>
        </row>
        <row r="721">
          <cell r="F721" t="str">
            <v>HA.2333</v>
          </cell>
          <cell r="Q721">
            <v>21.330000000000002</v>
          </cell>
        </row>
        <row r="722">
          <cell r="F722" t="str">
            <v>KA.2120</v>
          </cell>
          <cell r="Q722">
            <v>0.56879999999999997</v>
          </cell>
        </row>
        <row r="723">
          <cell r="F723" t="str">
            <v>IA.1130</v>
          </cell>
          <cell r="Q723">
            <v>0.48704000000000003</v>
          </cell>
        </row>
        <row r="724">
          <cell r="F724" t="str">
            <v>IA.1130</v>
          </cell>
          <cell r="Q724">
            <v>2.2308400000000002</v>
          </cell>
        </row>
        <row r="725">
          <cell r="F725" t="str">
            <v>IA.1130</v>
          </cell>
          <cell r="Q725">
            <v>0.99199999999999999</v>
          </cell>
        </row>
        <row r="726">
          <cell r="F726" t="str">
            <v>TT</v>
          </cell>
          <cell r="Q726">
            <v>723.2</v>
          </cell>
        </row>
        <row r="727">
          <cell r="F727" t="str">
            <v>RA.1215</v>
          </cell>
          <cell r="Q727">
            <v>9</v>
          </cell>
        </row>
        <row r="728">
          <cell r="F728" t="str">
            <v>BB.1112</v>
          </cell>
          <cell r="Q728">
            <v>509.57698353333342</v>
          </cell>
        </row>
        <row r="729">
          <cell r="F729" t="str">
            <v>CA.2213</v>
          </cell>
          <cell r="Q729">
            <v>64</v>
          </cell>
        </row>
        <row r="730">
          <cell r="F730" t="str">
            <v>BB.1111</v>
          </cell>
          <cell r="Q730">
            <v>17.472000000000005</v>
          </cell>
        </row>
        <row r="731">
          <cell r="Q731">
            <v>0</v>
          </cell>
        </row>
        <row r="732">
          <cell r="F732" t="str">
            <v>BA.1442</v>
          </cell>
          <cell r="Q732">
            <v>146.88400243333336</v>
          </cell>
        </row>
        <row r="733">
          <cell r="F733" t="str">
            <v>HA.1121SR</v>
          </cell>
          <cell r="Q733">
            <v>1.5540000000000003</v>
          </cell>
        </row>
        <row r="734">
          <cell r="F734" t="str">
            <v>HA.1223</v>
          </cell>
          <cell r="Q734">
            <v>11.200000000000001</v>
          </cell>
        </row>
        <row r="735">
          <cell r="F735" t="str">
            <v>KA.1220</v>
          </cell>
          <cell r="Q735">
            <v>0</v>
          </cell>
        </row>
        <row r="736">
          <cell r="Q736">
            <v>1.5800000000000002E-2</v>
          </cell>
        </row>
        <row r="737">
          <cell r="Q737">
            <v>0.12</v>
          </cell>
        </row>
        <row r="738">
          <cell r="F738" t="str">
            <v>HA.2333</v>
          </cell>
          <cell r="Q738">
            <v>8.4150000000000009</v>
          </cell>
        </row>
        <row r="739">
          <cell r="F739" t="str">
            <v>KA.2120</v>
          </cell>
          <cell r="Q739">
            <v>0.22440000000000002</v>
          </cell>
        </row>
        <row r="740">
          <cell r="F740" t="str">
            <v>IA.1110</v>
          </cell>
          <cell r="Q740">
            <v>0.19059999999999999</v>
          </cell>
        </row>
        <row r="741">
          <cell r="F741" t="str">
            <v>IA.1120</v>
          </cell>
          <cell r="Q741">
            <v>0.78483999999999998</v>
          </cell>
        </row>
        <row r="742">
          <cell r="F742" t="str">
            <v>IA.1130</v>
          </cell>
          <cell r="Q742">
            <v>0.41599999999999998</v>
          </cell>
        </row>
        <row r="743">
          <cell r="F743" t="str">
            <v>TT</v>
          </cell>
          <cell r="Q743">
            <v>361.6</v>
          </cell>
        </row>
        <row r="744">
          <cell r="F744" t="str">
            <v>RA.1215</v>
          </cell>
          <cell r="Q744">
            <v>4.5</v>
          </cell>
        </row>
        <row r="745">
          <cell r="F745" t="str">
            <v>BB.1111</v>
          </cell>
          <cell r="Q745">
            <v>146.88400243333336</v>
          </cell>
        </row>
        <row r="746">
          <cell r="F746" t="str">
            <v>CA.2213</v>
          </cell>
          <cell r="Q746">
            <v>22.400000000000002</v>
          </cell>
        </row>
        <row r="747">
          <cell r="F747" t="str">
            <v>BB.1111</v>
          </cell>
          <cell r="Q747">
            <v>6.2160000000000011</v>
          </cell>
        </row>
        <row r="748">
          <cell r="Q748">
            <v>0</v>
          </cell>
        </row>
        <row r="749">
          <cell r="F749" t="str">
            <v>67/QÑ-BCN</v>
          </cell>
          <cell r="Q749">
            <v>0</v>
          </cell>
        </row>
        <row r="750">
          <cell r="Q750">
            <v>2.564E-2</v>
          </cell>
        </row>
        <row r="751">
          <cell r="Q751">
            <v>0.56279999999999997</v>
          </cell>
        </row>
        <row r="752">
          <cell r="Q752">
            <v>2.6257300000000003</v>
          </cell>
        </row>
        <row r="753">
          <cell r="Q753">
            <v>5.5036700000000005</v>
          </cell>
        </row>
        <row r="754">
          <cell r="Q754">
            <v>2.1024599999999998</v>
          </cell>
        </row>
        <row r="755">
          <cell r="Q755">
            <v>0.180169</v>
          </cell>
        </row>
        <row r="756">
          <cell r="Q756">
            <v>7.4496000000000007E-2</v>
          </cell>
        </row>
        <row r="757">
          <cell r="Q757">
            <v>9.3799999999999994E-2</v>
          </cell>
        </row>
        <row r="758">
          <cell r="F758" t="str">
            <v>66/QÑ-BCN</v>
          </cell>
          <cell r="Q758">
            <v>0</v>
          </cell>
        </row>
        <row r="759">
          <cell r="Q759">
            <v>0</v>
          </cell>
        </row>
        <row r="760">
          <cell r="F760" t="str">
            <v>BA.1442</v>
          </cell>
          <cell r="Q760">
            <v>33.207687499999999</v>
          </cell>
        </row>
        <row r="761">
          <cell r="F761" t="str">
            <v>HA.1111SR</v>
          </cell>
          <cell r="Q761">
            <v>0.67500000000000004</v>
          </cell>
        </row>
        <row r="762">
          <cell r="F762" t="str">
            <v>HA.1213</v>
          </cell>
          <cell r="Q762">
            <v>2.0280000000000005</v>
          </cell>
        </row>
        <row r="763">
          <cell r="F763" t="str">
            <v>KA.1220</v>
          </cell>
          <cell r="Q763">
            <v>0</v>
          </cell>
        </row>
        <row r="764">
          <cell r="Q764">
            <v>1.8000000000000002E-2</v>
          </cell>
        </row>
        <row r="765">
          <cell r="Q765">
            <v>6.2399999999999997E-2</v>
          </cell>
        </row>
        <row r="766">
          <cell r="F766" t="str">
            <v>HA.2333</v>
          </cell>
          <cell r="Q766">
            <v>1.7549999999999999</v>
          </cell>
        </row>
        <row r="767">
          <cell r="F767" t="str">
            <v>KA.2120</v>
          </cell>
          <cell r="Q767">
            <v>0.14039999999999997</v>
          </cell>
        </row>
        <row r="768">
          <cell r="F768" t="str">
            <v>IA.1110</v>
          </cell>
          <cell r="Q768">
            <v>4.4580000000000002E-2</v>
          </cell>
        </row>
        <row r="769">
          <cell r="F769" t="str">
            <v>IA.1120</v>
          </cell>
          <cell r="Q769">
            <v>0.29879999999999995</v>
          </cell>
        </row>
        <row r="770">
          <cell r="F770" t="str">
            <v>TT</v>
          </cell>
          <cell r="Q770">
            <v>44.64</v>
          </cell>
        </row>
        <row r="771">
          <cell r="F771" t="str">
            <v>RA.1215</v>
          </cell>
          <cell r="Q771">
            <v>1.5</v>
          </cell>
        </row>
        <row r="772">
          <cell r="F772" t="str">
            <v>BB.1111</v>
          </cell>
          <cell r="Q772">
            <v>33.207687499999999</v>
          </cell>
        </row>
        <row r="773">
          <cell r="F773" t="str">
            <v>ZJ.7272</v>
          </cell>
          <cell r="Q773">
            <v>0.06</v>
          </cell>
        </row>
        <row r="774">
          <cell r="Q774">
            <v>0</v>
          </cell>
        </row>
        <row r="775">
          <cell r="F775" t="str">
            <v>BA.1442</v>
          </cell>
          <cell r="Q775">
            <v>8.7437812499999996</v>
          </cell>
        </row>
        <row r="776">
          <cell r="F776" t="str">
            <v>HA.1111SR</v>
          </cell>
          <cell r="Q776">
            <v>0.16200000000000003</v>
          </cell>
        </row>
        <row r="777">
          <cell r="F777" t="str">
            <v>HA.1213</v>
          </cell>
          <cell r="Q777">
            <v>0.76800000000000013</v>
          </cell>
        </row>
        <row r="778">
          <cell r="F778" t="str">
            <v>KA.1220</v>
          </cell>
          <cell r="Q778">
            <v>0</v>
          </cell>
        </row>
        <row r="779">
          <cell r="Q779">
            <v>3.6000000000000003E-3</v>
          </cell>
        </row>
        <row r="780">
          <cell r="Q780">
            <v>1.9199999999999998E-2</v>
          </cell>
        </row>
        <row r="781">
          <cell r="F781" t="str">
            <v>HA.2333</v>
          </cell>
          <cell r="Q781">
            <v>0.35392500000000005</v>
          </cell>
        </row>
        <row r="782">
          <cell r="F782" t="str">
            <v>KA.2120</v>
          </cell>
          <cell r="Q782">
            <v>2.5739999999999999E-2</v>
          </cell>
        </row>
        <row r="783">
          <cell r="F783" t="str">
            <v>IA.1110</v>
          </cell>
          <cell r="Q783">
            <v>6.6100000000000004E-3</v>
          </cell>
        </row>
        <row r="784">
          <cell r="F784" t="str">
            <v>IA.1120</v>
          </cell>
          <cell r="Q784">
            <v>9.0660000000000004E-2</v>
          </cell>
        </row>
        <row r="785">
          <cell r="F785" t="str">
            <v>TT</v>
          </cell>
          <cell r="Q785">
            <v>8.9600000000000009</v>
          </cell>
        </row>
        <row r="786">
          <cell r="F786" t="str">
            <v>RA.1215</v>
          </cell>
          <cell r="Q786">
            <v>0.30250000000000005</v>
          </cell>
        </row>
        <row r="787">
          <cell r="F787" t="str">
            <v>BB.1111</v>
          </cell>
          <cell r="Q787">
            <v>8.7437812499999996</v>
          </cell>
        </row>
        <row r="788">
          <cell r="Q788">
            <v>0</v>
          </cell>
        </row>
        <row r="789">
          <cell r="F789" t="str">
            <v>67/QÑ-BCN</v>
          </cell>
          <cell r="Q789">
            <v>0</v>
          </cell>
        </row>
        <row r="790">
          <cell r="Q790">
            <v>0.13841999999999999</v>
          </cell>
        </row>
        <row r="791">
          <cell r="Q791">
            <v>1.4760000000000001E-3</v>
          </cell>
        </row>
        <row r="792">
          <cell r="Q792">
            <v>4.5440000000000004E-4</v>
          </cell>
        </row>
        <row r="793">
          <cell r="Q793">
            <v>3.5632000000000003E-3</v>
          </cell>
        </row>
        <row r="794">
          <cell r="Q794">
            <v>1.1496E-3</v>
          </cell>
        </row>
        <row r="795">
          <cell r="Q795">
            <v>2.7456000000000001E-2</v>
          </cell>
        </row>
        <row r="796">
          <cell r="F796" t="str">
            <v>66/QÑ-BCN</v>
          </cell>
          <cell r="Q796">
            <v>0</v>
          </cell>
        </row>
        <row r="797">
          <cell r="Q797">
            <v>0</v>
          </cell>
        </row>
        <row r="798">
          <cell r="Q798">
            <v>0</v>
          </cell>
        </row>
        <row r="799">
          <cell r="Q799">
            <v>0</v>
          </cell>
        </row>
        <row r="800">
          <cell r="F800" t="str">
            <v>BA.1442</v>
          </cell>
          <cell r="Q800">
            <v>11.605999999999998</v>
          </cell>
        </row>
        <row r="801">
          <cell r="F801" t="str">
            <v>HA.1111SR</v>
          </cell>
          <cell r="Q801">
            <v>0.12149999999999998</v>
          </cell>
        </row>
        <row r="802">
          <cell r="F802" t="str">
            <v>HA.1213</v>
          </cell>
          <cell r="Q802">
            <v>0.29399999999999998</v>
          </cell>
        </row>
        <row r="803">
          <cell r="F803" t="str">
            <v>KA.1220</v>
          </cell>
          <cell r="Q803">
            <v>0</v>
          </cell>
        </row>
        <row r="804">
          <cell r="Q804">
            <v>5.4000000000000003E-3</v>
          </cell>
        </row>
        <row r="805">
          <cell r="Q805">
            <v>1.6799999999999995E-2</v>
          </cell>
        </row>
        <row r="806">
          <cell r="F806" t="str">
            <v>HA.2313</v>
          </cell>
          <cell r="Q806">
            <v>0.13200000000000003</v>
          </cell>
        </row>
        <row r="807">
          <cell r="F807" t="str">
            <v>KA.2120</v>
          </cell>
          <cell r="Q807">
            <v>2.64E-2</v>
          </cell>
        </row>
        <row r="808">
          <cell r="F808" t="str">
            <v>B3-13e/CÑ79/57C</v>
          </cell>
          <cell r="Q808">
            <v>0.36499999999999999</v>
          </cell>
        </row>
        <row r="809">
          <cell r="Q809">
            <v>0</v>
          </cell>
        </row>
        <row r="810">
          <cell r="F810" t="str">
            <v>BA.1442</v>
          </cell>
          <cell r="Q810">
            <v>38.789333333333332</v>
          </cell>
        </row>
        <row r="811">
          <cell r="F811" t="str">
            <v>HA.1111SR</v>
          </cell>
          <cell r="Q811">
            <v>0.4840000000000001</v>
          </cell>
        </row>
        <row r="812">
          <cell r="F812" t="str">
            <v>HA.1213</v>
          </cell>
          <cell r="Q812">
            <v>1.2960000000000003</v>
          </cell>
        </row>
        <row r="813">
          <cell r="F813" t="str">
            <v>KA.1220</v>
          </cell>
          <cell r="Q813">
            <v>0</v>
          </cell>
        </row>
        <row r="814">
          <cell r="Q814">
            <v>1.7600000000000001E-2</v>
          </cell>
        </row>
        <row r="815">
          <cell r="Q815">
            <v>5.7600000000000005E-2</v>
          </cell>
        </row>
        <row r="816">
          <cell r="F816" t="str">
            <v>HA.2313</v>
          </cell>
          <cell r="Q816">
            <v>0.48000000000000009</v>
          </cell>
        </row>
        <row r="817">
          <cell r="F817" t="str">
            <v>KA.2120</v>
          </cell>
          <cell r="Q817">
            <v>9.6000000000000016E-2</v>
          </cell>
        </row>
        <row r="818">
          <cell r="F818" t="str">
            <v>B3-13e/CÑ79/57C</v>
          </cell>
          <cell r="Q818">
            <v>1.452</v>
          </cell>
        </row>
        <row r="819">
          <cell r="Q819">
            <v>0</v>
          </cell>
        </row>
        <row r="820">
          <cell r="F820" t="str">
            <v>BA.1442</v>
          </cell>
          <cell r="Q820">
            <v>5.9406666666666679</v>
          </cell>
        </row>
        <row r="821">
          <cell r="F821" t="str">
            <v>HA.1111SR</v>
          </cell>
          <cell r="Q821">
            <v>8.450000000000002E-2</v>
          </cell>
        </row>
        <row r="822">
          <cell r="F822" t="str">
            <v>HA.1213</v>
          </cell>
          <cell r="Q822">
            <v>0.27225000000000005</v>
          </cell>
        </row>
        <row r="823">
          <cell r="F823" t="str">
            <v>KA.1220</v>
          </cell>
          <cell r="Q823">
            <v>0</v>
          </cell>
        </row>
        <row r="824">
          <cell r="Q824">
            <v>2.5999999999999999E-3</v>
          </cell>
        </row>
        <row r="825">
          <cell r="Q825">
            <v>9.9000000000000008E-3</v>
          </cell>
        </row>
        <row r="826">
          <cell r="F826" t="str">
            <v>HA.2313</v>
          </cell>
          <cell r="Q826">
            <v>6.0000000000000012E-2</v>
          </cell>
        </row>
        <row r="827">
          <cell r="F827" t="str">
            <v>KA.2120</v>
          </cell>
          <cell r="Q827">
            <v>1.2000000000000002E-2</v>
          </cell>
        </row>
        <row r="828">
          <cell r="F828" t="str">
            <v>B3-13e/CÑ79/57C</v>
          </cell>
          <cell r="Q828">
            <v>0.254</v>
          </cell>
        </row>
        <row r="829">
          <cell r="Q829">
            <v>0</v>
          </cell>
        </row>
        <row r="830">
          <cell r="F830" t="str">
            <v>BA.1442</v>
          </cell>
          <cell r="Q830">
            <v>19.394666666666666</v>
          </cell>
        </row>
        <row r="831">
          <cell r="F831" t="str">
            <v>HA.1111SR</v>
          </cell>
          <cell r="Q831">
            <v>0.24200000000000005</v>
          </cell>
        </row>
        <row r="832">
          <cell r="F832" t="str">
            <v>HA.1213</v>
          </cell>
          <cell r="Q832">
            <v>0.64800000000000013</v>
          </cell>
        </row>
        <row r="833">
          <cell r="F833" t="str">
            <v>KA.1220</v>
          </cell>
          <cell r="Q833">
            <v>0</v>
          </cell>
        </row>
        <row r="834">
          <cell r="Q834">
            <v>8.8000000000000005E-3</v>
          </cell>
        </row>
        <row r="835">
          <cell r="Q835">
            <v>2.8800000000000003E-2</v>
          </cell>
        </row>
        <row r="836">
          <cell r="F836" t="str">
            <v>HA.2313</v>
          </cell>
          <cell r="Q836">
            <v>0.36</v>
          </cell>
        </row>
        <row r="837">
          <cell r="F837" t="str">
            <v>KA.2120</v>
          </cell>
          <cell r="Q837">
            <v>0.06</v>
          </cell>
        </row>
        <row r="838">
          <cell r="F838" t="str">
            <v>B3-13e/CÑ79/57C</v>
          </cell>
          <cell r="Q838">
            <v>0.72599999999999998</v>
          </cell>
        </row>
        <row r="839">
          <cell r="Q839">
            <v>0</v>
          </cell>
        </row>
        <row r="840">
          <cell r="F840" t="str">
            <v>BA.1442</v>
          </cell>
          <cell r="Q840">
            <v>17.822000000000003</v>
          </cell>
        </row>
        <row r="841">
          <cell r="F841" t="str">
            <v>HA.1111SR</v>
          </cell>
          <cell r="Q841">
            <v>0.25350000000000006</v>
          </cell>
        </row>
        <row r="842">
          <cell r="F842" t="str">
            <v>HA.1213</v>
          </cell>
          <cell r="Q842">
            <v>0.81675000000000009</v>
          </cell>
        </row>
        <row r="843">
          <cell r="F843" t="str">
            <v>KA.1220</v>
          </cell>
          <cell r="Q843">
            <v>0</v>
          </cell>
        </row>
        <row r="844">
          <cell r="Q844">
            <v>7.7999999999999996E-3</v>
          </cell>
        </row>
        <row r="845">
          <cell r="Q845">
            <v>2.9700000000000004E-2</v>
          </cell>
        </row>
        <row r="846">
          <cell r="F846" t="str">
            <v>HA.2313</v>
          </cell>
          <cell r="Q846">
            <v>0.27</v>
          </cell>
        </row>
        <row r="847">
          <cell r="F847" t="str">
            <v>KA.2120</v>
          </cell>
          <cell r="Q847">
            <v>4.4999999999999998E-2</v>
          </cell>
        </row>
        <row r="848">
          <cell r="F848" t="str">
            <v>B3-13e/CÑ79/57C</v>
          </cell>
          <cell r="Q848">
            <v>0.76200000000000001</v>
          </cell>
        </row>
        <row r="849">
          <cell r="Q849">
            <v>0</v>
          </cell>
        </row>
        <row r="850">
          <cell r="F850" t="str">
            <v>BA.1442</v>
          </cell>
          <cell r="Q850">
            <v>23.762666666666671</v>
          </cell>
        </row>
        <row r="851">
          <cell r="F851" t="str">
            <v>HA.1111SR</v>
          </cell>
          <cell r="Q851">
            <v>0.33800000000000008</v>
          </cell>
        </row>
        <row r="852">
          <cell r="F852" t="str">
            <v>HA.1213</v>
          </cell>
          <cell r="Q852">
            <v>1.0890000000000002</v>
          </cell>
        </row>
        <row r="853">
          <cell r="F853" t="str">
            <v>KA.1220</v>
          </cell>
          <cell r="Q853">
            <v>0</v>
          </cell>
        </row>
        <row r="854">
          <cell r="Q854">
            <v>1.04E-2</v>
          </cell>
        </row>
        <row r="855">
          <cell r="Q855">
            <v>3.9600000000000003E-2</v>
          </cell>
        </row>
        <row r="856">
          <cell r="F856" t="str">
            <v>HA.2313</v>
          </cell>
          <cell r="Q856">
            <v>0.44999999999999996</v>
          </cell>
        </row>
        <row r="857">
          <cell r="F857" t="str">
            <v>KA.2120</v>
          </cell>
          <cell r="Q857">
            <v>6.6000000000000003E-2</v>
          </cell>
        </row>
        <row r="858">
          <cell r="F858" t="str">
            <v>B3-13e/CÑ79/57C</v>
          </cell>
          <cell r="Q858">
            <v>1.014</v>
          </cell>
        </row>
        <row r="859">
          <cell r="Q859">
            <v>0</v>
          </cell>
        </row>
        <row r="860">
          <cell r="F860" t="str">
            <v>BA.1442</v>
          </cell>
          <cell r="Q860">
            <v>32.573333333333338</v>
          </cell>
        </row>
        <row r="861">
          <cell r="F861" t="str">
            <v>HA.1111SR</v>
          </cell>
          <cell r="Q861">
            <v>0.4875000000000001</v>
          </cell>
        </row>
        <row r="862">
          <cell r="F862" t="str">
            <v>HA.1213</v>
          </cell>
          <cell r="Q862">
            <v>1.6087500000000001</v>
          </cell>
        </row>
        <row r="863">
          <cell r="F863" t="str">
            <v>KA.1220</v>
          </cell>
          <cell r="Q863">
            <v>0</v>
          </cell>
        </row>
        <row r="864">
          <cell r="Q864">
            <v>1.3999999999999999E-2</v>
          </cell>
        </row>
        <row r="865">
          <cell r="Q865">
            <v>5.4000000000000013E-2</v>
          </cell>
        </row>
        <row r="866">
          <cell r="F866" t="str">
            <v>HA.2313</v>
          </cell>
          <cell r="Q866">
            <v>0.46875</v>
          </cell>
        </row>
        <row r="867">
          <cell r="F867" t="str">
            <v>KA.2120</v>
          </cell>
          <cell r="Q867">
            <v>7.4999999999999997E-2</v>
          </cell>
        </row>
        <row r="868">
          <cell r="F868" t="str">
            <v>B3-13e/CÑ79/57C</v>
          </cell>
          <cell r="Q868">
            <v>1.464</v>
          </cell>
        </row>
        <row r="869">
          <cell r="Q869">
            <v>0</v>
          </cell>
        </row>
        <row r="870">
          <cell r="F870" t="str">
            <v>IA.1110</v>
          </cell>
          <cell r="Q870">
            <v>0.15073</v>
          </cell>
        </row>
        <row r="871">
          <cell r="F871" t="str">
            <v>IA.1120</v>
          </cell>
          <cell r="Q871">
            <v>0.70115000000000005</v>
          </cell>
        </row>
        <row r="872">
          <cell r="F872" t="str">
            <v>IA.1130</v>
          </cell>
          <cell r="Q872">
            <v>2.5649999999999999E-2</v>
          </cell>
        </row>
        <row r="873">
          <cell r="Q873">
            <v>0</v>
          </cell>
        </row>
        <row r="874">
          <cell r="F874" t="str">
            <v>HA.2313</v>
          </cell>
          <cell r="Q874">
            <v>0.17750812500000002</v>
          </cell>
        </row>
        <row r="875">
          <cell r="F875" t="str">
            <v>HA.2313</v>
          </cell>
          <cell r="Q875">
            <v>0</v>
          </cell>
        </row>
        <row r="876">
          <cell r="Q876">
            <v>0.11400000000000003</v>
          </cell>
        </row>
        <row r="877">
          <cell r="Q877">
            <v>0.30800000000000005</v>
          </cell>
        </row>
        <row r="878">
          <cell r="Q878">
            <v>0.94560000000000011</v>
          </cell>
        </row>
        <row r="879">
          <cell r="Q879">
            <v>1.1549999999999998</v>
          </cell>
        </row>
        <row r="880">
          <cell r="Q880">
            <v>1.155</v>
          </cell>
        </row>
        <row r="881">
          <cell r="F881" t="str">
            <v>HA.2313</v>
          </cell>
          <cell r="Q881">
            <v>0</v>
          </cell>
        </row>
        <row r="882">
          <cell r="Q882">
            <v>0.48599999999999999</v>
          </cell>
        </row>
        <row r="883">
          <cell r="Q883">
            <v>1.265625</v>
          </cell>
        </row>
        <row r="884">
          <cell r="F884" t="str">
            <v>KA.2120</v>
          </cell>
          <cell r="Q884">
            <v>0</v>
          </cell>
        </row>
        <row r="885">
          <cell r="Q885">
            <v>2.2800000000000001E-2</v>
          </cell>
        </row>
        <row r="886">
          <cell r="Q886">
            <v>6.1600000000000002E-2</v>
          </cell>
        </row>
        <row r="887">
          <cell r="Q887">
            <v>0.18912000000000001</v>
          </cell>
        </row>
        <row r="888">
          <cell r="Q888">
            <v>0.1925</v>
          </cell>
        </row>
        <row r="889">
          <cell r="Q889">
            <v>0.16940000000000002</v>
          </cell>
        </row>
        <row r="890">
          <cell r="Q890">
            <v>8.1000000000000003E-2</v>
          </cell>
        </row>
        <row r="891">
          <cell r="Q891">
            <v>0.20250000000000001</v>
          </cell>
        </row>
        <row r="892">
          <cell r="Q892">
            <v>0</v>
          </cell>
        </row>
        <row r="893">
          <cell r="F893" t="str">
            <v>IA.2211</v>
          </cell>
          <cell r="Q893">
            <v>0.22339999999999999</v>
          </cell>
        </row>
        <row r="894">
          <cell r="F894" t="str">
            <v>IA.2221</v>
          </cell>
          <cell r="Q894">
            <v>0.84001999999999999</v>
          </cell>
        </row>
        <row r="895">
          <cell r="F895" t="str">
            <v>ZJ.1170x2</v>
          </cell>
          <cell r="Q895">
            <v>9.1499999999999998E-2</v>
          </cell>
        </row>
        <row r="896">
          <cell r="Q896">
            <v>0</v>
          </cell>
        </row>
        <row r="897">
          <cell r="F897" t="str">
            <v>HA.3113</v>
          </cell>
          <cell r="Q897">
            <v>0</v>
          </cell>
        </row>
        <row r="898">
          <cell r="Q898">
            <v>0.55600000000000005</v>
          </cell>
        </row>
        <row r="899">
          <cell r="Q899">
            <v>0.222</v>
          </cell>
        </row>
        <row r="900">
          <cell r="Q900">
            <v>0.222</v>
          </cell>
        </row>
        <row r="901">
          <cell r="Q901">
            <v>0.378</v>
          </cell>
        </row>
        <row r="902">
          <cell r="Q902">
            <v>0.39</v>
          </cell>
        </row>
        <row r="903">
          <cell r="Q903">
            <v>0.72399999999999998</v>
          </cell>
        </row>
        <row r="904">
          <cell r="Q904">
            <v>1.2</v>
          </cell>
        </row>
        <row r="905">
          <cell r="Q905">
            <v>1.2</v>
          </cell>
        </row>
        <row r="906">
          <cell r="Q906">
            <v>0.13200000000000001</v>
          </cell>
        </row>
        <row r="907">
          <cell r="Q907">
            <v>0.67200000000000004</v>
          </cell>
        </row>
        <row r="908">
          <cell r="Q908">
            <v>0.27200000000000002</v>
          </cell>
        </row>
        <row r="909">
          <cell r="Q909">
            <v>0.65600000000000003</v>
          </cell>
        </row>
        <row r="910">
          <cell r="Q910">
            <v>0.189</v>
          </cell>
        </row>
        <row r="911">
          <cell r="F911" t="str">
            <v>KA.2120</v>
          </cell>
          <cell r="Q911">
            <v>0</v>
          </cell>
        </row>
        <row r="912">
          <cell r="Q912">
            <v>6.9599999999999995E-2</v>
          </cell>
        </row>
        <row r="913">
          <cell r="Q913">
            <v>3.1200000000000002E-2</v>
          </cell>
        </row>
        <row r="914">
          <cell r="Q914">
            <v>3.1200000000000002E-2</v>
          </cell>
        </row>
        <row r="915">
          <cell r="Q915">
            <v>5.5200000000000006E-2</v>
          </cell>
        </row>
        <row r="916">
          <cell r="Q916">
            <v>5.5200000000000006E-2</v>
          </cell>
        </row>
        <row r="917">
          <cell r="Q917">
            <v>9.3599999999999989E-2</v>
          </cell>
        </row>
        <row r="918">
          <cell r="Q918">
            <v>0.17280000000000001</v>
          </cell>
        </row>
        <row r="919">
          <cell r="Q919">
            <v>0.17280000000000001</v>
          </cell>
        </row>
        <row r="920">
          <cell r="Q920">
            <v>1.9199999999999998E-2</v>
          </cell>
        </row>
        <row r="921">
          <cell r="Q921">
            <v>9.6000000000000016E-2</v>
          </cell>
        </row>
        <row r="922">
          <cell r="Q922">
            <v>4.3200000000000009E-2</v>
          </cell>
        </row>
        <row r="923">
          <cell r="Q923">
            <v>0.1008</v>
          </cell>
        </row>
        <row r="924">
          <cell r="Q924">
            <v>3.2400000000000005E-2</v>
          </cell>
        </row>
        <row r="925">
          <cell r="Q925">
            <v>0</v>
          </cell>
        </row>
        <row r="926">
          <cell r="F926" t="str">
            <v>IA.2311</v>
          </cell>
          <cell r="Q926">
            <v>0.21381</v>
          </cell>
        </row>
        <row r="927">
          <cell r="F927" t="str">
            <v>IA.2321</v>
          </cell>
          <cell r="Q927">
            <v>0.72297999999999996</v>
          </cell>
        </row>
        <row r="928">
          <cell r="F928" t="str">
            <v>IA.2331</v>
          </cell>
          <cell r="Q928">
            <v>2.9100000000000001E-2</v>
          </cell>
        </row>
        <row r="929">
          <cell r="Q929">
            <v>0</v>
          </cell>
        </row>
        <row r="930">
          <cell r="F930" t="str">
            <v>HA.3113</v>
          </cell>
          <cell r="Q930">
            <v>0</v>
          </cell>
        </row>
        <row r="931">
          <cell r="Q931">
            <v>0.69599999999999995</v>
          </cell>
        </row>
        <row r="932">
          <cell r="Q932">
            <v>0.52800000000000002</v>
          </cell>
        </row>
        <row r="933">
          <cell r="Q933">
            <v>0.246</v>
          </cell>
        </row>
        <row r="934">
          <cell r="Q934">
            <v>0.39200000000000002</v>
          </cell>
        </row>
        <row r="935">
          <cell r="Q935">
            <v>0.26400000000000001</v>
          </cell>
        </row>
        <row r="936">
          <cell r="Q936">
            <v>0.249</v>
          </cell>
        </row>
        <row r="937">
          <cell r="Q937">
            <v>0.108</v>
          </cell>
        </row>
        <row r="938">
          <cell r="Q938">
            <v>0.52200000000000002</v>
          </cell>
        </row>
        <row r="939">
          <cell r="Q939">
            <v>0.70199999999999996</v>
          </cell>
        </row>
        <row r="940">
          <cell r="Q940">
            <v>0.39800000000000002</v>
          </cell>
        </row>
        <row r="941">
          <cell r="Q941">
            <v>0.20100000000000001</v>
          </cell>
        </row>
        <row r="942">
          <cell r="Q942">
            <v>0.11600000000000001</v>
          </cell>
        </row>
        <row r="943">
          <cell r="Q943">
            <v>0.156</v>
          </cell>
        </row>
        <row r="944">
          <cell r="F944" t="str">
            <v>KA.2210</v>
          </cell>
          <cell r="Q944">
            <v>0</v>
          </cell>
        </row>
        <row r="945">
          <cell r="Q945">
            <v>7.5600000000000001E-2</v>
          </cell>
        </row>
        <row r="946">
          <cell r="Q946">
            <v>5.16E-2</v>
          </cell>
        </row>
        <row r="947">
          <cell r="Q947">
            <v>2.4000000000000004E-2</v>
          </cell>
        </row>
        <row r="948">
          <cell r="Q948">
            <v>4.5000000000000012E-2</v>
          </cell>
        </row>
        <row r="949">
          <cell r="Q949">
            <v>2.7000000000000003E-2</v>
          </cell>
        </row>
        <row r="950">
          <cell r="Q950">
            <v>2.7000000000000003E-2</v>
          </cell>
        </row>
        <row r="951">
          <cell r="Q951">
            <v>1.6200000000000003E-2</v>
          </cell>
        </row>
        <row r="952">
          <cell r="Q952">
            <v>0</v>
          </cell>
        </row>
        <row r="953">
          <cell r="Q953">
            <v>0</v>
          </cell>
        </row>
        <row r="954">
          <cell r="Q954">
            <v>0</v>
          </cell>
        </row>
        <row r="955">
          <cell r="Q955">
            <v>0</v>
          </cell>
        </row>
        <row r="956">
          <cell r="Q956">
            <v>0</v>
          </cell>
        </row>
        <row r="957">
          <cell r="Q957">
            <v>0</v>
          </cell>
        </row>
        <row r="958">
          <cell r="Q958">
            <v>0</v>
          </cell>
        </row>
        <row r="959">
          <cell r="F959" t="str">
            <v>IA.2311</v>
          </cell>
          <cell r="Q959">
            <v>9.937E-2</v>
          </cell>
        </row>
        <row r="960">
          <cell r="F960" t="str">
            <v>IA.2321</v>
          </cell>
          <cell r="Q960">
            <v>0.42752000000000001</v>
          </cell>
        </row>
        <row r="961">
          <cell r="Q961">
            <v>0</v>
          </cell>
        </row>
        <row r="962">
          <cell r="F962" t="str">
            <v>HA.3213</v>
          </cell>
          <cell r="Q962">
            <v>3.3</v>
          </cell>
        </row>
        <row r="963">
          <cell r="F963" t="str">
            <v>KA.2310</v>
          </cell>
          <cell r="Q963">
            <v>0</v>
          </cell>
        </row>
        <row r="964">
          <cell r="Q964">
            <v>0.33279999999999998</v>
          </cell>
        </row>
        <row r="965">
          <cell r="Q965">
            <v>0.08</v>
          </cell>
        </row>
        <row r="966">
          <cell r="F966" t="str">
            <v>IA.2511</v>
          </cell>
          <cell r="Q966">
            <v>0.28689999999999999</v>
          </cell>
        </row>
        <row r="967">
          <cell r="Q967">
            <v>0</v>
          </cell>
        </row>
        <row r="968">
          <cell r="F968" t="str">
            <v>HA.3113</v>
          </cell>
          <cell r="Q968">
            <v>0</v>
          </cell>
        </row>
        <row r="969">
          <cell r="Q969">
            <v>1.206</v>
          </cell>
        </row>
        <row r="970">
          <cell r="Q970">
            <v>1.206</v>
          </cell>
        </row>
        <row r="971">
          <cell r="Q971">
            <v>1.5680000000000001</v>
          </cell>
        </row>
        <row r="972">
          <cell r="Q972">
            <v>1.206</v>
          </cell>
        </row>
        <row r="973">
          <cell r="Q973">
            <v>0.76700000000000002</v>
          </cell>
        </row>
        <row r="974">
          <cell r="Q974">
            <v>2.2709999999999999</v>
          </cell>
        </row>
        <row r="975">
          <cell r="Q975">
            <v>0.19</v>
          </cell>
        </row>
        <row r="976">
          <cell r="Q976">
            <v>1.1779999999999999</v>
          </cell>
        </row>
        <row r="977">
          <cell r="Q977">
            <v>1.1779999999999999</v>
          </cell>
        </row>
        <row r="978">
          <cell r="Q978">
            <v>0.92800000000000005</v>
          </cell>
        </row>
        <row r="979">
          <cell r="F979" t="str">
            <v>KA.2210</v>
          </cell>
          <cell r="Q979">
            <v>0</v>
          </cell>
        </row>
        <row r="980">
          <cell r="Q980">
            <v>0.12960000000000002</v>
          </cell>
        </row>
        <row r="981">
          <cell r="Q981">
            <v>0.12960000000000002</v>
          </cell>
        </row>
        <row r="982">
          <cell r="Q982">
            <v>0.16848000000000002</v>
          </cell>
        </row>
        <row r="983">
          <cell r="Q983">
            <v>5.4000000000000006E-2</v>
          </cell>
        </row>
        <row r="984">
          <cell r="Q984">
            <v>8.6999999999999994E-2</v>
          </cell>
        </row>
        <row r="985">
          <cell r="Q985">
            <v>0.26100000000000001</v>
          </cell>
        </row>
        <row r="986">
          <cell r="Q986">
            <v>2.3399999999999997E-2</v>
          </cell>
        </row>
        <row r="987">
          <cell r="Q987">
            <v>0.1404</v>
          </cell>
        </row>
        <row r="988">
          <cell r="Q988">
            <v>0.1404</v>
          </cell>
        </row>
        <row r="989">
          <cell r="Q989">
            <v>0.11699999999999999</v>
          </cell>
        </row>
        <row r="990">
          <cell r="Q990">
            <v>0</v>
          </cell>
        </row>
        <row r="991">
          <cell r="F991" t="str">
            <v>IA.2311</v>
          </cell>
          <cell r="Q991">
            <v>0.20530000000000001</v>
          </cell>
        </row>
        <row r="992">
          <cell r="F992" t="str">
            <v>IA.2321</v>
          </cell>
          <cell r="Q992">
            <v>1.11334</v>
          </cell>
        </row>
        <row r="993">
          <cell r="F993" t="str">
            <v>IA.2331</v>
          </cell>
          <cell r="Q993">
            <v>2.4170000000000001E-2</v>
          </cell>
        </row>
        <row r="994">
          <cell r="Q994">
            <v>0</v>
          </cell>
        </row>
        <row r="995">
          <cell r="F995" t="str">
            <v>HA.3213</v>
          </cell>
          <cell r="Q995">
            <v>34.130000000000003</v>
          </cell>
        </row>
        <row r="996">
          <cell r="F996" t="str">
            <v>KA.2310</v>
          </cell>
          <cell r="Q996">
            <v>0</v>
          </cell>
        </row>
        <row r="997">
          <cell r="Q997">
            <v>2.5251999999999999</v>
          </cell>
        </row>
        <row r="998">
          <cell r="Q998">
            <v>0.33</v>
          </cell>
        </row>
        <row r="999">
          <cell r="F999" t="str">
            <v>IA.2531</v>
          </cell>
          <cell r="Q999">
            <v>2.37643</v>
          </cell>
        </row>
        <row r="1000">
          <cell r="Q1000">
            <v>0</v>
          </cell>
        </row>
        <row r="1001">
          <cell r="F1001" t="str">
            <v>BA.1412</v>
          </cell>
          <cell r="Q1001">
            <v>0</v>
          </cell>
        </row>
        <row r="1002">
          <cell r="Q1002">
            <v>36.587238716666668</v>
          </cell>
        </row>
        <row r="1003">
          <cell r="Q1003">
            <v>1.0506666666666669</v>
          </cell>
        </row>
        <row r="1004">
          <cell r="F1004" t="str">
            <v>HA.1111SR</v>
          </cell>
          <cell r="Q1004">
            <v>0</v>
          </cell>
        </row>
        <row r="1005">
          <cell r="Q1005">
            <v>0.33800000000000008</v>
          </cell>
        </row>
        <row r="1006">
          <cell r="Q1006">
            <v>7.1500000000000008E-2</v>
          </cell>
        </row>
        <row r="1007">
          <cell r="F1007" t="str">
            <v>KA.1110</v>
          </cell>
          <cell r="Q1007">
            <v>0</v>
          </cell>
        </row>
        <row r="1008">
          <cell r="Q1008">
            <v>5.1999999999999998E-3</v>
          </cell>
        </row>
        <row r="1009">
          <cell r="Q1009">
            <v>2.4000000000000007E-3</v>
          </cell>
        </row>
        <row r="1010">
          <cell r="F1010" t="str">
            <v>HA.3313</v>
          </cell>
          <cell r="Q1010">
            <v>0</v>
          </cell>
        </row>
        <row r="1011">
          <cell r="Q1011">
            <v>1.1519999999999999</v>
          </cell>
        </row>
        <row r="1012">
          <cell r="Q1012">
            <v>0.22000000000000003</v>
          </cell>
        </row>
        <row r="1013">
          <cell r="F1013" t="str">
            <v>KA.1110</v>
          </cell>
          <cell r="Q1013">
            <v>0</v>
          </cell>
        </row>
        <row r="1014">
          <cell r="Q1014">
            <v>1.9199999999999998E-2</v>
          </cell>
        </row>
        <row r="1015">
          <cell r="Q1015">
            <v>8.4000000000000012E-3</v>
          </cell>
        </row>
        <row r="1016">
          <cell r="F1016" t="str">
            <v>IA.2511</v>
          </cell>
          <cell r="Q1016">
            <v>4.5050000000000007E-2</v>
          </cell>
        </row>
        <row r="1017">
          <cell r="F1017" t="str">
            <v>HG.4113</v>
          </cell>
          <cell r="Q1017">
            <v>0</v>
          </cell>
        </row>
        <row r="1018">
          <cell r="Q1018">
            <v>0.2772</v>
          </cell>
        </row>
        <row r="1019">
          <cell r="Q1019">
            <v>4.8999999999999995E-2</v>
          </cell>
        </row>
        <row r="1020">
          <cell r="Q1020">
            <v>6.0840000000000005E-2</v>
          </cell>
        </row>
        <row r="1021">
          <cell r="F1021" t="str">
            <v>KP.2310</v>
          </cell>
          <cell r="Q1021">
            <v>0</v>
          </cell>
        </row>
        <row r="1022">
          <cell r="Q1022">
            <v>2.4720000000000002E-2</v>
          </cell>
        </row>
        <row r="1023">
          <cell r="Q1023">
            <v>2.7999999999999995E-3</v>
          </cell>
        </row>
        <row r="1024">
          <cell r="Q1024">
            <v>3.1200000000000004E-3</v>
          </cell>
        </row>
        <row r="1025">
          <cell r="F1025" t="str">
            <v>IA.3511</v>
          </cell>
          <cell r="Q1025">
            <v>2.6269999999999998E-2</v>
          </cell>
        </row>
        <row r="1026">
          <cell r="F1026" t="str">
            <v>09-09</v>
          </cell>
          <cell r="Q1026">
            <v>196</v>
          </cell>
        </row>
        <row r="1027">
          <cell r="F1027" t="str">
            <v>HA.3113</v>
          </cell>
          <cell r="Q1027">
            <v>0.45</v>
          </cell>
        </row>
        <row r="1028">
          <cell r="F1028" t="str">
            <v>KA.2210</v>
          </cell>
          <cell r="Q1028">
            <v>0</v>
          </cell>
        </row>
        <row r="1029">
          <cell r="F1029" t="str">
            <v>IA.2311</v>
          </cell>
          <cell r="Q1029">
            <v>1.9609999999999999E-2</v>
          </cell>
        </row>
        <row r="1030">
          <cell r="F1030" t="str">
            <v>GG.2214</v>
          </cell>
          <cell r="Q1030">
            <v>0</v>
          </cell>
        </row>
        <row r="1031">
          <cell r="Q1031">
            <v>3.4980000000000011</v>
          </cell>
        </row>
        <row r="1032">
          <cell r="Q1032">
            <v>0.13299999999999998</v>
          </cell>
        </row>
        <row r="1033">
          <cell r="F1033" t="str">
            <v>PA.1214</v>
          </cell>
          <cell r="Q1033">
            <v>0</v>
          </cell>
        </row>
        <row r="1034">
          <cell r="F1034" t="str">
            <v>RB.2125</v>
          </cell>
          <cell r="Q1034">
            <v>3.1200000000000006</v>
          </cell>
        </row>
        <row r="1035">
          <cell r="F1035" t="str">
            <v>TT</v>
          </cell>
          <cell r="Q1035">
            <v>1</v>
          </cell>
        </row>
        <row r="1036">
          <cell r="Q1036">
            <v>0</v>
          </cell>
        </row>
        <row r="1037">
          <cell r="F1037" t="str">
            <v>ZI.2110</v>
          </cell>
          <cell r="Q1037">
            <v>1</v>
          </cell>
        </row>
        <row r="1038">
          <cell r="F1038" t="str">
            <v>ZI.1110</v>
          </cell>
          <cell r="Q1038">
            <v>1</v>
          </cell>
        </row>
        <row r="1039">
          <cell r="F1039" t="str">
            <v>ZI.3110</v>
          </cell>
          <cell r="Q1039">
            <v>1</v>
          </cell>
        </row>
        <row r="1040">
          <cell r="F1040" t="str">
            <v>ZI.6140</v>
          </cell>
          <cell r="Q1040">
            <v>1</v>
          </cell>
        </row>
        <row r="1041">
          <cell r="F1041" t="str">
            <v>ZI.6110</v>
          </cell>
          <cell r="Q1041">
            <v>1</v>
          </cell>
        </row>
        <row r="1042">
          <cell r="F1042" t="str">
            <v>ZI.8110</v>
          </cell>
          <cell r="Q1042">
            <v>1</v>
          </cell>
        </row>
        <row r="1043">
          <cell r="F1043" t="str">
            <v>TT</v>
          </cell>
          <cell r="Q1043">
            <v>1</v>
          </cell>
        </row>
        <row r="1044">
          <cell r="F1044" t="str">
            <v>ZJ.7220</v>
          </cell>
          <cell r="Q1044">
            <v>7.1999999999999995E-2</v>
          </cell>
        </row>
        <row r="1045">
          <cell r="F1045" t="str">
            <v>ZM.1210</v>
          </cell>
          <cell r="Q1045">
            <v>8</v>
          </cell>
        </row>
        <row r="1046">
          <cell r="F1046" t="str">
            <v>ZM.2110</v>
          </cell>
          <cell r="Q1046">
            <v>2</v>
          </cell>
        </row>
        <row r="1047">
          <cell r="F1047" t="str">
            <v>TT</v>
          </cell>
          <cell r="Q1047">
            <v>0</v>
          </cell>
        </row>
        <row r="1048">
          <cell r="F1048" t="str">
            <v>ZJ.7272</v>
          </cell>
          <cell r="Q1048">
            <v>0.15</v>
          </cell>
        </row>
        <row r="1049">
          <cell r="F1049" t="str">
            <v>ZM.1272</v>
          </cell>
          <cell r="Q1049">
            <v>3</v>
          </cell>
        </row>
        <row r="1050">
          <cell r="F1050" t="str">
            <v>ZM.1160</v>
          </cell>
          <cell r="Q1050">
            <v>2</v>
          </cell>
        </row>
        <row r="1051">
          <cell r="F1051" t="str">
            <v>ZI.5120</v>
          </cell>
          <cell r="Q1051">
            <v>1</v>
          </cell>
        </row>
        <row r="1052">
          <cell r="F1052" t="str">
            <v>ZJ.7275</v>
          </cell>
          <cell r="Q1052">
            <v>0.44</v>
          </cell>
        </row>
        <row r="1053">
          <cell r="F1053" t="str">
            <v>ZM.1275</v>
          </cell>
          <cell r="Q1053">
            <v>16</v>
          </cell>
        </row>
        <row r="1054">
          <cell r="F1054" t="str">
            <v>ZM.2240</v>
          </cell>
          <cell r="Q1054">
            <v>16</v>
          </cell>
        </row>
        <row r="1055">
          <cell r="F1055" t="str">
            <v>ZM.1160</v>
          </cell>
          <cell r="Q1055">
            <v>16</v>
          </cell>
        </row>
        <row r="1056">
          <cell r="F1056" t="str">
            <v>TT</v>
          </cell>
          <cell r="Q1056">
            <v>1</v>
          </cell>
        </row>
        <row r="1057">
          <cell r="Q1057">
            <v>0</v>
          </cell>
        </row>
        <row r="1058">
          <cell r="F1058" t="str">
            <v>NB.2120</v>
          </cell>
          <cell r="Q1058">
            <v>0</v>
          </cell>
        </row>
        <row r="1059">
          <cell r="Q1059">
            <v>16</v>
          </cell>
        </row>
        <row r="1060">
          <cell r="Q1060">
            <v>8</v>
          </cell>
        </row>
        <row r="1061">
          <cell r="F1061" t="str">
            <v>NB.2120</v>
          </cell>
          <cell r="Q1061">
            <v>0</v>
          </cell>
        </row>
        <row r="1062">
          <cell r="Q1062">
            <v>19.200000000000003</v>
          </cell>
        </row>
        <row r="1063">
          <cell r="Q1063">
            <v>4.8000000000000007</v>
          </cell>
        </row>
        <row r="1064">
          <cell r="Q1064">
            <v>0.8</v>
          </cell>
        </row>
        <row r="1065">
          <cell r="F1065" t="str">
            <v>NB.2120</v>
          </cell>
          <cell r="Q1065">
            <v>1.4</v>
          </cell>
        </row>
        <row r="1066">
          <cell r="Q1066">
            <v>0</v>
          </cell>
        </row>
        <row r="1067">
          <cell r="F1067" t="str">
            <v>BA.1442</v>
          </cell>
          <cell r="Q1067">
            <v>12.881999999999998</v>
          </cell>
        </row>
        <row r="1068">
          <cell r="F1068" t="str">
            <v>HA.1111</v>
          </cell>
          <cell r="Q1068">
            <v>0</v>
          </cell>
        </row>
        <row r="1069">
          <cell r="Q1069">
            <v>17.809999999999999</v>
          </cell>
        </row>
        <row r="1070">
          <cell r="Q1070">
            <v>11.66</v>
          </cell>
        </row>
        <row r="1071">
          <cell r="Q1071">
            <v>-6</v>
          </cell>
        </row>
        <row r="1072">
          <cell r="F1072" t="str">
            <v>HA.3213</v>
          </cell>
          <cell r="Q1072">
            <v>8.8200000000000014E-2</v>
          </cell>
        </row>
        <row r="1073">
          <cell r="F1073" t="str">
            <v>KP.2310</v>
          </cell>
          <cell r="Q1073">
            <v>1.26E-2</v>
          </cell>
        </row>
        <row r="1074">
          <cell r="F1074" t="str">
            <v>GI.1114</v>
          </cell>
          <cell r="Q1074">
            <v>0.126</v>
          </cell>
        </row>
        <row r="1075">
          <cell r="F1075" t="str">
            <v>GI.2114</v>
          </cell>
          <cell r="Q1075">
            <v>0</v>
          </cell>
        </row>
        <row r="1076">
          <cell r="Q1076">
            <v>7.7</v>
          </cell>
        </row>
        <row r="1077">
          <cell r="Q1077">
            <v>4.62</v>
          </cell>
        </row>
        <row r="1078">
          <cell r="Q1078">
            <v>7.7700000000000014</v>
          </cell>
        </row>
        <row r="1079">
          <cell r="Q1079">
            <v>5.7399999999999993</v>
          </cell>
        </row>
        <row r="1080">
          <cell r="Q1080">
            <v>28.56</v>
          </cell>
        </row>
        <row r="1081">
          <cell r="Q1081">
            <v>1.5400000000000003</v>
          </cell>
        </row>
        <row r="1082">
          <cell r="Q1082">
            <v>5.8100000000000014</v>
          </cell>
        </row>
        <row r="1083">
          <cell r="Q1083">
            <v>6.8600000000000012</v>
          </cell>
        </row>
        <row r="1084">
          <cell r="Q1084">
            <v>-10.040000000000001</v>
          </cell>
        </row>
        <row r="1085">
          <cell r="F1085" t="str">
            <v>GG.2214</v>
          </cell>
          <cell r="Q1085">
            <v>0</v>
          </cell>
        </row>
        <row r="1086">
          <cell r="Q1086">
            <v>5.2219999999999995</v>
          </cell>
        </row>
        <row r="1087">
          <cell r="Q1087">
            <v>4.6619999999999999</v>
          </cell>
        </row>
        <row r="1088">
          <cell r="Q1088">
            <v>2.6640000000000001</v>
          </cell>
        </row>
        <row r="1089">
          <cell r="F1089" t="str">
            <v>GG.2114</v>
          </cell>
          <cell r="Q1089">
            <v>0.35000000000000003</v>
          </cell>
        </row>
        <row r="1090">
          <cell r="F1090" t="str">
            <v>PA.1214</v>
          </cell>
          <cell r="Q1090">
            <v>0</v>
          </cell>
        </row>
        <row r="1091">
          <cell r="F1091" t="str">
            <v>PA.3114</v>
          </cell>
          <cell r="Q1091">
            <v>0</v>
          </cell>
        </row>
        <row r="1092">
          <cell r="Q1092">
            <v>56.7</v>
          </cell>
        </row>
        <row r="1093">
          <cell r="Q1093">
            <v>90.3</v>
          </cell>
        </row>
        <row r="1094">
          <cell r="Q1094">
            <v>38.880000000000003</v>
          </cell>
        </row>
        <row r="1095">
          <cell r="Q1095">
            <v>150.69999999999999</v>
          </cell>
        </row>
        <row r="1096">
          <cell r="Q1096">
            <v>137.34000000000003</v>
          </cell>
        </row>
        <row r="1097">
          <cell r="Q1097">
            <v>18</v>
          </cell>
        </row>
        <row r="1098">
          <cell r="Q1098">
            <v>19.779999999999998</v>
          </cell>
        </row>
        <row r="1099">
          <cell r="Q1099">
            <v>52.219999999999992</v>
          </cell>
        </row>
        <row r="1100">
          <cell r="Q1100">
            <v>6</v>
          </cell>
        </row>
        <row r="1101">
          <cell r="Q1101">
            <v>21.1</v>
          </cell>
        </row>
        <row r="1102">
          <cell r="F1102" t="str">
            <v>PA.4214</v>
          </cell>
          <cell r="Q1102">
            <v>120</v>
          </cell>
        </row>
        <row r="1103">
          <cell r="F1103" t="str">
            <v>QB.4110SR</v>
          </cell>
          <cell r="Q1103">
            <v>0</v>
          </cell>
        </row>
        <row r="1104">
          <cell r="Q1104">
            <v>12.299999999999999</v>
          </cell>
        </row>
        <row r="1105">
          <cell r="Q1105">
            <v>19.5</v>
          </cell>
        </row>
        <row r="1106">
          <cell r="Q1106">
            <v>-1.0499999999999998</v>
          </cell>
        </row>
        <row r="1107">
          <cell r="Q1107">
            <v>-1.2000000000000002</v>
          </cell>
        </row>
        <row r="1108">
          <cell r="F1108" t="str">
            <v>QB.1210</v>
          </cell>
          <cell r="Q1108">
            <v>3.57</v>
          </cell>
        </row>
        <row r="1109">
          <cell r="F1109" t="str">
            <v>RB.2125</v>
          </cell>
          <cell r="Q1109">
            <v>0</v>
          </cell>
        </row>
        <row r="1110">
          <cell r="Q1110">
            <v>109.47999999999999</v>
          </cell>
        </row>
        <row r="1111">
          <cell r="Q1111">
            <v>112.14000000000001</v>
          </cell>
        </row>
        <row r="1112">
          <cell r="Q1112">
            <v>123.2</v>
          </cell>
        </row>
        <row r="1113">
          <cell r="Q1113">
            <v>18</v>
          </cell>
        </row>
        <row r="1114">
          <cell r="Q1114">
            <v>19.779999999999998</v>
          </cell>
        </row>
        <row r="1115">
          <cell r="F1115" t="str">
            <v>UD.3220SR1</v>
          </cell>
          <cell r="Q1115">
            <v>0</v>
          </cell>
        </row>
        <row r="1116">
          <cell r="F1116" t="str">
            <v>UC.4210SR</v>
          </cell>
          <cell r="Q1116">
            <v>0</v>
          </cell>
        </row>
        <row r="1117">
          <cell r="F1117" t="str">
            <v>SA.4110</v>
          </cell>
          <cell r="Q1117">
            <v>0</v>
          </cell>
        </row>
        <row r="1118">
          <cell r="F1118" t="str">
            <v>SA.7111</v>
          </cell>
          <cell r="Q1118">
            <v>0</v>
          </cell>
        </row>
        <row r="1119">
          <cell r="Q1119">
            <v>0</v>
          </cell>
        </row>
        <row r="1120">
          <cell r="Q1120">
            <v>98.439999999999984</v>
          </cell>
        </row>
        <row r="1121">
          <cell r="Q1121">
            <v>58.960000000000008</v>
          </cell>
        </row>
        <row r="1122">
          <cell r="Q1122">
            <v>10.36</v>
          </cell>
        </row>
        <row r="1123">
          <cell r="Q1123">
            <v>8.14</v>
          </cell>
        </row>
        <row r="1124">
          <cell r="Q1124">
            <v>18.130000000000003</v>
          </cell>
        </row>
        <row r="1125">
          <cell r="Q1125">
            <v>-50</v>
          </cell>
        </row>
        <row r="1126">
          <cell r="F1126" t="str">
            <v>SA.7111</v>
          </cell>
          <cell r="Q1126">
            <v>4.18</v>
          </cell>
        </row>
        <row r="1127">
          <cell r="F1127" t="str">
            <v>SA.4110</v>
          </cell>
          <cell r="Q1127">
            <v>45</v>
          </cell>
        </row>
        <row r="1128">
          <cell r="F1128" t="str">
            <v>RC.1110</v>
          </cell>
          <cell r="Q1128">
            <v>0</v>
          </cell>
        </row>
        <row r="1129">
          <cell r="Q1129">
            <v>14.4</v>
          </cell>
        </row>
        <row r="1130">
          <cell r="Q1130">
            <v>13.86</v>
          </cell>
        </row>
        <row r="1131">
          <cell r="Q1131">
            <v>0</v>
          </cell>
        </row>
        <row r="1132">
          <cell r="Q1132">
            <v>0</v>
          </cell>
        </row>
        <row r="1133">
          <cell r="F1133" t="str">
            <v>67/MK-BCN</v>
          </cell>
          <cell r="Q1133">
            <v>0</v>
          </cell>
        </row>
        <row r="1134">
          <cell r="Q1134">
            <v>0</v>
          </cell>
        </row>
        <row r="1135">
          <cell r="Q1135">
            <v>0</v>
          </cell>
        </row>
        <row r="1136">
          <cell r="Q1136">
            <v>0</v>
          </cell>
        </row>
        <row r="1137">
          <cell r="Q1137">
            <v>0</v>
          </cell>
        </row>
        <row r="1138">
          <cell r="F1138" t="str">
            <v>ZM.2120</v>
          </cell>
          <cell r="Q1138">
            <v>0</v>
          </cell>
        </row>
        <row r="1139">
          <cell r="F1139" t="str">
            <v>04.9302/66.BCN</v>
          </cell>
          <cell r="Q1139">
            <v>0</v>
          </cell>
        </row>
        <row r="1140">
          <cell r="Q1140">
            <v>0</v>
          </cell>
        </row>
        <row r="1141">
          <cell r="F1141" t="str">
            <v>67/MK-BCN</v>
          </cell>
          <cell r="Q1141">
            <v>0</v>
          </cell>
        </row>
        <row r="1142">
          <cell r="Q1142">
            <v>0</v>
          </cell>
        </row>
        <row r="1143">
          <cell r="Q1143">
            <v>0</v>
          </cell>
        </row>
        <row r="1144">
          <cell r="Q1144">
            <v>0</v>
          </cell>
        </row>
        <row r="1145">
          <cell r="Q1145">
            <v>0</v>
          </cell>
        </row>
        <row r="1146">
          <cell r="F1146" t="str">
            <v>04.9302/66.BCN</v>
          </cell>
          <cell r="Q1146" t="e">
            <v>#REF!</v>
          </cell>
        </row>
        <row r="1147">
          <cell r="Q1147">
            <v>0</v>
          </cell>
        </row>
        <row r="1148">
          <cell r="F1148" t="str">
            <v>67/MK-BCN</v>
          </cell>
          <cell r="Q1148">
            <v>0</v>
          </cell>
        </row>
        <row r="1149">
          <cell r="Q1149">
            <v>0</v>
          </cell>
        </row>
        <row r="1150">
          <cell r="Q1150">
            <v>0</v>
          </cell>
        </row>
        <row r="1151">
          <cell r="Q1151">
            <v>0</v>
          </cell>
        </row>
        <row r="1152">
          <cell r="Q1152">
            <v>0</v>
          </cell>
        </row>
        <row r="1153">
          <cell r="F1153" t="str">
            <v>04.9302/66.BCN</v>
          </cell>
          <cell r="Q1153" t="e">
            <v>#REF!</v>
          </cell>
        </row>
        <row r="1154">
          <cell r="Q1154">
            <v>0</v>
          </cell>
        </row>
        <row r="1155">
          <cell r="F1155" t="str">
            <v>67/MK-BCN</v>
          </cell>
          <cell r="Q1155">
            <v>0</v>
          </cell>
        </row>
        <row r="1156">
          <cell r="Q1156">
            <v>0</v>
          </cell>
        </row>
        <row r="1157">
          <cell r="Q1157">
            <v>0</v>
          </cell>
        </row>
        <row r="1158">
          <cell r="Q1158">
            <v>0</v>
          </cell>
        </row>
        <row r="1159">
          <cell r="Q1159">
            <v>0</v>
          </cell>
        </row>
        <row r="1160">
          <cell r="Q1160">
            <v>0</v>
          </cell>
        </row>
        <row r="1161">
          <cell r="F1161" t="str">
            <v>04.9302/66.BCN</v>
          </cell>
          <cell r="Q1161" t="e">
            <v>#REF!</v>
          </cell>
        </row>
        <row r="1162">
          <cell r="Q1162">
            <v>0</v>
          </cell>
        </row>
        <row r="1163">
          <cell r="F1163" t="str">
            <v>67/MK-BCN</v>
          </cell>
          <cell r="Q1163">
            <v>0</v>
          </cell>
        </row>
        <row r="1164">
          <cell r="Q1164">
            <v>0</v>
          </cell>
        </row>
        <row r="1165">
          <cell r="Q1165">
            <v>0</v>
          </cell>
        </row>
        <row r="1166">
          <cell r="Q1166">
            <v>0</v>
          </cell>
        </row>
        <row r="1167">
          <cell r="Q1167">
            <v>0</v>
          </cell>
        </row>
        <row r="1168">
          <cell r="F1168" t="str">
            <v>04.9302/66.BCN</v>
          </cell>
          <cell r="Q1168">
            <v>0</v>
          </cell>
        </row>
        <row r="1169">
          <cell r="Q1169">
            <v>0</v>
          </cell>
        </row>
        <row r="1170">
          <cell r="F1170" t="str">
            <v>67/MK-BCN</v>
          </cell>
          <cell r="Q1170">
            <v>0</v>
          </cell>
        </row>
        <row r="1171">
          <cell r="Q1171">
            <v>0</v>
          </cell>
        </row>
        <row r="1172">
          <cell r="Q1172">
            <v>0</v>
          </cell>
        </row>
        <row r="1173">
          <cell r="Q1173">
            <v>0</v>
          </cell>
        </row>
        <row r="1174">
          <cell r="Q1174">
            <v>0</v>
          </cell>
        </row>
        <row r="1175">
          <cell r="F1175" t="str">
            <v>04.9302/66.BCN</v>
          </cell>
          <cell r="Q1175">
            <v>0</v>
          </cell>
        </row>
        <row r="1176">
          <cell r="Q1176">
            <v>0</v>
          </cell>
        </row>
        <row r="1177">
          <cell r="F1177" t="str">
            <v>67/MK-BCN</v>
          </cell>
          <cell r="Q1177">
            <v>0.603186</v>
          </cell>
        </row>
        <row r="1178">
          <cell r="Q1178">
            <v>0.58979999999999999</v>
          </cell>
        </row>
        <row r="1179">
          <cell r="Q1179">
            <v>2.3159999999999999E-3</v>
          </cell>
        </row>
        <row r="1180">
          <cell r="Q1180">
            <v>2.5440000000000003E-3</v>
          </cell>
        </row>
        <row r="1181">
          <cell r="Q1181">
            <v>8.5260000000000006E-3</v>
          </cell>
        </row>
        <row r="1182">
          <cell r="F1182" t="str">
            <v>04.9302/66.BCN</v>
          </cell>
          <cell r="Q1182">
            <v>0.58979999999999999</v>
          </cell>
        </row>
        <row r="1183">
          <cell r="Q1183">
            <v>0</v>
          </cell>
        </row>
        <row r="1184">
          <cell r="F1184" t="str">
            <v>67/MK-BCN</v>
          </cell>
          <cell r="Q1184">
            <v>0</v>
          </cell>
        </row>
        <row r="1185">
          <cell r="Q1185">
            <v>0</v>
          </cell>
        </row>
        <row r="1186">
          <cell r="Q1186">
            <v>0</v>
          </cell>
        </row>
        <row r="1187">
          <cell r="Q1187">
            <v>0</v>
          </cell>
        </row>
        <row r="1188">
          <cell r="Q1188">
            <v>0</v>
          </cell>
        </row>
        <row r="1189">
          <cell r="Q1189">
            <v>0</v>
          </cell>
        </row>
        <row r="1190">
          <cell r="F1190" t="str">
            <v>04.9302/66.BCN</v>
          </cell>
          <cell r="Q1190">
            <v>0</v>
          </cell>
        </row>
        <row r="1191">
          <cell r="Q1191">
            <v>0</v>
          </cell>
        </row>
        <row r="1192">
          <cell r="F1192" t="str">
            <v>67/MK-BCN</v>
          </cell>
          <cell r="Q1192">
            <v>0.50470740000000003</v>
          </cell>
        </row>
        <row r="1193">
          <cell r="Q1193">
            <v>0.20044999999999999</v>
          </cell>
        </row>
        <row r="1194">
          <cell r="Q1194">
            <v>0.28747999999999996</v>
          </cell>
        </row>
        <row r="1195">
          <cell r="Q1195">
            <v>9.0880000000000008E-4</v>
          </cell>
        </row>
        <row r="1196">
          <cell r="Q1196">
            <v>6.8494000000000003E-3</v>
          </cell>
        </row>
        <row r="1197">
          <cell r="Q1197">
            <v>1.5407999999999999E-3</v>
          </cell>
        </row>
        <row r="1198">
          <cell r="Q1198">
            <v>6.2111999999999992E-3</v>
          </cell>
        </row>
        <row r="1199">
          <cell r="Q1199">
            <v>1.2672E-3</v>
          </cell>
        </row>
        <row r="1200">
          <cell r="F1200" t="str">
            <v>04.9302/66.BCN</v>
          </cell>
          <cell r="Q1200">
            <v>0.48792999999999997</v>
          </cell>
        </row>
        <row r="1201">
          <cell r="Q1201">
            <v>0</v>
          </cell>
        </row>
        <row r="1202">
          <cell r="F1202" t="str">
            <v>67/MK-BCN</v>
          </cell>
          <cell r="Q1202">
            <v>0</v>
          </cell>
        </row>
        <row r="1203">
          <cell r="Q1203">
            <v>0</v>
          </cell>
        </row>
        <row r="1204">
          <cell r="Q1204">
            <v>0</v>
          </cell>
        </row>
        <row r="1205">
          <cell r="F1205" t="str">
            <v>66/QÑ-BCN</v>
          </cell>
          <cell r="Q1205">
            <v>0</v>
          </cell>
        </row>
        <row r="1206">
          <cell r="Q1206">
            <v>0</v>
          </cell>
        </row>
        <row r="1207">
          <cell r="F1207" t="str">
            <v>67/MK-BCN</v>
          </cell>
          <cell r="Q1207">
            <v>4.1116419999999998</v>
          </cell>
        </row>
        <row r="1208">
          <cell r="Q1208">
            <v>0</v>
          </cell>
        </row>
        <row r="1209">
          <cell r="Q1209">
            <v>0.16818</v>
          </cell>
        </row>
        <row r="1210">
          <cell r="Q1210">
            <v>0.78770999999999991</v>
          </cell>
        </row>
        <row r="1211">
          <cell r="Q1211">
            <v>0</v>
          </cell>
        </row>
        <row r="1212">
          <cell r="Q1212">
            <v>3.0228200000000007</v>
          </cell>
        </row>
        <row r="1213">
          <cell r="Q1213">
            <v>0</v>
          </cell>
        </row>
        <row r="1214">
          <cell r="Q1214">
            <v>0</v>
          </cell>
        </row>
        <row r="1215">
          <cell r="Q1215">
            <v>7.3891999999999999E-2</v>
          </cell>
        </row>
        <row r="1216">
          <cell r="Q1216">
            <v>0</v>
          </cell>
        </row>
        <row r="1217">
          <cell r="Q1217">
            <v>0</v>
          </cell>
        </row>
        <row r="1218">
          <cell r="Q1218">
            <v>0</v>
          </cell>
        </row>
        <row r="1219">
          <cell r="Q1219">
            <v>3.1040000000000002E-2</v>
          </cell>
        </row>
        <row r="1220">
          <cell r="Q1220">
            <v>2.8000000000000004E-2</v>
          </cell>
        </row>
        <row r="1221">
          <cell r="Q1221">
            <v>0</v>
          </cell>
        </row>
        <row r="1222">
          <cell r="Q1222">
            <v>0.78770999999999991</v>
          </cell>
        </row>
        <row r="1223">
          <cell r="F1223" t="str">
            <v>04.9202/66.BCN</v>
          </cell>
          <cell r="Q1223">
            <v>3.3239320000000001</v>
          </cell>
        </row>
        <row r="1224">
          <cell r="Q1224">
            <v>0</v>
          </cell>
        </row>
        <row r="1225">
          <cell r="F1225" t="str">
            <v>04.9203/66.BCN</v>
          </cell>
          <cell r="Q1225">
            <v>0</v>
          </cell>
        </row>
        <row r="1226">
          <cell r="F1226" t="str">
            <v>TT</v>
          </cell>
          <cell r="Q1226">
            <v>0</v>
          </cell>
        </row>
        <row r="1227">
          <cell r="F1227" t="str">
            <v>TT</v>
          </cell>
          <cell r="Q1227">
            <v>0</v>
          </cell>
        </row>
        <row r="1228">
          <cell r="F1228" t="str">
            <v>67/MK-BCN</v>
          </cell>
          <cell r="Q1228">
            <v>0</v>
          </cell>
        </row>
        <row r="1229">
          <cell r="Q1229">
            <v>0</v>
          </cell>
        </row>
        <row r="1230">
          <cell r="Q1230">
            <v>0</v>
          </cell>
        </row>
        <row r="1231">
          <cell r="Q1231">
            <v>0</v>
          </cell>
        </row>
        <row r="1232">
          <cell r="Q1232">
            <v>0</v>
          </cell>
        </row>
        <row r="1233">
          <cell r="F1233" t="str">
            <v>04.9102/66.BCN</v>
          </cell>
          <cell r="Q1233">
            <v>0</v>
          </cell>
        </row>
        <row r="1234">
          <cell r="Q1234">
            <v>0</v>
          </cell>
        </row>
        <row r="1235">
          <cell r="F1235" t="str">
            <v>04.9203/66.BCN</v>
          </cell>
          <cell r="Q1235">
            <v>0</v>
          </cell>
        </row>
        <row r="1236">
          <cell r="F1236" t="str">
            <v>TT</v>
          </cell>
          <cell r="Q1236">
            <v>0</v>
          </cell>
        </row>
        <row r="1237">
          <cell r="F1237" t="str">
            <v>TT</v>
          </cell>
          <cell r="Q1237">
            <v>0</v>
          </cell>
        </row>
        <row r="1238">
          <cell r="F1238" t="str">
            <v>67/MK-BCN</v>
          </cell>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F1251" t="str">
            <v>04.9102/66.BCN</v>
          </cell>
          <cell r="Q1251">
            <v>0</v>
          </cell>
        </row>
        <row r="1252">
          <cell r="Q1252">
            <v>0</v>
          </cell>
        </row>
        <row r="1253">
          <cell r="F1253" t="str">
            <v>67/MK-BCN</v>
          </cell>
          <cell r="Q1253">
            <v>0</v>
          </cell>
        </row>
        <row r="1254">
          <cell r="Q1254">
            <v>0</v>
          </cell>
        </row>
        <row r="1255">
          <cell r="Q1255">
            <v>0</v>
          </cell>
        </row>
        <row r="1256">
          <cell r="Q1256">
            <v>0</v>
          </cell>
        </row>
        <row r="1257">
          <cell r="Q1257">
            <v>0</v>
          </cell>
        </row>
        <row r="1258">
          <cell r="F1258" t="str">
            <v>04.9302/66.BCN</v>
          </cell>
          <cell r="Q1258">
            <v>0</v>
          </cell>
        </row>
        <row r="1259">
          <cell r="Q1259">
            <v>0</v>
          </cell>
        </row>
        <row r="1260">
          <cell r="F1260" t="str">
            <v>67/MK-BCN</v>
          </cell>
          <cell r="Q1260">
            <v>0</v>
          </cell>
        </row>
        <row r="1261">
          <cell r="Q1261">
            <v>0</v>
          </cell>
        </row>
        <row r="1262">
          <cell r="Q1262">
            <v>0</v>
          </cell>
        </row>
        <row r="1263">
          <cell r="Q1263">
            <v>0</v>
          </cell>
        </row>
        <row r="1264">
          <cell r="F1264" t="str">
            <v>04.9302/66.BCN</v>
          </cell>
          <cell r="Q1264">
            <v>0</v>
          </cell>
        </row>
        <row r="1265">
          <cell r="Q1265">
            <v>0</v>
          </cell>
        </row>
        <row r="1266">
          <cell r="F1266" t="str">
            <v>04.9302/66.BCN</v>
          </cell>
          <cell r="Q1266">
            <v>0</v>
          </cell>
        </row>
        <row r="1267">
          <cell r="Q1267">
            <v>0</v>
          </cell>
        </row>
        <row r="1268">
          <cell r="F1268" t="str">
            <v>67/MK-BCN</v>
          </cell>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F1283" t="str">
            <v>04.9302/66.BCN</v>
          </cell>
          <cell r="Q1283">
            <v>0</v>
          </cell>
        </row>
        <row r="1284">
          <cell r="Q1284">
            <v>0</v>
          </cell>
        </row>
        <row r="1285">
          <cell r="F1285" t="str">
            <v>67/MK-BCN</v>
          </cell>
          <cell r="Q1285">
            <v>0</v>
          </cell>
        </row>
        <row r="1286">
          <cell r="Q1286">
            <v>0</v>
          </cell>
        </row>
        <row r="1287">
          <cell r="Q1287">
            <v>0</v>
          </cell>
        </row>
        <row r="1288">
          <cell r="Q1288">
            <v>0</v>
          </cell>
        </row>
        <row r="1289">
          <cell r="Q1289">
            <v>0</v>
          </cell>
        </row>
        <row r="1290">
          <cell r="F1290" t="str">
            <v>04.9302/66.BCN</v>
          </cell>
          <cell r="Q1290">
            <v>0</v>
          </cell>
        </row>
        <row r="1291">
          <cell r="Q1291">
            <v>0</v>
          </cell>
        </row>
        <row r="1292">
          <cell r="F1292" t="str">
            <v>67/MK-BCN</v>
          </cell>
          <cell r="Q1292">
            <v>0</v>
          </cell>
        </row>
        <row r="1293">
          <cell r="Q1293">
            <v>0</v>
          </cell>
        </row>
        <row r="1294">
          <cell r="Q1294">
            <v>0</v>
          </cell>
        </row>
        <row r="1295">
          <cell r="Q1295">
            <v>0</v>
          </cell>
        </row>
        <row r="1296">
          <cell r="Q1296">
            <v>0</v>
          </cell>
        </row>
        <row r="1297">
          <cell r="Q1297">
            <v>0</v>
          </cell>
        </row>
        <row r="1298">
          <cell r="F1298" t="str">
            <v>04.9302/66.BCN</v>
          </cell>
          <cell r="Q1298">
            <v>0</v>
          </cell>
        </row>
        <row r="1299">
          <cell r="Q1299">
            <v>0</v>
          </cell>
        </row>
        <row r="1300">
          <cell r="F1300" t="str">
            <v>67/MK-BCN</v>
          </cell>
          <cell r="Q1300">
            <v>0</v>
          </cell>
        </row>
        <row r="1301">
          <cell r="Q1301">
            <v>0</v>
          </cell>
        </row>
        <row r="1302">
          <cell r="Q1302">
            <v>0</v>
          </cell>
        </row>
        <row r="1303">
          <cell r="Q1303">
            <v>0</v>
          </cell>
        </row>
        <row r="1304">
          <cell r="Q1304">
            <v>0</v>
          </cell>
        </row>
        <row r="1305">
          <cell r="F1305" t="str">
            <v>04.9302/66.BCN</v>
          </cell>
          <cell r="Q1305">
            <v>0</v>
          </cell>
        </row>
        <row r="1306">
          <cell r="Q1306">
            <v>0</v>
          </cell>
        </row>
        <row r="1307">
          <cell r="F1307" t="str">
            <v>67/MK-BCN</v>
          </cell>
          <cell r="Q1307">
            <v>0</v>
          </cell>
        </row>
        <row r="1308">
          <cell r="Q1308">
            <v>0</v>
          </cell>
        </row>
        <row r="1309">
          <cell r="Q1309">
            <v>0</v>
          </cell>
        </row>
        <row r="1310">
          <cell r="Q1310">
            <v>0</v>
          </cell>
        </row>
        <row r="1311">
          <cell r="Q1311">
            <v>0</v>
          </cell>
        </row>
        <row r="1312">
          <cell r="Q1312">
            <v>0</v>
          </cell>
        </row>
        <row r="1313">
          <cell r="F1313" t="str">
            <v>67/MK-BCN</v>
          </cell>
          <cell r="Q1313">
            <v>0</v>
          </cell>
        </row>
        <row r="1314">
          <cell r="Q1314">
            <v>0</v>
          </cell>
        </row>
        <row r="1315">
          <cell r="Q1315">
            <v>0</v>
          </cell>
        </row>
        <row r="1316">
          <cell r="Q1316">
            <v>0</v>
          </cell>
        </row>
        <row r="1317">
          <cell r="F1317" t="str">
            <v>04.9302/66.BCN</v>
          </cell>
          <cell r="Q1317">
            <v>0</v>
          </cell>
        </row>
        <row r="1318">
          <cell r="Q1318">
            <v>0</v>
          </cell>
        </row>
        <row r="1319">
          <cell r="F1319" t="str">
            <v>67/MK-BCN</v>
          </cell>
          <cell r="Q1319">
            <v>0</v>
          </cell>
        </row>
        <row r="1320">
          <cell r="Q1320">
            <v>0</v>
          </cell>
        </row>
        <row r="1321">
          <cell r="Q1321">
            <v>0</v>
          </cell>
        </row>
        <row r="1322">
          <cell r="Q1322">
            <v>0</v>
          </cell>
        </row>
        <row r="1323">
          <cell r="Q1323">
            <v>0</v>
          </cell>
        </row>
        <row r="1324">
          <cell r="F1324" t="str">
            <v>04.9302/66.BCN</v>
          </cell>
          <cell r="Q1324">
            <v>0</v>
          </cell>
        </row>
        <row r="1325">
          <cell r="Q1325">
            <v>0</v>
          </cell>
        </row>
        <row r="1326">
          <cell r="F1326" t="str">
            <v>04.9203.2/66.BCN</v>
          </cell>
          <cell r="Q1326">
            <v>1</v>
          </cell>
        </row>
        <row r="1327">
          <cell r="F1327" t="str">
            <v>05.5101/67.BCN</v>
          </cell>
          <cell r="Q1327">
            <v>1</v>
          </cell>
        </row>
        <row r="1328">
          <cell r="F1328" t="str">
            <v>TT</v>
          </cell>
          <cell r="Q1328">
            <v>0</v>
          </cell>
        </row>
        <row r="1329">
          <cell r="F1329" t="str">
            <v>TT</v>
          </cell>
          <cell r="Q1329">
            <v>1</v>
          </cell>
        </row>
        <row r="1330">
          <cell r="Q1330">
            <v>0</v>
          </cell>
        </row>
        <row r="1331">
          <cell r="F1331" t="str">
            <v>04.9203.2/66.BCN</v>
          </cell>
          <cell r="Q1331">
            <v>0</v>
          </cell>
        </row>
        <row r="1332">
          <cell r="F1332" t="str">
            <v>05.5101/67.BCN</v>
          </cell>
          <cell r="Q1332">
            <v>0</v>
          </cell>
        </row>
        <row r="1333">
          <cell r="F1333" t="str">
            <v>TT</v>
          </cell>
          <cell r="Q1333">
            <v>0</v>
          </cell>
        </row>
        <row r="1334">
          <cell r="F1334" t="str">
            <v>TT</v>
          </cell>
          <cell r="Q1334">
            <v>0</v>
          </cell>
        </row>
        <row r="1335">
          <cell r="F1335" t="str">
            <v>67/MK-BCN</v>
          </cell>
          <cell r="Q1335">
            <v>0</v>
          </cell>
        </row>
        <row r="1336">
          <cell r="Q1336">
            <v>0</v>
          </cell>
        </row>
        <row r="1337">
          <cell r="Q1337">
            <v>0</v>
          </cell>
        </row>
        <row r="1338">
          <cell r="Q1338">
            <v>0</v>
          </cell>
        </row>
        <row r="1339">
          <cell r="Q1339">
            <v>0</v>
          </cell>
        </row>
        <row r="1340">
          <cell r="Q1340">
            <v>0</v>
          </cell>
        </row>
        <row r="1341">
          <cell r="F1341" t="str">
            <v>04.9102/66.BCN</v>
          </cell>
          <cell r="Q1341">
            <v>0</v>
          </cell>
        </row>
        <row r="1342">
          <cell r="Q1342">
            <v>0</v>
          </cell>
        </row>
        <row r="1343">
          <cell r="F1343" t="str">
            <v>67/SON-BCN</v>
          </cell>
          <cell r="Q1343">
            <v>0</v>
          </cell>
        </row>
        <row r="1344">
          <cell r="Q1344">
            <v>0</v>
          </cell>
        </row>
        <row r="1345">
          <cell r="Q1345">
            <v>0</v>
          </cell>
        </row>
        <row r="1346">
          <cell r="Q1346">
            <v>0</v>
          </cell>
        </row>
        <row r="1347">
          <cell r="Q1347">
            <v>0</v>
          </cell>
        </row>
        <row r="1348">
          <cell r="F1348" t="str">
            <v>04.9302/66.BCN</v>
          </cell>
          <cell r="Q1348">
            <v>0</v>
          </cell>
        </row>
        <row r="1349">
          <cell r="Q1349">
            <v>0</v>
          </cell>
        </row>
        <row r="1350">
          <cell r="F1350" t="str">
            <v>ZI.8110</v>
          </cell>
          <cell r="Q1350">
            <v>0</v>
          </cell>
        </row>
        <row r="1351">
          <cell r="F1351" t="str">
            <v>TT</v>
          </cell>
          <cell r="Q1351">
            <v>0</v>
          </cell>
        </row>
        <row r="1352">
          <cell r="F1352" t="str">
            <v>TT</v>
          </cell>
          <cell r="Q1352">
            <v>0</v>
          </cell>
        </row>
        <row r="1353">
          <cell r="F1353" t="str">
            <v>ZJ.1130</v>
          </cell>
          <cell r="Q1353">
            <v>0</v>
          </cell>
        </row>
        <row r="1354">
          <cell r="F1354" t="str">
            <v>ZK.6150</v>
          </cell>
          <cell r="Q1354">
            <v>0</v>
          </cell>
        </row>
        <row r="1355">
          <cell r="F1355" t="str">
            <v>ZK.4150</v>
          </cell>
          <cell r="Q1355">
            <v>0</v>
          </cell>
        </row>
        <row r="1356">
          <cell r="F1356" t="str">
            <v>ZJ.7220</v>
          </cell>
          <cell r="Q1356">
            <v>0</v>
          </cell>
        </row>
        <row r="1357">
          <cell r="F1357" t="str">
            <v>ZM.1210</v>
          </cell>
          <cell r="Q1357">
            <v>0</v>
          </cell>
        </row>
        <row r="1358">
          <cell r="F1358" t="str">
            <v>ZM.2110</v>
          </cell>
          <cell r="Q1358">
            <v>0</v>
          </cell>
        </row>
        <row r="1359">
          <cell r="F1359" t="str">
            <v>ZJ.7240</v>
          </cell>
          <cell r="Q1359">
            <v>0</v>
          </cell>
        </row>
        <row r="1360">
          <cell r="F1360" t="str">
            <v>ZM.1240</v>
          </cell>
          <cell r="Q1360">
            <v>0</v>
          </cell>
        </row>
        <row r="1361">
          <cell r="F1361" t="str">
            <v>ZM.2140</v>
          </cell>
          <cell r="Q1361">
            <v>0</v>
          </cell>
        </row>
        <row r="1362">
          <cell r="F1362" t="str">
            <v>TT</v>
          </cell>
          <cell r="Q1362">
            <v>0</v>
          </cell>
        </row>
        <row r="1363">
          <cell r="F1363" t="str">
            <v>TT</v>
          </cell>
          <cell r="Q1363">
            <v>0</v>
          </cell>
        </row>
        <row r="1364">
          <cell r="F1364" t="str">
            <v>TT</v>
          </cell>
          <cell r="Q1364">
            <v>0</v>
          </cell>
        </row>
        <row r="1365">
          <cell r="F1365" t="str">
            <v>ZK.8120</v>
          </cell>
          <cell r="Q1365">
            <v>0</v>
          </cell>
        </row>
        <row r="1366">
          <cell r="F1366" t="str">
            <v>ZJ.7272</v>
          </cell>
          <cell r="Q1366">
            <v>0</v>
          </cell>
        </row>
        <row r="1367">
          <cell r="F1367" t="str">
            <v>ZM.1272</v>
          </cell>
          <cell r="Q1367">
            <v>0</v>
          </cell>
        </row>
        <row r="1368">
          <cell r="F1368" t="str">
            <v>ZM.1160</v>
          </cell>
          <cell r="Q1368">
            <v>0</v>
          </cell>
        </row>
        <row r="1369">
          <cell r="F1369" t="str">
            <v>ZI.5120</v>
          </cell>
          <cell r="Q1369">
            <v>0</v>
          </cell>
        </row>
        <row r="1370">
          <cell r="F1370" t="str">
            <v>ZJ.7275</v>
          </cell>
          <cell r="Q1370">
            <v>0</v>
          </cell>
        </row>
        <row r="1371">
          <cell r="F1371" t="str">
            <v>ZM.1275</v>
          </cell>
          <cell r="Q1371">
            <v>0</v>
          </cell>
        </row>
        <row r="1372">
          <cell r="F1372" t="str">
            <v>ZM.2240</v>
          </cell>
          <cell r="Q1372">
            <v>0</v>
          </cell>
        </row>
        <row r="1373">
          <cell r="F1373" t="str">
            <v>ZM.1160</v>
          </cell>
          <cell r="Q1373">
            <v>0</v>
          </cell>
        </row>
        <row r="1374">
          <cell r="F1374" t="str">
            <v>TT</v>
          </cell>
          <cell r="Q1374">
            <v>0</v>
          </cell>
        </row>
        <row r="1375">
          <cell r="Q1375">
            <v>0</v>
          </cell>
        </row>
        <row r="1376">
          <cell r="Q1376">
            <v>0</v>
          </cell>
        </row>
        <row r="1377">
          <cell r="Q1377">
            <v>0</v>
          </cell>
        </row>
        <row r="1378">
          <cell r="F1378" t="str">
            <v>BA.1442</v>
          </cell>
          <cell r="Q1378">
            <v>116.3210625</v>
          </cell>
        </row>
        <row r="1379">
          <cell r="F1379" t="str">
            <v>HA.1111SR</v>
          </cell>
          <cell r="Q1379">
            <v>1.46</v>
          </cell>
        </row>
        <row r="1380">
          <cell r="F1380" t="str">
            <v>HA.1213</v>
          </cell>
          <cell r="Q1380">
            <v>7.5599999999999987</v>
          </cell>
        </row>
        <row r="1381">
          <cell r="F1381" t="str">
            <v>KA.1220</v>
          </cell>
          <cell r="Q1381">
            <v>0.17359999999999998</v>
          </cell>
        </row>
        <row r="1382">
          <cell r="Q1382">
            <v>3.9199999999999999E-2</v>
          </cell>
        </row>
        <row r="1383">
          <cell r="Q1383">
            <v>0.13439999999999999</v>
          </cell>
        </row>
        <row r="1384">
          <cell r="F1384" t="str">
            <v>HA.2333</v>
          </cell>
          <cell r="Q1384">
            <v>2.16</v>
          </cell>
        </row>
        <row r="1385">
          <cell r="F1385" t="str">
            <v>KA.2120</v>
          </cell>
          <cell r="Q1385">
            <v>0.21840000000000001</v>
          </cell>
        </row>
        <row r="1386">
          <cell r="F1386" t="str">
            <v>B3-13e/CÑ79/57C</v>
          </cell>
          <cell r="Q1386">
            <v>0.1895</v>
          </cell>
        </row>
        <row r="1387">
          <cell r="F1387" t="str">
            <v>BB.1112</v>
          </cell>
          <cell r="Q1387">
            <v>116.3210625</v>
          </cell>
        </row>
        <row r="1388">
          <cell r="F1388" t="str">
            <v>IA.1110</v>
          </cell>
          <cell r="Q1388">
            <v>0.29691000000000001</v>
          </cell>
        </row>
        <row r="1389">
          <cell r="F1389" t="str">
            <v>IA.1120</v>
          </cell>
          <cell r="Q1389">
            <v>0.35523000000000005</v>
          </cell>
        </row>
        <row r="1390">
          <cell r="F1390" t="str">
            <v>IA.1130</v>
          </cell>
          <cell r="Q1390">
            <v>0</v>
          </cell>
        </row>
        <row r="1391">
          <cell r="Q1391">
            <v>0</v>
          </cell>
        </row>
        <row r="1392">
          <cell r="F1392" t="str">
            <v>BA.1442</v>
          </cell>
          <cell r="Q1392">
            <v>32.648062500000002</v>
          </cell>
        </row>
        <row r="1393">
          <cell r="F1393" t="str">
            <v>HA.1111SR</v>
          </cell>
          <cell r="Q1393">
            <v>0</v>
          </cell>
        </row>
        <row r="1394">
          <cell r="F1394" t="str">
            <v>HA.1213</v>
          </cell>
          <cell r="Q1394">
            <v>1.6800000000000002</v>
          </cell>
        </row>
        <row r="1395">
          <cell r="F1395" t="str">
            <v>KA.1220</v>
          </cell>
          <cell r="Q1395">
            <v>6.2E-2</v>
          </cell>
        </row>
        <row r="1396">
          <cell r="Q1396">
            <v>1.4400000000000001E-2</v>
          </cell>
        </row>
        <row r="1397">
          <cell r="Q1397">
            <v>4.7599999999999996E-2</v>
          </cell>
        </row>
        <row r="1398">
          <cell r="F1398" t="str">
            <v>HA.2333</v>
          </cell>
          <cell r="Q1398">
            <v>0.72000000000000008</v>
          </cell>
        </row>
        <row r="1399">
          <cell r="F1399" t="str">
            <v>KA.2120</v>
          </cell>
          <cell r="Q1399">
            <v>7.4399999999999994E-2</v>
          </cell>
        </row>
        <row r="1400">
          <cell r="F1400" t="str">
            <v>B3-13e/CÑ79/57C</v>
          </cell>
          <cell r="Q1400">
            <v>0</v>
          </cell>
        </row>
        <row r="1401">
          <cell r="F1401" t="str">
            <v>BB.1112</v>
          </cell>
          <cell r="Q1401">
            <v>32.648062500000002</v>
          </cell>
        </row>
        <row r="1402">
          <cell r="F1402" t="str">
            <v>IA.1110</v>
          </cell>
          <cell r="Q1402">
            <v>9.2760000000000009E-2</v>
          </cell>
        </row>
        <row r="1403">
          <cell r="F1403" t="str">
            <v>IA.1120</v>
          </cell>
          <cell r="Q1403">
            <v>0.11695</v>
          </cell>
        </row>
        <row r="1404">
          <cell r="F1404" t="str">
            <v>IA.1130</v>
          </cell>
          <cell r="Q1404">
            <v>0</v>
          </cell>
        </row>
        <row r="1405">
          <cell r="Q1405">
            <v>0</v>
          </cell>
        </row>
        <row r="1406">
          <cell r="F1406" t="str">
            <v>HA.2323</v>
          </cell>
          <cell r="Q1406">
            <v>0</v>
          </cell>
        </row>
        <row r="1407">
          <cell r="Q1407">
            <v>0</v>
          </cell>
        </row>
        <row r="1408">
          <cell r="Q1408">
            <v>0</v>
          </cell>
        </row>
        <row r="1409">
          <cell r="F1409" t="str">
            <v>KA.2120</v>
          </cell>
          <cell r="Q1409">
            <v>0.58240000000000003</v>
          </cell>
        </row>
        <row r="1410">
          <cell r="Q1410">
            <v>0.21840000000000001</v>
          </cell>
        </row>
        <row r="1411">
          <cell r="Q1411">
            <v>0.36399999999999999</v>
          </cell>
        </row>
        <row r="1412">
          <cell r="F1412" t="str">
            <v>IA.2211</v>
          </cell>
          <cell r="Q1412">
            <v>0.10627</v>
          </cell>
        </row>
        <row r="1413">
          <cell r="F1413" t="str">
            <v>IA.2221</v>
          </cell>
          <cell r="Q1413">
            <v>0.63244</v>
          </cell>
        </row>
        <row r="1414">
          <cell r="F1414" t="str">
            <v>IA.2231</v>
          </cell>
          <cell r="Q1414">
            <v>0</v>
          </cell>
        </row>
        <row r="1415">
          <cell r="Q1415">
            <v>0</v>
          </cell>
        </row>
        <row r="1416">
          <cell r="F1416" t="str">
            <v>HA.3113</v>
          </cell>
          <cell r="Q1416">
            <v>2.8600000000000003</v>
          </cell>
        </row>
        <row r="1417">
          <cell r="F1417" t="str">
            <v>KA.2210</v>
          </cell>
          <cell r="Q1417">
            <v>0.38400000000000006</v>
          </cell>
        </row>
        <row r="1418">
          <cell r="Q1418">
            <v>0.28800000000000003</v>
          </cell>
        </row>
        <row r="1419">
          <cell r="Q1419">
            <v>9.6000000000000016E-2</v>
          </cell>
        </row>
        <row r="1420">
          <cell r="F1420" t="str">
            <v>IA.2311</v>
          </cell>
          <cell r="Q1420">
            <v>5.9150000000000001E-2</v>
          </cell>
        </row>
        <row r="1421">
          <cell r="F1421" t="str">
            <v>IA.2321</v>
          </cell>
          <cell r="Q1421">
            <v>0.26962999999999998</v>
          </cell>
        </row>
        <row r="1422">
          <cell r="F1422" t="str">
            <v>IA.2331</v>
          </cell>
          <cell r="Q1422">
            <v>0</v>
          </cell>
        </row>
        <row r="1423">
          <cell r="Q1423">
            <v>0</v>
          </cell>
        </row>
        <row r="1424">
          <cell r="F1424" t="str">
            <v>HA.3113</v>
          </cell>
          <cell r="Q1424">
            <v>12.62</v>
          </cell>
        </row>
        <row r="1425">
          <cell r="F1425" t="str">
            <v>KA.2210</v>
          </cell>
          <cell r="Q1425">
            <v>1.6805999999999999</v>
          </cell>
        </row>
        <row r="1426">
          <cell r="Q1426">
            <v>0.32159999999999994</v>
          </cell>
        </row>
        <row r="1427">
          <cell r="Q1427">
            <v>0.16079999999999997</v>
          </cell>
        </row>
        <row r="1428">
          <cell r="Q1428">
            <v>0.1782</v>
          </cell>
        </row>
        <row r="1429">
          <cell r="Q1429">
            <v>0.45359999999999995</v>
          </cell>
        </row>
        <row r="1430">
          <cell r="Q1430">
            <v>0.52800000000000002</v>
          </cell>
        </row>
        <row r="1431">
          <cell r="Q1431">
            <v>3.8400000000000011E-2</v>
          </cell>
        </row>
        <row r="1432">
          <cell r="F1432" t="str">
            <v>IA.2311</v>
          </cell>
          <cell r="Q1432">
            <v>0.29281999999999997</v>
          </cell>
        </row>
        <row r="1433">
          <cell r="F1433" t="str">
            <v>IA.2321</v>
          </cell>
          <cell r="Q1433">
            <v>1.0415800000000002</v>
          </cell>
        </row>
        <row r="1434">
          <cell r="Q1434">
            <v>0</v>
          </cell>
        </row>
        <row r="1435">
          <cell r="F1435" t="str">
            <v>HA.3213</v>
          </cell>
          <cell r="Q1435">
            <v>17.14</v>
          </cell>
        </row>
        <row r="1436">
          <cell r="F1436" t="str">
            <v>KA.2310</v>
          </cell>
          <cell r="Q1436">
            <v>1.7135999999999998</v>
          </cell>
        </row>
        <row r="1437">
          <cell r="F1437" t="str">
            <v>IA.2511</v>
          </cell>
          <cell r="Q1437">
            <v>1.22519</v>
          </cell>
        </row>
        <row r="1438">
          <cell r="Q1438">
            <v>0</v>
          </cell>
        </row>
        <row r="1439">
          <cell r="F1439" t="str">
            <v>NB.2120</v>
          </cell>
          <cell r="Q1439">
            <v>9</v>
          </cell>
        </row>
        <row r="1440">
          <cell r="F1440" t="str">
            <v>TT</v>
          </cell>
          <cell r="Q1440">
            <v>9</v>
          </cell>
        </row>
        <row r="1441">
          <cell r="Q1441">
            <v>0</v>
          </cell>
        </row>
        <row r="1442">
          <cell r="F1442" t="str">
            <v>ZJ.7275</v>
          </cell>
          <cell r="Q1442">
            <v>0.02</v>
          </cell>
        </row>
        <row r="1443">
          <cell r="F1443" t="str">
            <v>ZM.1275</v>
          </cell>
          <cell r="Q1443">
            <v>0</v>
          </cell>
        </row>
        <row r="1444">
          <cell r="F1444" t="str">
            <v>ZM.2240</v>
          </cell>
          <cell r="Q1444">
            <v>4</v>
          </cell>
        </row>
        <row r="1445">
          <cell r="F1445" t="str">
            <v>ZM.1160</v>
          </cell>
          <cell r="Q1445">
            <v>4</v>
          </cell>
        </row>
        <row r="1446">
          <cell r="Q1446">
            <v>0</v>
          </cell>
        </row>
        <row r="1447">
          <cell r="F1447" t="str">
            <v>BA.1442</v>
          </cell>
          <cell r="Q1447">
            <v>24.685333333333336</v>
          </cell>
        </row>
        <row r="1448">
          <cell r="F1448" t="str">
            <v>HA.1111</v>
          </cell>
          <cell r="Q1448">
            <v>13.04</v>
          </cell>
        </row>
        <row r="1449">
          <cell r="Q1449">
            <v>1.6800000000000002</v>
          </cell>
        </row>
        <row r="1450">
          <cell r="Q1450">
            <v>16</v>
          </cell>
        </row>
        <row r="1451">
          <cell r="Q1451">
            <v>-4.6399999999999997</v>
          </cell>
        </row>
        <row r="1452">
          <cell r="F1452" t="str">
            <v>GI.2114</v>
          </cell>
          <cell r="Q1452">
            <v>15</v>
          </cell>
        </row>
        <row r="1453">
          <cell r="Q1453">
            <v>12.600000000000001</v>
          </cell>
        </row>
        <row r="1454">
          <cell r="Q1454">
            <v>4.2</v>
          </cell>
        </row>
        <row r="1455">
          <cell r="Q1455">
            <v>-1.8</v>
          </cell>
        </row>
        <row r="1456">
          <cell r="F1456" t="str">
            <v>GG.2214</v>
          </cell>
          <cell r="Q1456">
            <v>5.6000000000000005</v>
          </cell>
        </row>
        <row r="1457">
          <cell r="F1457" t="str">
            <v>GG.2214</v>
          </cell>
          <cell r="Q1457">
            <v>2.88</v>
          </cell>
        </row>
        <row r="1458">
          <cell r="F1458" t="str">
            <v>PA.1214</v>
          </cell>
          <cell r="Q1458">
            <v>30</v>
          </cell>
        </row>
        <row r="1459">
          <cell r="F1459" t="str">
            <v>PA.3114B</v>
          </cell>
          <cell r="Q1459">
            <v>383.20000000000005</v>
          </cell>
        </row>
        <row r="1460">
          <cell r="Q1460">
            <v>19.600000000000001</v>
          </cell>
        </row>
        <row r="1461">
          <cell r="Q1461">
            <v>108</v>
          </cell>
        </row>
        <row r="1462">
          <cell r="Q1462">
            <v>189</v>
          </cell>
        </row>
        <row r="1463">
          <cell r="Q1463">
            <v>66.599999999999994</v>
          </cell>
        </row>
        <row r="1464">
          <cell r="F1464" t="str">
            <v>PA.4214</v>
          </cell>
          <cell r="Q1464">
            <v>120</v>
          </cell>
        </row>
        <row r="1465">
          <cell r="F1465" t="str">
            <v>RB.2125</v>
          </cell>
          <cell r="Q1465">
            <v>189</v>
          </cell>
        </row>
        <row r="1466">
          <cell r="Q1466">
            <v>0</v>
          </cell>
        </row>
        <row r="1467">
          <cell r="Q1467">
            <v>0</v>
          </cell>
        </row>
        <row r="1468">
          <cell r="F1468" t="str">
            <v>UD.3220SR1</v>
          </cell>
          <cell r="Q1468">
            <v>96</v>
          </cell>
        </row>
        <row r="1469">
          <cell r="F1469" t="str">
            <v>UC.4210SR</v>
          </cell>
          <cell r="Q1469">
            <v>62.4</v>
          </cell>
        </row>
        <row r="1470">
          <cell r="F1470" t="str">
            <v>UB.1110</v>
          </cell>
          <cell r="Q1470">
            <v>150</v>
          </cell>
        </row>
        <row r="1471">
          <cell r="F1471" t="str">
            <v>UC.3110</v>
          </cell>
          <cell r="Q1471">
            <v>150</v>
          </cell>
        </row>
        <row r="1472">
          <cell r="F1472" t="str">
            <v>UB.1120</v>
          </cell>
          <cell r="Q1472">
            <v>383.20000000000005</v>
          </cell>
        </row>
        <row r="1473">
          <cell r="F1473" t="str">
            <v>UC.3120</v>
          </cell>
          <cell r="Q1473">
            <v>383.20000000000005</v>
          </cell>
        </row>
        <row r="1474">
          <cell r="F1474" t="str">
            <v>BB.1411</v>
          </cell>
          <cell r="Q1474">
            <v>80</v>
          </cell>
        </row>
        <row r="1475">
          <cell r="F1475" t="str">
            <v>SA.4110</v>
          </cell>
          <cell r="Q1475">
            <v>108</v>
          </cell>
        </row>
        <row r="1476">
          <cell r="F1476" t="str">
            <v>SA.4110</v>
          </cell>
          <cell r="Q1476">
            <v>52</v>
          </cell>
        </row>
        <row r="1477">
          <cell r="F1477" t="str">
            <v>SA.7111</v>
          </cell>
          <cell r="Q1477">
            <v>61.6</v>
          </cell>
        </row>
        <row r="1478">
          <cell r="Q1478">
            <v>108</v>
          </cell>
        </row>
        <row r="1479">
          <cell r="Q1479">
            <v>-46.4</v>
          </cell>
        </row>
        <row r="1480">
          <cell r="F1480" t="str">
            <v>QA.1310</v>
          </cell>
          <cell r="Q1480">
            <v>4.8000000000000007</v>
          </cell>
        </row>
        <row r="1481">
          <cell r="F1481" t="str">
            <v>BB.1112</v>
          </cell>
          <cell r="Q1481">
            <v>24.685333333333336</v>
          </cell>
        </row>
        <row r="1482">
          <cell r="F1482" t="str">
            <v>RC.1110</v>
          </cell>
          <cell r="Q1482">
            <v>10</v>
          </cell>
        </row>
        <row r="1483">
          <cell r="Q1483">
            <v>9.6800000000000015</v>
          </cell>
        </row>
        <row r="1484">
          <cell r="Q1484">
            <v>3.7949999999999995</v>
          </cell>
        </row>
        <row r="1485">
          <cell r="F1485" t="str">
            <v>ZI.5120</v>
          </cell>
          <cell r="Q1485">
            <v>4</v>
          </cell>
        </row>
        <row r="1486">
          <cell r="F1486" t="str">
            <v>TT</v>
          </cell>
          <cell r="Q1486">
            <v>2.7949999999999999</v>
          </cell>
        </row>
        <row r="1487">
          <cell r="F1487" t="str">
            <v>TT</v>
          </cell>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F1495" t="str">
            <v>BA.1442</v>
          </cell>
          <cell r="Q1495">
            <v>0</v>
          </cell>
        </row>
        <row r="1496">
          <cell r="F1496" t="str">
            <v>HA.1111SR</v>
          </cell>
          <cell r="Q1496">
            <v>0</v>
          </cell>
        </row>
        <row r="1497">
          <cell r="F1497" t="str">
            <v>HA.1213</v>
          </cell>
          <cell r="Q1497">
            <v>0</v>
          </cell>
        </row>
        <row r="1498">
          <cell r="F1498" t="str">
            <v>KA.1220</v>
          </cell>
          <cell r="Q1498">
            <v>0</v>
          </cell>
        </row>
        <row r="1499">
          <cell r="Q1499">
            <v>0</v>
          </cell>
        </row>
        <row r="1500">
          <cell r="Q1500">
            <v>0</v>
          </cell>
        </row>
        <row r="1501">
          <cell r="F1501" t="str">
            <v>HA.2333</v>
          </cell>
          <cell r="Q1501">
            <v>0</v>
          </cell>
        </row>
        <row r="1502">
          <cell r="F1502" t="str">
            <v>KA.2120</v>
          </cell>
          <cell r="Q1502">
            <v>0</v>
          </cell>
        </row>
        <row r="1503">
          <cell r="F1503" t="str">
            <v>B3-13e/CÑ79/57C</v>
          </cell>
          <cell r="Q1503">
            <v>0</v>
          </cell>
        </row>
        <row r="1504">
          <cell r="F1504" t="str">
            <v>BB.1112</v>
          </cell>
          <cell r="Q1504">
            <v>0</v>
          </cell>
        </row>
        <row r="1505">
          <cell r="F1505" t="str">
            <v>IA.1130</v>
          </cell>
          <cell r="Q1505">
            <v>0</v>
          </cell>
        </row>
        <row r="1506">
          <cell r="F1506" t="str">
            <v>IA.1130</v>
          </cell>
          <cell r="Q1506">
            <v>0</v>
          </cell>
        </row>
        <row r="1507">
          <cell r="F1507" t="str">
            <v>IA.1130</v>
          </cell>
          <cell r="Q1507">
            <v>0</v>
          </cell>
        </row>
        <row r="1508">
          <cell r="Q1508">
            <v>0</v>
          </cell>
        </row>
        <row r="1509">
          <cell r="F1509" t="str">
            <v>HA.2323</v>
          </cell>
          <cell r="Q1509">
            <v>0</v>
          </cell>
        </row>
        <row r="1510">
          <cell r="Q1510">
            <v>0</v>
          </cell>
        </row>
        <row r="1511">
          <cell r="Q1511">
            <v>0</v>
          </cell>
        </row>
        <row r="1512">
          <cell r="Q1512">
            <v>0</v>
          </cell>
        </row>
        <row r="1513">
          <cell r="Q1513">
            <v>0</v>
          </cell>
        </row>
        <row r="1514">
          <cell r="Q1514">
            <v>0</v>
          </cell>
        </row>
        <row r="1515">
          <cell r="Q1515">
            <v>0</v>
          </cell>
        </row>
        <row r="1516">
          <cell r="F1516" t="str">
            <v>KA.2120</v>
          </cell>
          <cell r="Q1516">
            <v>0</v>
          </cell>
        </row>
        <row r="1517">
          <cell r="Q1517">
            <v>0</v>
          </cell>
        </row>
        <row r="1518">
          <cell r="Q1518">
            <v>0</v>
          </cell>
        </row>
        <row r="1519">
          <cell r="Q1519">
            <v>0</v>
          </cell>
        </row>
        <row r="1520">
          <cell r="Q1520">
            <v>0</v>
          </cell>
        </row>
        <row r="1521">
          <cell r="Q1521">
            <v>0</v>
          </cell>
        </row>
        <row r="1522">
          <cell r="Q1522">
            <v>0</v>
          </cell>
        </row>
        <row r="1523">
          <cell r="F1523" t="str">
            <v>IA.2231</v>
          </cell>
          <cell r="Q1523">
            <v>0</v>
          </cell>
        </row>
        <row r="1524">
          <cell r="F1524" t="str">
            <v>IA.2231</v>
          </cell>
          <cell r="Q1524">
            <v>0</v>
          </cell>
        </row>
        <row r="1525">
          <cell r="F1525" t="str">
            <v>IA.2231</v>
          </cell>
          <cell r="Q1525">
            <v>0</v>
          </cell>
        </row>
        <row r="1526">
          <cell r="Q1526">
            <v>0</v>
          </cell>
        </row>
        <row r="1527">
          <cell r="F1527" t="str">
            <v>HA.3113</v>
          </cell>
          <cell r="Q1527">
            <v>0</v>
          </cell>
        </row>
        <row r="1528">
          <cell r="F1528" t="str">
            <v>KA.2210</v>
          </cell>
          <cell r="Q1528">
            <v>0</v>
          </cell>
        </row>
        <row r="1529">
          <cell r="Q1529">
            <v>0</v>
          </cell>
        </row>
        <row r="1530">
          <cell r="Q1530">
            <v>0</v>
          </cell>
        </row>
        <row r="1531">
          <cell r="Q1531">
            <v>0</v>
          </cell>
        </row>
        <row r="1532">
          <cell r="Q1532">
            <v>0</v>
          </cell>
        </row>
        <row r="1533">
          <cell r="Q1533">
            <v>0</v>
          </cell>
        </row>
        <row r="1534">
          <cell r="Q1534">
            <v>0</v>
          </cell>
        </row>
        <row r="1535">
          <cell r="F1535" t="str">
            <v>IA.2331</v>
          </cell>
          <cell r="Q1535">
            <v>0</v>
          </cell>
        </row>
        <row r="1536">
          <cell r="F1536" t="str">
            <v>IA.2331</v>
          </cell>
          <cell r="Q1536">
            <v>0</v>
          </cell>
        </row>
        <row r="1537">
          <cell r="F1537" t="str">
            <v>IA.2331</v>
          </cell>
          <cell r="Q1537">
            <v>0</v>
          </cell>
        </row>
        <row r="1538">
          <cell r="Q1538">
            <v>0</v>
          </cell>
        </row>
        <row r="1539">
          <cell r="F1539" t="str">
            <v>HA.3113</v>
          </cell>
          <cell r="Q1539">
            <v>0</v>
          </cell>
        </row>
        <row r="1540">
          <cell r="F1540" t="str">
            <v>KA.2210</v>
          </cell>
          <cell r="Q1540">
            <v>0</v>
          </cell>
        </row>
        <row r="1541">
          <cell r="Q1541">
            <v>0</v>
          </cell>
        </row>
        <row r="1542">
          <cell r="Q1542">
            <v>0</v>
          </cell>
        </row>
        <row r="1543">
          <cell r="Q1543">
            <v>0</v>
          </cell>
        </row>
        <row r="1544">
          <cell r="F1544" t="str">
            <v>IA.2331</v>
          </cell>
          <cell r="Q1544">
            <v>0</v>
          </cell>
        </row>
        <row r="1545">
          <cell r="F1545" t="str">
            <v>IA.2331</v>
          </cell>
          <cell r="Q1545">
            <v>0</v>
          </cell>
        </row>
        <row r="1546">
          <cell r="Q1546">
            <v>0</v>
          </cell>
        </row>
        <row r="1547">
          <cell r="F1547" t="str">
            <v>HA.3313</v>
          </cell>
          <cell r="Q1547">
            <v>0</v>
          </cell>
        </row>
        <row r="1548">
          <cell r="F1548" t="str">
            <v>KA.2320</v>
          </cell>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F1560" t="str">
            <v>IA.2411</v>
          </cell>
          <cell r="Q1560">
            <v>0</v>
          </cell>
        </row>
        <row r="1561">
          <cell r="F1561" t="str">
            <v>IA.2421</v>
          </cell>
          <cell r="Q1561">
            <v>0</v>
          </cell>
        </row>
        <row r="1562">
          <cell r="Q1562">
            <v>0</v>
          </cell>
        </row>
        <row r="1563">
          <cell r="Q1563">
            <v>0</v>
          </cell>
        </row>
        <row r="1564">
          <cell r="F1564" t="str">
            <v>HA.3113</v>
          </cell>
          <cell r="Q1564">
            <v>0</v>
          </cell>
        </row>
        <row r="1565">
          <cell r="Q1565">
            <v>0</v>
          </cell>
        </row>
        <row r="1566">
          <cell r="Q1566">
            <v>0</v>
          </cell>
        </row>
        <row r="1567">
          <cell r="Q1567">
            <v>0</v>
          </cell>
        </row>
        <row r="1568">
          <cell r="F1568" t="str">
            <v>KA.2210</v>
          </cell>
          <cell r="Q1568">
            <v>0</v>
          </cell>
        </row>
        <row r="1569">
          <cell r="Q1569">
            <v>0</v>
          </cell>
        </row>
        <row r="1570">
          <cell r="Q1570">
            <v>0</v>
          </cell>
        </row>
        <row r="1571">
          <cell r="Q1571">
            <v>0</v>
          </cell>
        </row>
        <row r="1572">
          <cell r="F1572" t="str">
            <v>IA.2331</v>
          </cell>
          <cell r="Q1572">
            <v>0</v>
          </cell>
        </row>
        <row r="1573">
          <cell r="F1573" t="str">
            <v>IA.2331</v>
          </cell>
          <cell r="Q1573">
            <v>0</v>
          </cell>
        </row>
        <row r="1574">
          <cell r="Q1574">
            <v>0</v>
          </cell>
        </row>
        <row r="1575">
          <cell r="F1575" t="str">
            <v>HA.3213</v>
          </cell>
          <cell r="Q1575">
            <v>0</v>
          </cell>
        </row>
        <row r="1576">
          <cell r="F1576" t="str">
            <v>KA.2310</v>
          </cell>
          <cell r="Q1576">
            <v>0</v>
          </cell>
        </row>
        <row r="1577">
          <cell r="F1577" t="str">
            <v>IA.2531</v>
          </cell>
          <cell r="Q1577">
            <v>0</v>
          </cell>
        </row>
        <row r="1578">
          <cell r="Q1578">
            <v>0</v>
          </cell>
        </row>
        <row r="1579">
          <cell r="F1579" t="str">
            <v>HA.3213</v>
          </cell>
          <cell r="Q1579">
            <v>0</v>
          </cell>
        </row>
        <row r="1580">
          <cell r="F1580" t="str">
            <v>KA.2310</v>
          </cell>
          <cell r="Q1580">
            <v>0</v>
          </cell>
        </row>
        <row r="1581">
          <cell r="F1581" t="str">
            <v>HA.2113</v>
          </cell>
          <cell r="Q1581">
            <v>0</v>
          </cell>
        </row>
        <row r="1582">
          <cell r="F1582" t="str">
            <v>KA.2510</v>
          </cell>
          <cell r="Q1582">
            <v>0</v>
          </cell>
        </row>
        <row r="1583">
          <cell r="F1583" t="str">
            <v>IA.2111</v>
          </cell>
          <cell r="Q1583">
            <v>0</v>
          </cell>
        </row>
        <row r="1584">
          <cell r="Q1584">
            <v>0</v>
          </cell>
        </row>
        <row r="1585">
          <cell r="F1585" t="str">
            <v>HG.4113</v>
          </cell>
          <cell r="Q1585">
            <v>0</v>
          </cell>
        </row>
        <row r="1586">
          <cell r="Q1586">
            <v>0</v>
          </cell>
        </row>
        <row r="1587">
          <cell r="Q1587">
            <v>0</v>
          </cell>
        </row>
        <row r="1588">
          <cell r="Q1588">
            <v>0</v>
          </cell>
        </row>
        <row r="1589">
          <cell r="Q1589">
            <v>0</v>
          </cell>
        </row>
        <row r="1590">
          <cell r="F1590" t="str">
            <v>KP.2310</v>
          </cell>
          <cell r="Q1590">
            <v>0</v>
          </cell>
        </row>
        <row r="1591">
          <cell r="Q1591">
            <v>0</v>
          </cell>
        </row>
        <row r="1592">
          <cell r="Q1592">
            <v>0</v>
          </cell>
        </row>
        <row r="1593">
          <cell r="Q1593">
            <v>0</v>
          </cell>
        </row>
        <row r="1594">
          <cell r="Q1594">
            <v>0</v>
          </cell>
        </row>
        <row r="1595">
          <cell r="F1595" t="str">
            <v>IB.2511</v>
          </cell>
          <cell r="Q1595">
            <v>0</v>
          </cell>
        </row>
        <row r="1596">
          <cell r="F1596" t="str">
            <v>LA.5110</v>
          </cell>
          <cell r="Q1596">
            <v>0</v>
          </cell>
        </row>
        <row r="1597">
          <cell r="Q1597">
            <v>0</v>
          </cell>
        </row>
        <row r="1598">
          <cell r="F1598" t="str">
            <v>BA.1442</v>
          </cell>
          <cell r="Q1598">
            <v>0</v>
          </cell>
        </row>
        <row r="1599">
          <cell r="F1599" t="str">
            <v>HA.1111SR</v>
          </cell>
          <cell r="Q1599">
            <v>0</v>
          </cell>
        </row>
        <row r="1600">
          <cell r="Q1600">
            <v>0</v>
          </cell>
        </row>
        <row r="1601">
          <cell r="Q1601">
            <v>0</v>
          </cell>
        </row>
        <row r="1602">
          <cell r="F1602" t="str">
            <v>KA.1110</v>
          </cell>
          <cell r="Q1602">
            <v>0</v>
          </cell>
        </row>
        <row r="1603">
          <cell r="Q1603">
            <v>0</v>
          </cell>
        </row>
        <row r="1604">
          <cell r="Q1604">
            <v>0</v>
          </cell>
        </row>
        <row r="1605">
          <cell r="F1605" t="str">
            <v>HA.3313</v>
          </cell>
          <cell r="Q1605">
            <v>0</v>
          </cell>
        </row>
        <row r="1606">
          <cell r="Q1606">
            <v>0</v>
          </cell>
        </row>
        <row r="1607">
          <cell r="Q1607">
            <v>0</v>
          </cell>
        </row>
        <row r="1608">
          <cell r="F1608" t="str">
            <v>KA.1110</v>
          </cell>
          <cell r="Q1608">
            <v>0</v>
          </cell>
        </row>
        <row r="1609">
          <cell r="Q1609">
            <v>0</v>
          </cell>
        </row>
        <row r="1610">
          <cell r="Q1610">
            <v>0</v>
          </cell>
        </row>
        <row r="1611">
          <cell r="F1611" t="str">
            <v>IA.2511</v>
          </cell>
          <cell r="Q1611">
            <v>0</v>
          </cell>
        </row>
        <row r="1612">
          <cell r="F1612" t="str">
            <v>HG.4113</v>
          </cell>
          <cell r="Q1612">
            <v>0</v>
          </cell>
        </row>
        <row r="1613">
          <cell r="Q1613">
            <v>0</v>
          </cell>
        </row>
        <row r="1614">
          <cell r="Q1614">
            <v>0</v>
          </cell>
        </row>
        <row r="1615">
          <cell r="Q1615">
            <v>0</v>
          </cell>
        </row>
        <row r="1616">
          <cell r="F1616" t="str">
            <v>KP.2310</v>
          </cell>
          <cell r="Q1616">
            <v>0</v>
          </cell>
        </row>
        <row r="1617">
          <cell r="Q1617">
            <v>0</v>
          </cell>
        </row>
        <row r="1618">
          <cell r="Q1618">
            <v>0</v>
          </cell>
        </row>
        <row r="1619">
          <cell r="Q1619">
            <v>0</v>
          </cell>
        </row>
        <row r="1620">
          <cell r="F1620" t="str">
            <v>IA.3511</v>
          </cell>
          <cell r="Q1620">
            <v>0</v>
          </cell>
        </row>
        <row r="1621">
          <cell r="F1621" t="str">
            <v>09-09</v>
          </cell>
          <cell r="Q1621">
            <v>0</v>
          </cell>
        </row>
        <row r="1622">
          <cell r="F1622" t="str">
            <v>HA.3113</v>
          </cell>
          <cell r="Q1622">
            <v>0</v>
          </cell>
        </row>
        <row r="1623">
          <cell r="F1623" t="str">
            <v>KA.2210</v>
          </cell>
          <cell r="Q1623">
            <v>0</v>
          </cell>
        </row>
        <row r="1624">
          <cell r="F1624" t="str">
            <v>IA.2311</v>
          </cell>
          <cell r="Q1624">
            <v>0</v>
          </cell>
        </row>
        <row r="1625">
          <cell r="F1625" t="str">
            <v>GG.2214</v>
          </cell>
          <cell r="Q1625">
            <v>0</v>
          </cell>
        </row>
        <row r="1626">
          <cell r="Q1626">
            <v>0</v>
          </cell>
        </row>
        <row r="1627">
          <cell r="Q1627">
            <v>0</v>
          </cell>
        </row>
        <row r="1628">
          <cell r="F1628" t="str">
            <v>PA.1214</v>
          </cell>
          <cell r="Q1628">
            <v>0</v>
          </cell>
        </row>
        <row r="1629">
          <cell r="F1629" t="str">
            <v>RB.2125</v>
          </cell>
          <cell r="Q1629">
            <v>0</v>
          </cell>
        </row>
        <row r="1630">
          <cell r="F1630" t="str">
            <v>TT</v>
          </cell>
          <cell r="Q1630">
            <v>0</v>
          </cell>
        </row>
        <row r="1631">
          <cell r="F1631" t="str">
            <v>ZJ.7272</v>
          </cell>
          <cell r="Q1631">
            <v>0</v>
          </cell>
        </row>
        <row r="1632">
          <cell r="F1632" t="str">
            <v>ZM.1272</v>
          </cell>
          <cell r="Q1632">
            <v>0</v>
          </cell>
        </row>
        <row r="1633">
          <cell r="F1633" t="str">
            <v>ZI.5120</v>
          </cell>
          <cell r="Q1633">
            <v>0</v>
          </cell>
        </row>
        <row r="1634">
          <cell r="F1634" t="str">
            <v>ZJ.7275</v>
          </cell>
          <cell r="Q1634">
            <v>0</v>
          </cell>
        </row>
        <row r="1635">
          <cell r="F1635" t="str">
            <v>ZM.2240</v>
          </cell>
          <cell r="Q1635">
            <v>0</v>
          </cell>
        </row>
        <row r="1636">
          <cell r="F1636" t="str">
            <v>BB.1112</v>
          </cell>
          <cell r="Q1636">
            <v>0</v>
          </cell>
        </row>
        <row r="1637">
          <cell r="Q1637">
            <v>0</v>
          </cell>
        </row>
        <row r="1638">
          <cell r="F1638" t="str">
            <v>ZI.2110</v>
          </cell>
          <cell r="Q1638">
            <v>0</v>
          </cell>
        </row>
        <row r="1639">
          <cell r="F1639" t="str">
            <v>ZI.1110</v>
          </cell>
          <cell r="Q1639">
            <v>0</v>
          </cell>
        </row>
        <row r="1640">
          <cell r="F1640" t="str">
            <v>ZI.3110</v>
          </cell>
          <cell r="Q1640">
            <v>0</v>
          </cell>
        </row>
        <row r="1641">
          <cell r="F1641" t="str">
            <v>ZI.6140</v>
          </cell>
          <cell r="Q1641">
            <v>0</v>
          </cell>
        </row>
        <row r="1642">
          <cell r="F1642" t="str">
            <v>ZI.6110</v>
          </cell>
          <cell r="Q1642">
            <v>0</v>
          </cell>
        </row>
        <row r="1643">
          <cell r="F1643" t="str">
            <v>ZI.8110</v>
          </cell>
          <cell r="Q1643">
            <v>0</v>
          </cell>
        </row>
        <row r="1644">
          <cell r="F1644" t="str">
            <v>TT</v>
          </cell>
          <cell r="Q1644">
            <v>0</v>
          </cell>
        </row>
        <row r="1645">
          <cell r="F1645" t="str">
            <v>ZJ.7220</v>
          </cell>
          <cell r="Q1645">
            <v>0</v>
          </cell>
        </row>
        <row r="1646">
          <cell r="F1646" t="str">
            <v>ZM.1210</v>
          </cell>
          <cell r="Q1646">
            <v>0</v>
          </cell>
        </row>
        <row r="1647">
          <cell r="F1647" t="str">
            <v>ZM.2110</v>
          </cell>
          <cell r="Q1647">
            <v>0</v>
          </cell>
        </row>
        <row r="1648">
          <cell r="F1648" t="str">
            <v>ZJ.7220</v>
          </cell>
          <cell r="Q1648">
            <v>0</v>
          </cell>
        </row>
        <row r="1649">
          <cell r="F1649" t="str">
            <v>ZM.1220</v>
          </cell>
          <cell r="Q1649">
            <v>0</v>
          </cell>
        </row>
        <row r="1650">
          <cell r="F1650" t="str">
            <v>ZM.2120</v>
          </cell>
          <cell r="Q1650">
            <v>0</v>
          </cell>
        </row>
        <row r="1651">
          <cell r="F1651" t="str">
            <v>ZJ.7240</v>
          </cell>
          <cell r="Q1651">
            <v>0</v>
          </cell>
        </row>
        <row r="1652">
          <cell r="F1652" t="str">
            <v>ZM.1240</v>
          </cell>
          <cell r="Q1652">
            <v>0</v>
          </cell>
        </row>
        <row r="1653">
          <cell r="F1653" t="str">
            <v>ZM.2140</v>
          </cell>
          <cell r="Q1653">
            <v>0</v>
          </cell>
        </row>
        <row r="1654">
          <cell r="F1654" t="str">
            <v>TT</v>
          </cell>
          <cell r="Q1654">
            <v>0</v>
          </cell>
        </row>
        <row r="1655">
          <cell r="F1655" t="str">
            <v>ZJ.7272</v>
          </cell>
          <cell r="Q1655">
            <v>0</v>
          </cell>
        </row>
        <row r="1656">
          <cell r="F1656" t="str">
            <v>ZM.1272</v>
          </cell>
          <cell r="Q1656">
            <v>0</v>
          </cell>
        </row>
        <row r="1657">
          <cell r="F1657" t="str">
            <v>ZM.1160</v>
          </cell>
          <cell r="Q1657">
            <v>0</v>
          </cell>
        </row>
        <row r="1658">
          <cell r="F1658" t="str">
            <v>ZI.5120</v>
          </cell>
          <cell r="Q1658">
            <v>0</v>
          </cell>
        </row>
        <row r="1659">
          <cell r="F1659" t="str">
            <v>ZJ.7275</v>
          </cell>
          <cell r="Q1659">
            <v>0</v>
          </cell>
        </row>
        <row r="1660">
          <cell r="F1660" t="str">
            <v>ZM.1275</v>
          </cell>
          <cell r="Q1660">
            <v>0</v>
          </cell>
        </row>
        <row r="1661">
          <cell r="F1661" t="str">
            <v>ZM.2240</v>
          </cell>
          <cell r="Q1661">
            <v>0</v>
          </cell>
        </row>
        <row r="1662">
          <cell r="F1662" t="str">
            <v>ZM.1160</v>
          </cell>
          <cell r="Q1662">
            <v>0</v>
          </cell>
        </row>
        <row r="1663">
          <cell r="F1663" t="str">
            <v>TT</v>
          </cell>
          <cell r="Q1663">
            <v>0</v>
          </cell>
        </row>
        <row r="1664">
          <cell r="Q1664">
            <v>0</v>
          </cell>
        </row>
        <row r="1665">
          <cell r="F1665" t="str">
            <v>NB.2120</v>
          </cell>
          <cell r="Q1665">
            <v>0</v>
          </cell>
        </row>
        <row r="1666">
          <cell r="Q1666">
            <v>0</v>
          </cell>
        </row>
        <row r="1667">
          <cell r="Q1667">
            <v>0</v>
          </cell>
        </row>
        <row r="1668">
          <cell r="F1668" t="str">
            <v>TT</v>
          </cell>
          <cell r="Q1668">
            <v>0</v>
          </cell>
        </row>
        <row r="1669">
          <cell r="F1669" t="str">
            <v>NB.2120</v>
          </cell>
          <cell r="Q1669">
            <v>0</v>
          </cell>
        </row>
        <row r="1670">
          <cell r="F1670" t="str">
            <v>TT</v>
          </cell>
          <cell r="Q1670">
            <v>0</v>
          </cell>
        </row>
        <row r="1671">
          <cell r="F1671" t="str">
            <v>NB.2120</v>
          </cell>
          <cell r="Q1671">
            <v>0</v>
          </cell>
        </row>
        <row r="1672">
          <cell r="F1672" t="str">
            <v>TT</v>
          </cell>
          <cell r="Q1672">
            <v>0</v>
          </cell>
        </row>
        <row r="1673">
          <cell r="F1673" t="str">
            <v>NB.2120</v>
          </cell>
          <cell r="Q1673">
            <v>0</v>
          </cell>
        </row>
        <row r="1674">
          <cell r="F1674" t="str">
            <v>TT</v>
          </cell>
          <cell r="Q1674">
            <v>0</v>
          </cell>
        </row>
        <row r="1675">
          <cell r="Q1675">
            <v>0</v>
          </cell>
        </row>
        <row r="1676">
          <cell r="F1676" t="str">
            <v>BA.1442</v>
          </cell>
          <cell r="Q1676">
            <v>0</v>
          </cell>
        </row>
        <row r="1677">
          <cell r="F1677" t="str">
            <v>HA.1111</v>
          </cell>
          <cell r="Q1677">
            <v>0</v>
          </cell>
        </row>
        <row r="1678">
          <cell r="Q1678">
            <v>0</v>
          </cell>
        </row>
        <row r="1679">
          <cell r="Q1679">
            <v>0</v>
          </cell>
        </row>
        <row r="1680">
          <cell r="Q1680">
            <v>0</v>
          </cell>
        </row>
        <row r="1681">
          <cell r="Q1681">
            <v>0</v>
          </cell>
        </row>
        <row r="1682">
          <cell r="Q1682">
            <v>0</v>
          </cell>
        </row>
        <row r="1683">
          <cell r="F1683" t="str">
            <v>HA.3213</v>
          </cell>
          <cell r="Q1683">
            <v>0</v>
          </cell>
        </row>
        <row r="1684">
          <cell r="F1684" t="str">
            <v>KP.2310</v>
          </cell>
          <cell r="Q1684">
            <v>0</v>
          </cell>
        </row>
        <row r="1685">
          <cell r="F1685" t="str">
            <v>GI.1114</v>
          </cell>
          <cell r="Q1685">
            <v>0</v>
          </cell>
        </row>
        <row r="1686">
          <cell r="F1686" t="str">
            <v>GI.2114</v>
          </cell>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F1695" t="str">
            <v>GG.2314</v>
          </cell>
          <cell r="Q1695">
            <v>0</v>
          </cell>
        </row>
        <row r="1696">
          <cell r="F1696" t="str">
            <v>GG.2214</v>
          </cell>
          <cell r="Q1696">
            <v>0</v>
          </cell>
        </row>
        <row r="1697">
          <cell r="Q1697">
            <v>0</v>
          </cell>
        </row>
        <row r="1698">
          <cell r="Q1698">
            <v>0</v>
          </cell>
        </row>
        <row r="1699">
          <cell r="F1699" t="str">
            <v>GG.2114</v>
          </cell>
          <cell r="Q1699">
            <v>0</v>
          </cell>
        </row>
        <row r="1700">
          <cell r="F1700" t="str">
            <v>PA.1214</v>
          </cell>
          <cell r="Q1700">
            <v>0</v>
          </cell>
        </row>
        <row r="1701">
          <cell r="F1701" t="str">
            <v>PA.3114B</v>
          </cell>
          <cell r="Q1701">
            <v>0</v>
          </cell>
        </row>
        <row r="1702">
          <cell r="Q1702">
            <v>0</v>
          </cell>
        </row>
        <row r="1703">
          <cell r="Q1703">
            <v>0</v>
          </cell>
        </row>
        <row r="1704">
          <cell r="Q1704">
            <v>0</v>
          </cell>
        </row>
        <row r="1705">
          <cell r="Q1705">
            <v>0</v>
          </cell>
        </row>
        <row r="1706">
          <cell r="Q1706">
            <v>0</v>
          </cell>
        </row>
        <row r="1707">
          <cell r="Q1707">
            <v>0</v>
          </cell>
        </row>
        <row r="1708">
          <cell r="Q1708">
            <v>0</v>
          </cell>
        </row>
        <row r="1709">
          <cell r="F1709" t="str">
            <v>PA.4214</v>
          </cell>
          <cell r="Q1709">
            <v>0</v>
          </cell>
        </row>
        <row r="1710">
          <cell r="F1710" t="str">
            <v>QB.4110SR</v>
          </cell>
          <cell r="Q1710">
            <v>0</v>
          </cell>
        </row>
        <row r="1711">
          <cell r="Q1711">
            <v>0</v>
          </cell>
        </row>
        <row r="1712">
          <cell r="Q1712">
            <v>0</v>
          </cell>
        </row>
        <row r="1713">
          <cell r="Q1713">
            <v>0</v>
          </cell>
        </row>
        <row r="1714">
          <cell r="Q1714">
            <v>0</v>
          </cell>
        </row>
        <row r="1715">
          <cell r="F1715" t="str">
            <v>QB.1210</v>
          </cell>
          <cell r="Q1715">
            <v>0</v>
          </cell>
        </row>
        <row r="1716">
          <cell r="F1716" t="str">
            <v>RB.2125</v>
          </cell>
          <cell r="Q1716">
            <v>0</v>
          </cell>
        </row>
        <row r="1717">
          <cell r="Q1717">
            <v>0</v>
          </cell>
        </row>
        <row r="1718">
          <cell r="Q1718">
            <v>0</v>
          </cell>
        </row>
        <row r="1719">
          <cell r="F1719" t="str">
            <v>UD.3220SR1</v>
          </cell>
        </row>
        <row r="1720">
          <cell r="F1720" t="str">
            <v>UC.4210SR</v>
          </cell>
          <cell r="Q1720">
            <v>0</v>
          </cell>
        </row>
        <row r="1721">
          <cell r="F1721" t="str">
            <v>UB.1110</v>
          </cell>
          <cell r="Q1721">
            <v>0</v>
          </cell>
        </row>
        <row r="1722">
          <cell r="F1722" t="str">
            <v>UC.3110</v>
          </cell>
          <cell r="Q1722">
            <v>0</v>
          </cell>
        </row>
        <row r="1723">
          <cell r="F1723" t="str">
            <v>BB.1411</v>
          </cell>
          <cell r="Q1723">
            <v>0</v>
          </cell>
        </row>
        <row r="1724">
          <cell r="F1724" t="str">
            <v>SA.4110</v>
          </cell>
          <cell r="Q1724">
            <v>0</v>
          </cell>
        </row>
        <row r="1725">
          <cell r="F1725" t="str">
            <v>SA.7111</v>
          </cell>
          <cell r="Q1725">
            <v>0</v>
          </cell>
        </row>
        <row r="1726">
          <cell r="Q1726">
            <v>0</v>
          </cell>
        </row>
        <row r="1727">
          <cell r="Q1727">
            <v>0</v>
          </cell>
        </row>
        <row r="1728">
          <cell r="Q1728">
            <v>0</v>
          </cell>
        </row>
        <row r="1729">
          <cell r="Q1729">
            <v>0</v>
          </cell>
        </row>
        <row r="1730">
          <cell r="F1730" t="str">
            <v>SA.7111</v>
          </cell>
          <cell r="Q1730">
            <v>0</v>
          </cell>
        </row>
        <row r="1731">
          <cell r="F1731" t="str">
            <v>QA.1310</v>
          </cell>
          <cell r="Q1731">
            <v>0</v>
          </cell>
        </row>
        <row r="1732">
          <cell r="F1732" t="str">
            <v>BB.1112</v>
          </cell>
          <cell r="Q1732">
            <v>0</v>
          </cell>
        </row>
        <row r="1733">
          <cell r="F1733" t="str">
            <v>RC.1110</v>
          </cell>
          <cell r="Q1733">
            <v>0</v>
          </cell>
        </row>
        <row r="1734">
          <cell r="Q1734">
            <v>0</v>
          </cell>
        </row>
        <row r="1735">
          <cell r="Q1735">
            <v>0</v>
          </cell>
        </row>
        <row r="1736">
          <cell r="F1736" t="str">
            <v>ZI.5120</v>
          </cell>
          <cell r="Q1736">
            <v>0</v>
          </cell>
        </row>
        <row r="1737">
          <cell r="F1737" t="str">
            <v>TT</v>
          </cell>
          <cell r="Q1737">
            <v>0</v>
          </cell>
        </row>
        <row r="1738">
          <cell r="F1738" t="str">
            <v>TT</v>
          </cell>
          <cell r="Q1738">
            <v>0</v>
          </cell>
        </row>
        <row r="1739">
          <cell r="Q1739">
            <v>0</v>
          </cell>
        </row>
        <row r="1740">
          <cell r="Q1740">
            <v>0</v>
          </cell>
        </row>
        <row r="1741">
          <cell r="Q1741">
            <v>0</v>
          </cell>
        </row>
        <row r="1742">
          <cell r="Q1742">
            <v>0</v>
          </cell>
        </row>
        <row r="1743">
          <cell r="Q1743">
            <v>0</v>
          </cell>
        </row>
        <row r="1744">
          <cell r="Q1744">
            <v>0</v>
          </cell>
        </row>
        <row r="1745">
          <cell r="Q1745">
            <v>0</v>
          </cell>
        </row>
        <row r="1746">
          <cell r="F1746" t="str">
            <v>BA.1442</v>
          </cell>
          <cell r="Q1746">
            <v>0</v>
          </cell>
        </row>
        <row r="1747">
          <cell r="F1747" t="str">
            <v>HA.1111SR</v>
          </cell>
          <cell r="Q1747">
            <v>0</v>
          </cell>
        </row>
        <row r="1748">
          <cell r="F1748" t="str">
            <v>HA.1213</v>
          </cell>
          <cell r="Q1748">
            <v>0</v>
          </cell>
        </row>
        <row r="1749">
          <cell r="F1749" t="str">
            <v>KA.1220</v>
          </cell>
          <cell r="Q1749">
            <v>0</v>
          </cell>
        </row>
        <row r="1750">
          <cell r="Q1750">
            <v>0</v>
          </cell>
        </row>
        <row r="1751">
          <cell r="Q1751">
            <v>0</v>
          </cell>
        </row>
        <row r="1752">
          <cell r="F1752" t="str">
            <v>HA.2313</v>
          </cell>
          <cell r="Q1752">
            <v>0</v>
          </cell>
        </row>
        <row r="1753">
          <cell r="F1753" t="str">
            <v>KA.2120</v>
          </cell>
          <cell r="Q1753">
            <v>0</v>
          </cell>
        </row>
        <row r="1754">
          <cell r="F1754" t="str">
            <v>B3-13e/CÑ79/57C</v>
          </cell>
          <cell r="Q1754">
            <v>0</v>
          </cell>
        </row>
        <row r="1755">
          <cell r="F1755" t="str">
            <v>BB.1112</v>
          </cell>
          <cell r="Q1755">
            <v>0</v>
          </cell>
        </row>
        <row r="1756">
          <cell r="Q1756">
            <v>0</v>
          </cell>
        </row>
        <row r="1757">
          <cell r="F1757" t="str">
            <v>BA.1442</v>
          </cell>
          <cell r="Q1757">
            <v>0</v>
          </cell>
        </row>
        <row r="1758">
          <cell r="F1758" t="str">
            <v>HA.1111SR</v>
          </cell>
          <cell r="Q1758">
            <v>0</v>
          </cell>
        </row>
        <row r="1759">
          <cell r="F1759" t="str">
            <v>HA.1213</v>
          </cell>
          <cell r="Q1759">
            <v>0</v>
          </cell>
        </row>
        <row r="1760">
          <cell r="F1760" t="str">
            <v>KA.1220</v>
          </cell>
          <cell r="Q1760">
            <v>0</v>
          </cell>
        </row>
        <row r="1761">
          <cell r="Q1761">
            <v>0</v>
          </cell>
        </row>
        <row r="1762">
          <cell r="Q1762">
            <v>0</v>
          </cell>
        </row>
        <row r="1763">
          <cell r="F1763" t="str">
            <v>HA.2313</v>
          </cell>
          <cell r="Q1763">
            <v>0</v>
          </cell>
        </row>
        <row r="1764">
          <cell r="F1764" t="str">
            <v>KA.2120</v>
          </cell>
          <cell r="Q1764">
            <v>0</v>
          </cell>
        </row>
        <row r="1765">
          <cell r="F1765" t="str">
            <v>B3-13e/CÑ79/57C</v>
          </cell>
          <cell r="Q1765">
            <v>0</v>
          </cell>
        </row>
        <row r="1766">
          <cell r="F1766" t="str">
            <v>BB.1112</v>
          </cell>
          <cell r="Q1766">
            <v>0</v>
          </cell>
        </row>
        <row r="1767">
          <cell r="Q1767">
            <v>0</v>
          </cell>
        </row>
        <row r="1768">
          <cell r="F1768" t="str">
            <v>BA.1442</v>
          </cell>
          <cell r="Q1768">
            <v>0</v>
          </cell>
        </row>
        <row r="1769">
          <cell r="F1769" t="str">
            <v>HA.1111SR</v>
          </cell>
          <cell r="Q1769">
            <v>0</v>
          </cell>
        </row>
        <row r="1770">
          <cell r="F1770" t="str">
            <v>HA.1213</v>
          </cell>
          <cell r="Q1770">
            <v>0</v>
          </cell>
        </row>
        <row r="1771">
          <cell r="F1771" t="str">
            <v>KA.1220</v>
          </cell>
          <cell r="Q1771">
            <v>0</v>
          </cell>
        </row>
        <row r="1772">
          <cell r="Q1772">
            <v>0</v>
          </cell>
        </row>
        <row r="1773">
          <cell r="Q1773">
            <v>0</v>
          </cell>
        </row>
        <row r="1774">
          <cell r="F1774" t="str">
            <v>HA.2313</v>
          </cell>
          <cell r="Q1774">
            <v>0</v>
          </cell>
        </row>
        <row r="1775">
          <cell r="F1775" t="str">
            <v>KA.2120</v>
          </cell>
          <cell r="Q1775">
            <v>0</v>
          </cell>
        </row>
        <row r="1776">
          <cell r="F1776" t="str">
            <v>B3-13e/CÑ79/57C</v>
          </cell>
          <cell r="Q1776">
            <v>0</v>
          </cell>
        </row>
        <row r="1777">
          <cell r="F1777" t="str">
            <v>BB.1112</v>
          </cell>
          <cell r="Q1777">
            <v>0</v>
          </cell>
        </row>
        <row r="1778">
          <cell r="Q1778">
            <v>0</v>
          </cell>
        </row>
        <row r="1779">
          <cell r="F1779" t="str">
            <v>BA.1442</v>
          </cell>
          <cell r="Q1779">
            <v>0</v>
          </cell>
        </row>
        <row r="1780">
          <cell r="F1780" t="str">
            <v>HA.1111SR</v>
          </cell>
          <cell r="Q1780">
            <v>0</v>
          </cell>
        </row>
        <row r="1781">
          <cell r="F1781" t="str">
            <v>HA.1213</v>
          </cell>
          <cell r="Q1781">
            <v>0</v>
          </cell>
        </row>
        <row r="1782">
          <cell r="F1782" t="str">
            <v>KA.1220</v>
          </cell>
          <cell r="Q1782">
            <v>0</v>
          </cell>
        </row>
        <row r="1783">
          <cell r="Q1783">
            <v>0</v>
          </cell>
        </row>
        <row r="1784">
          <cell r="Q1784">
            <v>0</v>
          </cell>
        </row>
        <row r="1785">
          <cell r="F1785" t="str">
            <v>HA.2313</v>
          </cell>
          <cell r="Q1785">
            <v>0</v>
          </cell>
        </row>
        <row r="1786">
          <cell r="F1786" t="str">
            <v>KA.2120</v>
          </cell>
          <cell r="Q1786">
            <v>0</v>
          </cell>
        </row>
        <row r="1787">
          <cell r="F1787" t="str">
            <v>B3-13e/CÑ79/57C</v>
          </cell>
          <cell r="Q1787">
            <v>0</v>
          </cell>
        </row>
        <row r="1788">
          <cell r="F1788" t="str">
            <v>BB.1112</v>
          </cell>
          <cell r="Q1788">
            <v>0</v>
          </cell>
        </row>
        <row r="1789">
          <cell r="Q1789">
            <v>0</v>
          </cell>
        </row>
        <row r="1790">
          <cell r="F1790" t="str">
            <v>BA.1442</v>
          </cell>
          <cell r="Q1790">
            <v>0</v>
          </cell>
        </row>
        <row r="1791">
          <cell r="F1791" t="str">
            <v>HA.1111SR</v>
          </cell>
          <cell r="Q1791">
            <v>0</v>
          </cell>
        </row>
        <row r="1792">
          <cell r="F1792" t="str">
            <v>HA.1213</v>
          </cell>
          <cell r="Q1792">
            <v>0</v>
          </cell>
        </row>
        <row r="1793">
          <cell r="F1793" t="str">
            <v>KA.1220</v>
          </cell>
          <cell r="Q1793">
            <v>0</v>
          </cell>
        </row>
        <row r="1794">
          <cell r="Q1794">
            <v>0</v>
          </cell>
        </row>
        <row r="1795">
          <cell r="Q1795">
            <v>0</v>
          </cell>
        </row>
        <row r="1796">
          <cell r="F1796" t="str">
            <v>HA.2313</v>
          </cell>
          <cell r="Q1796">
            <v>0</v>
          </cell>
        </row>
        <row r="1797">
          <cell r="F1797" t="str">
            <v>KA.2120</v>
          </cell>
          <cell r="Q1797">
            <v>0</v>
          </cell>
        </row>
        <row r="1798">
          <cell r="F1798" t="str">
            <v>B3-13e/CÑ79/57C</v>
          </cell>
          <cell r="Q1798">
            <v>0</v>
          </cell>
        </row>
        <row r="1799">
          <cell r="F1799" t="str">
            <v>BB.1112</v>
          </cell>
          <cell r="Q1799">
            <v>0</v>
          </cell>
        </row>
        <row r="1800">
          <cell r="Q1800">
            <v>0</v>
          </cell>
        </row>
        <row r="1801">
          <cell r="F1801" t="str">
            <v>BA.1442</v>
          </cell>
          <cell r="Q1801">
            <v>0</v>
          </cell>
        </row>
        <row r="1802">
          <cell r="F1802" t="str">
            <v>HA.1111SR</v>
          </cell>
          <cell r="Q1802">
            <v>0</v>
          </cell>
        </row>
        <row r="1803">
          <cell r="F1803" t="str">
            <v>HA.1213</v>
          </cell>
          <cell r="Q1803">
            <v>0</v>
          </cell>
        </row>
        <row r="1804">
          <cell r="F1804" t="str">
            <v>KA.1220</v>
          </cell>
          <cell r="Q1804">
            <v>0</v>
          </cell>
        </row>
        <row r="1805">
          <cell r="Q1805">
            <v>0</v>
          </cell>
        </row>
        <row r="1806">
          <cell r="Q1806">
            <v>0</v>
          </cell>
        </row>
        <row r="1807">
          <cell r="F1807" t="str">
            <v>HA.2313</v>
          </cell>
          <cell r="Q1807">
            <v>0</v>
          </cell>
        </row>
        <row r="1808">
          <cell r="F1808" t="str">
            <v>KA.2120</v>
          </cell>
          <cell r="Q1808">
            <v>0</v>
          </cell>
        </row>
        <row r="1809">
          <cell r="F1809" t="str">
            <v>B3-13e/CÑ79/57C</v>
          </cell>
          <cell r="Q1809">
            <v>0</v>
          </cell>
        </row>
        <row r="1810">
          <cell r="F1810" t="str">
            <v>BB.1112</v>
          </cell>
          <cell r="Q1810">
            <v>0</v>
          </cell>
        </row>
        <row r="1811">
          <cell r="Q1811">
            <v>0</v>
          </cell>
        </row>
        <row r="1812">
          <cell r="F1812" t="str">
            <v>BA.1442</v>
          </cell>
          <cell r="Q1812">
            <v>0</v>
          </cell>
        </row>
        <row r="1813">
          <cell r="F1813" t="str">
            <v>HA.1111SR</v>
          </cell>
          <cell r="Q1813">
            <v>0</v>
          </cell>
        </row>
        <row r="1814">
          <cell r="F1814" t="str">
            <v>HA.1213</v>
          </cell>
          <cell r="Q1814">
            <v>0</v>
          </cell>
        </row>
        <row r="1815">
          <cell r="F1815" t="str">
            <v>KA.1220</v>
          </cell>
          <cell r="Q1815">
            <v>0</v>
          </cell>
        </row>
        <row r="1816">
          <cell r="Q1816">
            <v>0</v>
          </cell>
        </row>
        <row r="1817">
          <cell r="Q1817">
            <v>0</v>
          </cell>
        </row>
        <row r="1818">
          <cell r="F1818" t="str">
            <v>HA.2313</v>
          </cell>
          <cell r="Q1818">
            <v>0</v>
          </cell>
        </row>
        <row r="1819">
          <cell r="F1819" t="str">
            <v>KA.2120</v>
          </cell>
          <cell r="Q1819">
            <v>0</v>
          </cell>
        </row>
        <row r="1820">
          <cell r="F1820" t="str">
            <v>B3-13e/CÑ79/57C</v>
          </cell>
          <cell r="Q1820">
            <v>0</v>
          </cell>
        </row>
        <row r="1821">
          <cell r="F1821" t="str">
            <v>BB.1112</v>
          </cell>
          <cell r="Q1821">
            <v>0</v>
          </cell>
        </row>
        <row r="1822">
          <cell r="Q1822">
            <v>0</v>
          </cell>
        </row>
        <row r="1823">
          <cell r="F1823" t="str">
            <v>IA.1130</v>
          </cell>
          <cell r="Q1823">
            <v>0</v>
          </cell>
        </row>
        <row r="1824">
          <cell r="F1824" t="str">
            <v>IA.1130</v>
          </cell>
          <cell r="Q1824">
            <v>0</v>
          </cell>
        </row>
        <row r="1825">
          <cell r="F1825" t="str">
            <v>IA.1130</v>
          </cell>
          <cell r="Q1825">
            <v>0</v>
          </cell>
        </row>
        <row r="1826">
          <cell r="Q1826">
            <v>0</v>
          </cell>
        </row>
        <row r="1827">
          <cell r="F1827" t="str">
            <v>HA.2313</v>
          </cell>
          <cell r="Q1827">
            <v>0</v>
          </cell>
        </row>
        <row r="1828">
          <cell r="F1828" t="str">
            <v>HA.2313</v>
          </cell>
          <cell r="Q1828">
            <v>0</v>
          </cell>
        </row>
        <row r="1829">
          <cell r="Q1829">
            <v>0</v>
          </cell>
        </row>
        <row r="1830">
          <cell r="Q1830">
            <v>0</v>
          </cell>
        </row>
        <row r="1831">
          <cell r="Q1831">
            <v>0</v>
          </cell>
        </row>
        <row r="1832">
          <cell r="Q1832">
            <v>0</v>
          </cell>
        </row>
        <row r="1833">
          <cell r="Q1833">
            <v>0</v>
          </cell>
        </row>
        <row r="1834">
          <cell r="F1834" t="str">
            <v>HA.2313</v>
          </cell>
          <cell r="Q1834">
            <v>0</v>
          </cell>
        </row>
        <row r="1835">
          <cell r="Q1835">
            <v>0</v>
          </cell>
        </row>
        <row r="1836">
          <cell r="Q1836">
            <v>0</v>
          </cell>
        </row>
        <row r="1837">
          <cell r="F1837" t="str">
            <v>KA.2120</v>
          </cell>
          <cell r="Q1837">
            <v>0</v>
          </cell>
        </row>
        <row r="1838">
          <cell r="Q1838">
            <v>0</v>
          </cell>
        </row>
        <row r="1839">
          <cell r="Q1839">
            <v>0</v>
          </cell>
        </row>
        <row r="1840">
          <cell r="Q1840">
            <v>0</v>
          </cell>
        </row>
        <row r="1841">
          <cell r="Q1841">
            <v>0</v>
          </cell>
        </row>
        <row r="1842">
          <cell r="Q1842">
            <v>0</v>
          </cell>
        </row>
        <row r="1843">
          <cell r="Q1843">
            <v>0</v>
          </cell>
        </row>
        <row r="1844">
          <cell r="Q1844">
            <v>0</v>
          </cell>
        </row>
        <row r="1845">
          <cell r="Q1845">
            <v>0</v>
          </cell>
        </row>
        <row r="1846">
          <cell r="F1846" t="str">
            <v>IA.2231</v>
          </cell>
          <cell r="Q1846">
            <v>0</v>
          </cell>
        </row>
        <row r="1847">
          <cell r="F1847" t="str">
            <v>IA.2231</v>
          </cell>
          <cell r="Q1847">
            <v>0</v>
          </cell>
        </row>
        <row r="1848">
          <cell r="F1848" t="str">
            <v>IA.2231</v>
          </cell>
          <cell r="Q1848">
            <v>0</v>
          </cell>
        </row>
        <row r="1849">
          <cell r="Q1849">
            <v>0</v>
          </cell>
        </row>
        <row r="1850">
          <cell r="F1850" t="str">
            <v>HA.3113</v>
          </cell>
          <cell r="Q1850">
            <v>0</v>
          </cell>
        </row>
        <row r="1851">
          <cell r="Q1851">
            <v>0</v>
          </cell>
        </row>
        <row r="1852">
          <cell r="Q1852">
            <v>0</v>
          </cell>
        </row>
        <row r="1853">
          <cell r="Q1853">
            <v>0</v>
          </cell>
        </row>
        <row r="1854">
          <cell r="Q1854">
            <v>0</v>
          </cell>
        </row>
        <row r="1855">
          <cell r="Q1855">
            <v>0</v>
          </cell>
        </row>
        <row r="1856">
          <cell r="Q1856">
            <v>0</v>
          </cell>
        </row>
        <row r="1857">
          <cell r="Q1857">
            <v>0</v>
          </cell>
        </row>
        <row r="1858">
          <cell r="Q1858">
            <v>0</v>
          </cell>
        </row>
        <row r="1859">
          <cell r="Q1859">
            <v>0</v>
          </cell>
        </row>
        <row r="1860">
          <cell r="Q1860">
            <v>0</v>
          </cell>
        </row>
        <row r="1861">
          <cell r="Q1861">
            <v>0</v>
          </cell>
        </row>
        <row r="1862">
          <cell r="Q1862">
            <v>0</v>
          </cell>
        </row>
        <row r="1863">
          <cell r="Q1863">
            <v>0</v>
          </cell>
        </row>
        <row r="1864">
          <cell r="F1864" t="str">
            <v>KA.2210</v>
          </cell>
          <cell r="Q1864">
            <v>0</v>
          </cell>
        </row>
        <row r="1865">
          <cell r="Q1865">
            <v>0</v>
          </cell>
        </row>
        <row r="1866">
          <cell r="Q1866">
            <v>0</v>
          </cell>
        </row>
        <row r="1867">
          <cell r="Q1867">
            <v>0</v>
          </cell>
        </row>
        <row r="1868">
          <cell r="Q1868">
            <v>0</v>
          </cell>
        </row>
        <row r="1869">
          <cell r="Q1869">
            <v>0</v>
          </cell>
        </row>
        <row r="1870">
          <cell r="Q1870">
            <v>0</v>
          </cell>
        </row>
        <row r="1871">
          <cell r="Q1871">
            <v>0</v>
          </cell>
        </row>
        <row r="1872">
          <cell r="Q1872">
            <v>0</v>
          </cell>
        </row>
        <row r="1873">
          <cell r="Q1873">
            <v>0</v>
          </cell>
        </row>
        <row r="1874">
          <cell r="Q1874">
            <v>0</v>
          </cell>
        </row>
        <row r="1875">
          <cell r="Q1875">
            <v>0</v>
          </cell>
        </row>
        <row r="1876">
          <cell r="Q1876">
            <v>0</v>
          </cell>
        </row>
        <row r="1877">
          <cell r="Q1877">
            <v>0</v>
          </cell>
        </row>
        <row r="1878">
          <cell r="Q1878">
            <v>0</v>
          </cell>
        </row>
        <row r="1879">
          <cell r="F1879" t="str">
            <v>IA.2331</v>
          </cell>
          <cell r="Q1879">
            <v>0</v>
          </cell>
        </row>
        <row r="1880">
          <cell r="F1880" t="str">
            <v>IA.2331</v>
          </cell>
          <cell r="Q1880">
            <v>0</v>
          </cell>
        </row>
        <row r="1881">
          <cell r="F1881" t="str">
            <v>IA.2331</v>
          </cell>
          <cell r="Q1881">
            <v>0</v>
          </cell>
        </row>
        <row r="1882">
          <cell r="Q1882">
            <v>0</v>
          </cell>
        </row>
        <row r="1883">
          <cell r="F1883" t="str">
            <v>HA.3113</v>
          </cell>
          <cell r="Q1883">
            <v>0</v>
          </cell>
        </row>
        <row r="1884">
          <cell r="Q1884">
            <v>0</v>
          </cell>
        </row>
        <row r="1885">
          <cell r="Q1885">
            <v>0</v>
          </cell>
        </row>
        <row r="1886">
          <cell r="Q1886">
            <v>0</v>
          </cell>
        </row>
        <row r="1887">
          <cell r="Q1887">
            <v>0</v>
          </cell>
        </row>
        <row r="1888">
          <cell r="Q1888">
            <v>0</v>
          </cell>
        </row>
        <row r="1889">
          <cell r="Q1889">
            <v>0</v>
          </cell>
        </row>
        <row r="1890">
          <cell r="Q1890">
            <v>0</v>
          </cell>
        </row>
        <row r="1891">
          <cell r="Q1891">
            <v>0</v>
          </cell>
        </row>
        <row r="1892">
          <cell r="Q1892">
            <v>0</v>
          </cell>
        </row>
        <row r="1893">
          <cell r="Q1893">
            <v>0</v>
          </cell>
        </row>
        <row r="1894">
          <cell r="Q1894">
            <v>0</v>
          </cell>
        </row>
        <row r="1895">
          <cell r="Q1895">
            <v>0</v>
          </cell>
        </row>
        <row r="1896">
          <cell r="Q1896">
            <v>0</v>
          </cell>
        </row>
        <row r="1897">
          <cell r="F1897" t="str">
            <v>KA.2210</v>
          </cell>
          <cell r="Q1897">
            <v>0</v>
          </cell>
        </row>
        <row r="1898">
          <cell r="Q1898">
            <v>0</v>
          </cell>
        </row>
        <row r="1899">
          <cell r="Q1899">
            <v>0</v>
          </cell>
        </row>
        <row r="1900">
          <cell r="Q1900">
            <v>0</v>
          </cell>
        </row>
        <row r="1901">
          <cell r="Q1901">
            <v>0</v>
          </cell>
        </row>
        <row r="1902">
          <cell r="Q1902">
            <v>0</v>
          </cell>
        </row>
        <row r="1903">
          <cell r="Q1903">
            <v>0</v>
          </cell>
        </row>
        <row r="1904">
          <cell r="Q1904">
            <v>0</v>
          </cell>
        </row>
        <row r="1905">
          <cell r="Q1905">
            <v>0</v>
          </cell>
        </row>
        <row r="1906">
          <cell r="Q1906">
            <v>0</v>
          </cell>
        </row>
        <row r="1907">
          <cell r="Q1907">
            <v>0</v>
          </cell>
        </row>
        <row r="1908">
          <cell r="Q1908">
            <v>0</v>
          </cell>
        </row>
        <row r="1909">
          <cell r="Q1909">
            <v>0</v>
          </cell>
        </row>
        <row r="1910">
          <cell r="Q1910">
            <v>0</v>
          </cell>
        </row>
        <row r="1911">
          <cell r="Q1911">
            <v>0</v>
          </cell>
        </row>
        <row r="1912">
          <cell r="F1912" t="str">
            <v>IA.2331</v>
          </cell>
          <cell r="Q1912">
            <v>0</v>
          </cell>
        </row>
        <row r="1913">
          <cell r="F1913" t="str">
            <v>IA.2331</v>
          </cell>
          <cell r="Q1913">
            <v>0</v>
          </cell>
        </row>
        <row r="1914">
          <cell r="Q1914">
            <v>0</v>
          </cell>
        </row>
        <row r="1915">
          <cell r="F1915" t="str">
            <v>HA.3213</v>
          </cell>
          <cell r="Q1915">
            <v>0</v>
          </cell>
        </row>
        <row r="1916">
          <cell r="F1916" t="str">
            <v>KA.2310</v>
          </cell>
          <cell r="Q1916">
            <v>0</v>
          </cell>
        </row>
        <row r="1917">
          <cell r="Q1917">
            <v>0</v>
          </cell>
        </row>
        <row r="1918">
          <cell r="Q1918">
            <v>0</v>
          </cell>
        </row>
        <row r="1919">
          <cell r="F1919" t="str">
            <v>IA.2531</v>
          </cell>
          <cell r="Q1919">
            <v>0</v>
          </cell>
        </row>
        <row r="1920">
          <cell r="Q1920">
            <v>0</v>
          </cell>
        </row>
        <row r="1921">
          <cell r="F1921" t="str">
            <v>HA.3113</v>
          </cell>
          <cell r="Q1921">
            <v>0</v>
          </cell>
        </row>
        <row r="1922">
          <cell r="Q1922">
            <v>0</v>
          </cell>
        </row>
        <row r="1923">
          <cell r="Q1923">
            <v>0</v>
          </cell>
        </row>
        <row r="1924">
          <cell r="Q1924">
            <v>0</v>
          </cell>
        </row>
        <row r="1925">
          <cell r="Q1925">
            <v>0</v>
          </cell>
        </row>
        <row r="1926">
          <cell r="Q1926">
            <v>0</v>
          </cell>
        </row>
        <row r="1927">
          <cell r="Q1927">
            <v>0</v>
          </cell>
        </row>
        <row r="1928">
          <cell r="Q1928">
            <v>0</v>
          </cell>
        </row>
        <row r="1929">
          <cell r="Q1929">
            <v>0</v>
          </cell>
        </row>
        <row r="1930">
          <cell r="Q1930">
            <v>0</v>
          </cell>
        </row>
        <row r="1931">
          <cell r="Q1931">
            <v>0</v>
          </cell>
        </row>
        <row r="1932">
          <cell r="F1932" t="str">
            <v>KA.2210</v>
          </cell>
          <cell r="Q1932">
            <v>0</v>
          </cell>
        </row>
        <row r="1933">
          <cell r="Q1933">
            <v>0</v>
          </cell>
        </row>
        <row r="1934">
          <cell r="Q1934">
            <v>0</v>
          </cell>
        </row>
        <row r="1935">
          <cell r="Q1935">
            <v>0</v>
          </cell>
        </row>
        <row r="1936">
          <cell r="Q1936">
            <v>0</v>
          </cell>
        </row>
        <row r="1937">
          <cell r="Q1937">
            <v>0</v>
          </cell>
        </row>
        <row r="1938">
          <cell r="Q1938">
            <v>0</v>
          </cell>
        </row>
        <row r="1939">
          <cell r="Q1939">
            <v>0</v>
          </cell>
        </row>
        <row r="1940">
          <cell r="Q1940">
            <v>0</v>
          </cell>
        </row>
        <row r="1941">
          <cell r="Q1941">
            <v>0</v>
          </cell>
        </row>
        <row r="1942">
          <cell r="Q1942">
            <v>0</v>
          </cell>
        </row>
        <row r="1943">
          <cell r="Q1943">
            <v>0</v>
          </cell>
        </row>
        <row r="1944">
          <cell r="F1944" t="str">
            <v>IA.2331</v>
          </cell>
          <cell r="Q1944">
            <v>0</v>
          </cell>
        </row>
        <row r="1945">
          <cell r="F1945" t="str">
            <v>IA.2331</v>
          </cell>
          <cell r="Q1945">
            <v>0</v>
          </cell>
        </row>
        <row r="1946">
          <cell r="F1946" t="str">
            <v>IA.2331</v>
          </cell>
          <cell r="Q1946">
            <v>0</v>
          </cell>
        </row>
        <row r="1947">
          <cell r="Q1947">
            <v>0</v>
          </cell>
        </row>
        <row r="1948">
          <cell r="F1948" t="str">
            <v>HA.3213</v>
          </cell>
          <cell r="Q1948">
            <v>0</v>
          </cell>
        </row>
        <row r="1949">
          <cell r="F1949" t="str">
            <v>KA.2310</v>
          </cell>
          <cell r="Q1949">
            <v>0</v>
          </cell>
        </row>
        <row r="1950">
          <cell r="Q1950">
            <v>0</v>
          </cell>
        </row>
        <row r="1951">
          <cell r="Q1951">
            <v>0</v>
          </cell>
        </row>
        <row r="1952">
          <cell r="F1952" t="str">
            <v>IA.2531</v>
          </cell>
          <cell r="Q1952">
            <v>0</v>
          </cell>
        </row>
        <row r="1953">
          <cell r="Q1953">
            <v>0</v>
          </cell>
        </row>
        <row r="1954">
          <cell r="F1954" t="str">
            <v>BA.1442</v>
          </cell>
          <cell r="Q1954">
            <v>0</v>
          </cell>
        </row>
        <row r="1955">
          <cell r="F1955" t="str">
            <v>HA.1111SR</v>
          </cell>
          <cell r="Q1955">
            <v>0</v>
          </cell>
        </row>
        <row r="1956">
          <cell r="Q1956">
            <v>0</v>
          </cell>
        </row>
        <row r="1957">
          <cell r="Q1957">
            <v>0</v>
          </cell>
        </row>
        <row r="1958">
          <cell r="F1958" t="str">
            <v>KA.1110</v>
          </cell>
          <cell r="Q1958">
            <v>0</v>
          </cell>
        </row>
        <row r="1959">
          <cell r="Q1959">
            <v>0</v>
          </cell>
        </row>
        <row r="1960">
          <cell r="Q1960">
            <v>0</v>
          </cell>
        </row>
        <row r="1961">
          <cell r="F1961" t="str">
            <v>HA.3313</v>
          </cell>
          <cell r="Q1961">
            <v>0</v>
          </cell>
        </row>
        <row r="1962">
          <cell r="Q1962">
            <v>0</v>
          </cell>
        </row>
        <row r="1963">
          <cell r="Q1963">
            <v>0</v>
          </cell>
        </row>
        <row r="1964">
          <cell r="F1964" t="str">
            <v>KA.1110</v>
          </cell>
          <cell r="Q1964">
            <v>0</v>
          </cell>
        </row>
        <row r="1965">
          <cell r="Q1965">
            <v>0</v>
          </cell>
        </row>
        <row r="1966">
          <cell r="Q1966">
            <v>0</v>
          </cell>
        </row>
        <row r="1967">
          <cell r="F1967" t="str">
            <v>IA.2511</v>
          </cell>
          <cell r="Q1967">
            <v>0</v>
          </cell>
        </row>
        <row r="1968">
          <cell r="F1968" t="str">
            <v>HG.4113</v>
          </cell>
          <cell r="Q1968">
            <v>0</v>
          </cell>
        </row>
        <row r="1969">
          <cell r="Q1969">
            <v>0</v>
          </cell>
        </row>
        <row r="1970">
          <cell r="Q1970">
            <v>0</v>
          </cell>
        </row>
        <row r="1971">
          <cell r="Q1971">
            <v>0</v>
          </cell>
        </row>
        <row r="1972">
          <cell r="F1972" t="str">
            <v>KP.2310</v>
          </cell>
          <cell r="Q1972">
            <v>0</v>
          </cell>
        </row>
        <row r="1973">
          <cell r="Q1973">
            <v>0</v>
          </cell>
        </row>
        <row r="1974">
          <cell r="Q1974">
            <v>0</v>
          </cell>
        </row>
        <row r="1975">
          <cell r="Q1975">
            <v>0</v>
          </cell>
        </row>
        <row r="1976">
          <cell r="F1976" t="str">
            <v>IA.3511</v>
          </cell>
          <cell r="Q1976">
            <v>0</v>
          </cell>
        </row>
        <row r="1977">
          <cell r="F1977" t="str">
            <v>09-09</v>
          </cell>
          <cell r="Q1977">
            <v>0</v>
          </cell>
        </row>
        <row r="1978">
          <cell r="F1978" t="str">
            <v>HA.3113</v>
          </cell>
          <cell r="Q1978">
            <v>0</v>
          </cell>
        </row>
        <row r="1979">
          <cell r="F1979" t="str">
            <v>KA.2210</v>
          </cell>
          <cell r="Q1979">
            <v>0</v>
          </cell>
        </row>
        <row r="1980">
          <cell r="F1980" t="str">
            <v>IA.2311</v>
          </cell>
          <cell r="Q1980">
            <v>0</v>
          </cell>
        </row>
        <row r="1981">
          <cell r="F1981" t="str">
            <v>GG.2214</v>
          </cell>
          <cell r="Q1981">
            <v>0</v>
          </cell>
        </row>
        <row r="1982">
          <cell r="Q1982">
            <v>0</v>
          </cell>
        </row>
        <row r="1983">
          <cell r="Q1983">
            <v>0</v>
          </cell>
        </row>
        <row r="1984">
          <cell r="F1984" t="str">
            <v>PA.1214</v>
          </cell>
          <cell r="Q1984">
            <v>0</v>
          </cell>
        </row>
        <row r="1985">
          <cell r="F1985" t="str">
            <v>RB.2125</v>
          </cell>
          <cell r="Q1985">
            <v>0</v>
          </cell>
        </row>
        <row r="1986">
          <cell r="F1986" t="str">
            <v>TT</v>
          </cell>
        </row>
        <row r="1987">
          <cell r="F1987" t="str">
            <v>BB.1112</v>
          </cell>
          <cell r="Q1987">
            <v>0</v>
          </cell>
        </row>
        <row r="1988">
          <cell r="Q1988">
            <v>0</v>
          </cell>
        </row>
        <row r="1989">
          <cell r="F1989" t="str">
            <v>ZI.2110</v>
          </cell>
          <cell r="Q1989">
            <v>0</v>
          </cell>
        </row>
        <row r="1990">
          <cell r="F1990" t="str">
            <v>ZI.1110</v>
          </cell>
          <cell r="Q1990">
            <v>0</v>
          </cell>
        </row>
        <row r="1991">
          <cell r="F1991" t="str">
            <v>ZI.3110</v>
          </cell>
          <cell r="Q1991">
            <v>0</v>
          </cell>
        </row>
        <row r="1992">
          <cell r="F1992" t="str">
            <v>ZI.6140</v>
          </cell>
          <cell r="Q1992">
            <v>0</v>
          </cell>
        </row>
        <row r="1993">
          <cell r="F1993" t="str">
            <v>ZI.6110</v>
          </cell>
          <cell r="Q1993">
            <v>0</v>
          </cell>
        </row>
        <row r="1994">
          <cell r="F1994" t="str">
            <v>ZI.8110</v>
          </cell>
          <cell r="Q1994">
            <v>0</v>
          </cell>
        </row>
        <row r="1995">
          <cell r="F1995" t="str">
            <v>TT</v>
          </cell>
          <cell r="Q1995">
            <v>0</v>
          </cell>
        </row>
        <row r="1996">
          <cell r="F1996" t="str">
            <v>ZJ.7220</v>
          </cell>
          <cell r="Q1996">
            <v>0</v>
          </cell>
        </row>
        <row r="1997">
          <cell r="F1997" t="str">
            <v>ZM.1210</v>
          </cell>
          <cell r="Q1997">
            <v>0</v>
          </cell>
        </row>
        <row r="1998">
          <cell r="F1998" t="str">
            <v>ZM.2110</v>
          </cell>
          <cell r="Q1998">
            <v>0</v>
          </cell>
        </row>
        <row r="1999">
          <cell r="F1999" t="str">
            <v>TT</v>
          </cell>
        </row>
        <row r="2000">
          <cell r="F2000" t="str">
            <v>ZJ.7272</v>
          </cell>
          <cell r="Q2000">
            <v>0</v>
          </cell>
        </row>
        <row r="2001">
          <cell r="F2001" t="str">
            <v>ZM.1272</v>
          </cell>
          <cell r="Q2001">
            <v>0</v>
          </cell>
        </row>
        <row r="2002">
          <cell r="F2002" t="str">
            <v>ZM.1160</v>
          </cell>
          <cell r="Q2002">
            <v>0</v>
          </cell>
        </row>
        <row r="2003">
          <cell r="F2003" t="str">
            <v>ZI.5120</v>
          </cell>
          <cell r="Q2003">
            <v>0</v>
          </cell>
        </row>
        <row r="2004">
          <cell r="F2004" t="str">
            <v>ZJ.7275</v>
          </cell>
          <cell r="Q2004">
            <v>0</v>
          </cell>
        </row>
        <row r="2005">
          <cell r="F2005" t="str">
            <v>ZM.1275</v>
          </cell>
          <cell r="Q2005">
            <v>0</v>
          </cell>
        </row>
        <row r="2006">
          <cell r="F2006" t="str">
            <v>ZM.2240</v>
          </cell>
          <cell r="Q2006">
            <v>0</v>
          </cell>
        </row>
        <row r="2007">
          <cell r="F2007" t="str">
            <v>ZM.1160</v>
          </cell>
          <cell r="Q2007">
            <v>0</v>
          </cell>
        </row>
        <row r="2008">
          <cell r="F2008" t="str">
            <v>TT</v>
          </cell>
          <cell r="Q2008">
            <v>0</v>
          </cell>
        </row>
        <row r="2009">
          <cell r="Q2009">
            <v>0</v>
          </cell>
        </row>
        <row r="2010">
          <cell r="F2010" t="str">
            <v>NB.2120</v>
          </cell>
          <cell r="Q2010">
            <v>0</v>
          </cell>
        </row>
        <row r="2011">
          <cell r="Q2011">
            <v>0</v>
          </cell>
        </row>
        <row r="2012">
          <cell r="Q2012">
            <v>0</v>
          </cell>
        </row>
        <row r="2013">
          <cell r="F2013" t="str">
            <v>TT</v>
          </cell>
          <cell r="Q2013">
            <v>0</v>
          </cell>
        </row>
        <row r="2014">
          <cell r="F2014" t="str">
            <v>NB.2120</v>
          </cell>
          <cell r="Q2014">
            <v>0</v>
          </cell>
        </row>
        <row r="2015">
          <cell r="Q2015">
            <v>0</v>
          </cell>
        </row>
        <row r="2016">
          <cell r="Q2016">
            <v>0</v>
          </cell>
        </row>
        <row r="2017">
          <cell r="Q2017">
            <v>0</v>
          </cell>
        </row>
        <row r="2018">
          <cell r="F2018" t="str">
            <v>TT</v>
          </cell>
          <cell r="Q2018">
            <v>0</v>
          </cell>
        </row>
        <row r="2019">
          <cell r="F2019" t="str">
            <v>NB.2120</v>
          </cell>
          <cell r="Q2019">
            <v>0</v>
          </cell>
        </row>
        <row r="2020">
          <cell r="F2020" t="str">
            <v>TT</v>
          </cell>
          <cell r="Q2020">
            <v>0</v>
          </cell>
        </row>
        <row r="2021">
          <cell r="Q2021">
            <v>0</v>
          </cell>
        </row>
        <row r="2022">
          <cell r="F2022" t="str">
            <v>BA.1442</v>
          </cell>
          <cell r="Q2022">
            <v>0</v>
          </cell>
        </row>
        <row r="2023">
          <cell r="F2023" t="str">
            <v>HA.1111</v>
          </cell>
          <cell r="Q2023">
            <v>0</v>
          </cell>
        </row>
        <row r="2024">
          <cell r="Q2024">
            <v>0</v>
          </cell>
        </row>
        <row r="2025">
          <cell r="Q2025">
            <v>0</v>
          </cell>
        </row>
        <row r="2026">
          <cell r="Q2026">
            <v>0</v>
          </cell>
        </row>
        <row r="2027">
          <cell r="F2027" t="str">
            <v>HA.3213</v>
          </cell>
          <cell r="Q2027">
            <v>0</v>
          </cell>
        </row>
        <row r="2028">
          <cell r="F2028" t="str">
            <v>KP.2310</v>
          </cell>
          <cell r="Q2028">
            <v>0</v>
          </cell>
        </row>
        <row r="2029">
          <cell r="F2029" t="str">
            <v>GI.1114</v>
          </cell>
          <cell r="Q2029">
            <v>0</v>
          </cell>
        </row>
        <row r="2030">
          <cell r="F2030" t="str">
            <v>GI.2114</v>
          </cell>
          <cell r="Q2030">
            <v>0</v>
          </cell>
        </row>
        <row r="2031">
          <cell r="Q2031">
            <v>0</v>
          </cell>
        </row>
        <row r="2032">
          <cell r="Q2032">
            <v>0</v>
          </cell>
        </row>
        <row r="2033">
          <cell r="Q2033">
            <v>0</v>
          </cell>
        </row>
        <row r="2034">
          <cell r="Q2034">
            <v>0</v>
          </cell>
        </row>
        <row r="2035">
          <cell r="Q2035">
            <v>0</v>
          </cell>
        </row>
        <row r="2036">
          <cell r="Q2036">
            <v>0</v>
          </cell>
        </row>
        <row r="2037">
          <cell r="Q2037">
            <v>0</v>
          </cell>
        </row>
        <row r="2038">
          <cell r="Q2038">
            <v>0</v>
          </cell>
        </row>
        <row r="2039">
          <cell r="Q2039">
            <v>0</v>
          </cell>
        </row>
        <row r="2040">
          <cell r="F2040" t="str">
            <v>GG.2214</v>
          </cell>
          <cell r="Q2040">
            <v>0</v>
          </cell>
        </row>
        <row r="2041">
          <cell r="Q2041">
            <v>0</v>
          </cell>
        </row>
        <row r="2042">
          <cell r="Q2042">
            <v>0</v>
          </cell>
        </row>
        <row r="2043">
          <cell r="Q2043">
            <v>0</v>
          </cell>
        </row>
        <row r="2044">
          <cell r="F2044" t="str">
            <v>GG.2114</v>
          </cell>
          <cell r="Q2044">
            <v>0</v>
          </cell>
        </row>
        <row r="2045">
          <cell r="F2045" t="str">
            <v>PA.1214</v>
          </cell>
        </row>
        <row r="2046">
          <cell r="F2046" t="str">
            <v>PA.3114B</v>
          </cell>
          <cell r="Q2046">
            <v>0</v>
          </cell>
        </row>
        <row r="2047">
          <cell r="Q2047">
            <v>0</v>
          </cell>
        </row>
        <row r="2048">
          <cell r="Q2048">
            <v>0</v>
          </cell>
        </row>
        <row r="2049">
          <cell r="Q2049">
            <v>0</v>
          </cell>
        </row>
        <row r="2050">
          <cell r="Q2050">
            <v>0</v>
          </cell>
        </row>
        <row r="2051">
          <cell r="Q2051">
            <v>0</v>
          </cell>
        </row>
        <row r="2052">
          <cell r="Q2052">
            <v>0</v>
          </cell>
        </row>
        <row r="2053">
          <cell r="Q2053">
            <v>0</v>
          </cell>
        </row>
        <row r="2054">
          <cell r="Q2054">
            <v>0</v>
          </cell>
        </row>
        <row r="2055">
          <cell r="Q2055">
            <v>0</v>
          </cell>
        </row>
        <row r="2056">
          <cell r="Q2056">
            <v>0</v>
          </cell>
        </row>
        <row r="2057">
          <cell r="F2057" t="str">
            <v>PA.4214</v>
          </cell>
          <cell r="Q2057">
            <v>0</v>
          </cell>
        </row>
        <row r="2058">
          <cell r="F2058" t="str">
            <v>QB.4110SR</v>
          </cell>
          <cell r="Q2058">
            <v>0</v>
          </cell>
        </row>
        <row r="2059">
          <cell r="Q2059">
            <v>0</v>
          </cell>
        </row>
        <row r="2060">
          <cell r="Q2060">
            <v>0</v>
          </cell>
        </row>
        <row r="2061">
          <cell r="Q2061">
            <v>0</v>
          </cell>
        </row>
        <row r="2062">
          <cell r="Q2062">
            <v>0</v>
          </cell>
        </row>
        <row r="2063">
          <cell r="F2063" t="str">
            <v>QB.1210</v>
          </cell>
          <cell r="Q2063">
            <v>0</v>
          </cell>
        </row>
        <row r="2064">
          <cell r="F2064" t="str">
            <v>RB.2125</v>
          </cell>
          <cell r="Q2064">
            <v>0</v>
          </cell>
        </row>
        <row r="2065">
          <cell r="Q2065">
            <v>0</v>
          </cell>
        </row>
        <row r="2066">
          <cell r="Q2066">
            <v>0</v>
          </cell>
        </row>
        <row r="2067">
          <cell r="Q2067">
            <v>0</v>
          </cell>
        </row>
        <row r="2068">
          <cell r="Q2068">
            <v>0</v>
          </cell>
        </row>
        <row r="2069">
          <cell r="Q2069">
            <v>0</v>
          </cell>
        </row>
        <row r="2070">
          <cell r="F2070" t="str">
            <v>UD.3220SR1</v>
          </cell>
          <cell r="Q2070">
            <v>0</v>
          </cell>
        </row>
        <row r="2071">
          <cell r="F2071" t="str">
            <v>UC.4210SR</v>
          </cell>
          <cell r="Q2071">
            <v>0</v>
          </cell>
        </row>
        <row r="2072">
          <cell r="F2072" t="str">
            <v>UB.1110</v>
          </cell>
          <cell r="Q2072">
            <v>0</v>
          </cell>
        </row>
        <row r="2073">
          <cell r="F2073" t="str">
            <v>UC.3110</v>
          </cell>
          <cell r="Q2073">
            <v>0</v>
          </cell>
        </row>
        <row r="2074">
          <cell r="F2074" t="str">
            <v>BB.1411</v>
          </cell>
          <cell r="Q2074">
            <v>0</v>
          </cell>
        </row>
        <row r="2075">
          <cell r="F2075" t="str">
            <v>SA.4110</v>
          </cell>
          <cell r="Q2075">
            <v>0</v>
          </cell>
        </row>
        <row r="2076">
          <cell r="F2076" t="str">
            <v>SA.7111</v>
          </cell>
        </row>
        <row r="2078">
          <cell r="Q2078">
            <v>0</v>
          </cell>
        </row>
        <row r="2079">
          <cell r="Q2079">
            <v>0</v>
          </cell>
        </row>
        <row r="2080">
          <cell r="Q2080">
            <v>0</v>
          </cell>
        </row>
        <row r="2081">
          <cell r="Q2081">
            <v>0</v>
          </cell>
        </row>
        <row r="2082">
          <cell r="Q2082">
            <v>0</v>
          </cell>
        </row>
        <row r="2083">
          <cell r="Q2083">
            <v>0</v>
          </cell>
        </row>
        <row r="2084">
          <cell r="F2084" t="str">
            <v>SA.7111</v>
          </cell>
          <cell r="Q2084">
            <v>0</v>
          </cell>
        </row>
        <row r="2085">
          <cell r="F2085" t="str">
            <v>QA.1310</v>
          </cell>
          <cell r="Q2085">
            <v>0</v>
          </cell>
        </row>
        <row r="2086">
          <cell r="F2086" t="str">
            <v>BB.1112</v>
          </cell>
          <cell r="Q2086">
            <v>0</v>
          </cell>
        </row>
        <row r="2087">
          <cell r="F2087" t="str">
            <v>SA.4110</v>
          </cell>
          <cell r="Q2087">
            <v>0</v>
          </cell>
        </row>
        <row r="2088">
          <cell r="F2088" t="str">
            <v>RC.1110</v>
          </cell>
          <cell r="Q2088">
            <v>0</v>
          </cell>
        </row>
        <row r="2089">
          <cell r="Q2089">
            <v>0</v>
          </cell>
        </row>
        <row r="2090">
          <cell r="Q2090">
            <v>0</v>
          </cell>
        </row>
        <row r="2091">
          <cell r="Q2091">
            <v>0</v>
          </cell>
        </row>
        <row r="2092">
          <cell r="F2092" t="str">
            <v>BA.1442</v>
          </cell>
          <cell r="Q2092">
            <v>2</v>
          </cell>
        </row>
        <row r="2093">
          <cell r="F2093" t="str">
            <v>P0.105</v>
          </cell>
          <cell r="Q2093">
            <v>2</v>
          </cell>
        </row>
        <row r="2094">
          <cell r="F2094" t="str">
            <v>P.01.05</v>
          </cell>
          <cell r="Q2094">
            <v>0</v>
          </cell>
        </row>
        <row r="2095">
          <cell r="F2095" t="str">
            <v>HA.5213</v>
          </cell>
          <cell r="Q2095">
            <v>0.53759999999999997</v>
          </cell>
        </row>
        <row r="2096">
          <cell r="F2096" t="str">
            <v>KA.2320</v>
          </cell>
          <cell r="Q2096">
            <v>6.08E-2</v>
          </cell>
        </row>
        <row r="2097">
          <cell r="F2097" t="str">
            <v>IA.3511</v>
          </cell>
          <cell r="Q2097">
            <v>0.1</v>
          </cell>
        </row>
        <row r="2098">
          <cell r="F2098" t="str">
            <v>IA.3521</v>
          </cell>
          <cell r="Q2098">
            <v>0</v>
          </cell>
        </row>
        <row r="2099">
          <cell r="F2099" t="str">
            <v>RB.2125</v>
          </cell>
          <cell r="Q2099">
            <v>253.952</v>
          </cell>
        </row>
        <row r="2100">
          <cell r="F2100" t="str">
            <v>BB.1112</v>
          </cell>
        </row>
        <row r="2101">
          <cell r="F2101" t="str">
            <v>P0.414</v>
          </cell>
          <cell r="Q2101">
            <v>7.0200000000000005</v>
          </cell>
        </row>
        <row r="2102">
          <cell r="F2102" t="str">
            <v>P.04.14</v>
          </cell>
          <cell r="Q2102">
            <v>0</v>
          </cell>
        </row>
        <row r="2103">
          <cell r="F2103" t="str">
            <v>P0.715</v>
          </cell>
          <cell r="Q2103">
            <v>2.64</v>
          </cell>
        </row>
        <row r="2104">
          <cell r="F2104" t="str">
            <v>P.07.15</v>
          </cell>
          <cell r="Q2104">
            <v>0</v>
          </cell>
        </row>
        <row r="2105">
          <cell r="F2105" t="str">
            <v>NB.2120</v>
          </cell>
          <cell r="Q2105">
            <v>2.64</v>
          </cell>
        </row>
        <row r="2106">
          <cell r="F2106" t="str">
            <v>GI.2114</v>
          </cell>
          <cell r="Q2106">
            <v>4.41</v>
          </cell>
        </row>
        <row r="2107">
          <cell r="F2107" t="str">
            <v>PA.1214</v>
          </cell>
          <cell r="Q2107">
            <v>8.82</v>
          </cell>
        </row>
        <row r="2108">
          <cell r="F2108" t="str">
            <v>UB.1110</v>
          </cell>
          <cell r="Q2108">
            <v>44.1</v>
          </cell>
        </row>
        <row r="2109">
          <cell r="F2109" t="str">
            <v>UC.3110</v>
          </cell>
          <cell r="Q2109">
            <v>44.1</v>
          </cell>
        </row>
        <row r="2110">
          <cell r="F2110" t="str">
            <v>SA.7111</v>
          </cell>
          <cell r="Q2110">
            <v>2</v>
          </cell>
        </row>
        <row r="2111">
          <cell r="F2111" t="str">
            <v>QA.1310</v>
          </cell>
          <cell r="Q2111">
            <v>2</v>
          </cell>
        </row>
        <row r="2112">
          <cell r="F2112" t="str">
            <v>TT</v>
          </cell>
          <cell r="Q2112">
            <v>10</v>
          </cell>
        </row>
        <row r="2113">
          <cell r="F2113" t="str">
            <v>BB.1112</v>
          </cell>
          <cell r="Q2113">
            <v>2</v>
          </cell>
        </row>
        <row r="2114">
          <cell r="Q2114">
            <v>0</v>
          </cell>
        </row>
        <row r="2115">
          <cell r="F2115" t="str">
            <v>VC-29</v>
          </cell>
          <cell r="Q2115">
            <v>93</v>
          </cell>
        </row>
        <row r="2116">
          <cell r="F2116" t="str">
            <v>VC-02</v>
          </cell>
          <cell r="Q2116">
            <v>275.52</v>
          </cell>
        </row>
        <row r="2117">
          <cell r="F2117" t="str">
            <v>VC-07</v>
          </cell>
          <cell r="Q2117">
            <v>307.64</v>
          </cell>
        </row>
        <row r="2118">
          <cell r="F2118" t="str">
            <v>VC-13</v>
          </cell>
          <cell r="Q2118">
            <v>20.85</v>
          </cell>
        </row>
        <row r="2119">
          <cell r="F2119" t="str">
            <v>VC-17</v>
          </cell>
          <cell r="Q2119">
            <v>25.410000000000004</v>
          </cell>
        </row>
        <row r="2120">
          <cell r="F2120" t="str">
            <v>VC-21</v>
          </cell>
          <cell r="Q2120">
            <v>68.823000000000008</v>
          </cell>
        </row>
        <row r="2121">
          <cell r="Q2121">
            <v>0</v>
          </cell>
        </row>
        <row r="2122">
          <cell r="F2122" t="str">
            <v>CA.1113</v>
          </cell>
          <cell r="Q2122">
            <v>0</v>
          </cell>
        </row>
        <row r="2123">
          <cell r="F2123" t="str">
            <v>TT</v>
          </cell>
          <cell r="Q2123">
            <v>0</v>
          </cell>
        </row>
        <row r="2124">
          <cell r="F2124" t="str">
            <v>TT</v>
          </cell>
          <cell r="Q2124">
            <v>0</v>
          </cell>
        </row>
        <row r="2125">
          <cell r="F2125" t="str">
            <v>TT</v>
          </cell>
        </row>
        <row r="2127">
          <cell r="F2127" t="str">
            <v>BA.1443</v>
          </cell>
          <cell r="Q2127">
            <v>66</v>
          </cell>
        </row>
        <row r="2128">
          <cell r="Q2128">
            <v>0</v>
          </cell>
        </row>
        <row r="2129">
          <cell r="Q2129">
            <v>0</v>
          </cell>
        </row>
        <row r="2130">
          <cell r="Q2130">
            <v>20</v>
          </cell>
        </row>
        <row r="2131">
          <cell r="Q2131">
            <v>14</v>
          </cell>
        </row>
        <row r="2132">
          <cell r="Q2132">
            <v>32</v>
          </cell>
        </row>
        <row r="2133">
          <cell r="Q2133">
            <v>0</v>
          </cell>
        </row>
        <row r="2134">
          <cell r="Q2134">
            <v>0</v>
          </cell>
        </row>
        <row r="2135">
          <cell r="Q2135">
            <v>0</v>
          </cell>
        </row>
        <row r="2136">
          <cell r="Q2136">
            <v>0</v>
          </cell>
        </row>
        <row r="2137">
          <cell r="Q2137">
            <v>0</v>
          </cell>
        </row>
        <row r="2138">
          <cell r="Q2138">
            <v>0</v>
          </cell>
        </row>
        <row r="2139">
          <cell r="Q2139">
            <v>0</v>
          </cell>
        </row>
        <row r="2140">
          <cell r="Q2140">
            <v>0</v>
          </cell>
        </row>
        <row r="2141">
          <cell r="F2141" t="str">
            <v>P0.105</v>
          </cell>
          <cell r="Q2141">
            <v>5.4</v>
          </cell>
        </row>
        <row r="2142">
          <cell r="Q2142">
            <v>0</v>
          </cell>
        </row>
        <row r="2143">
          <cell r="Q2143">
            <v>0</v>
          </cell>
        </row>
        <row r="2144">
          <cell r="Q2144">
            <v>0</v>
          </cell>
        </row>
        <row r="2145">
          <cell r="Q2145">
            <v>2</v>
          </cell>
        </row>
        <row r="2146">
          <cell r="Q2146">
            <v>2.4000000000000004</v>
          </cell>
        </row>
        <row r="2147">
          <cell r="Q2147">
            <v>1</v>
          </cell>
        </row>
        <row r="2148">
          <cell r="Q2148">
            <v>0</v>
          </cell>
        </row>
        <row r="2149">
          <cell r="Q2149">
            <v>0</v>
          </cell>
        </row>
        <row r="2150">
          <cell r="Q2150">
            <v>0</v>
          </cell>
        </row>
        <row r="2151">
          <cell r="Q2151">
            <v>0</v>
          </cell>
        </row>
        <row r="2152">
          <cell r="Q2152">
            <v>0</v>
          </cell>
        </row>
        <row r="2153">
          <cell r="Q2153">
            <v>0</v>
          </cell>
        </row>
        <row r="2154">
          <cell r="Q2154">
            <v>0</v>
          </cell>
        </row>
        <row r="2155">
          <cell r="Q2155">
            <v>0</v>
          </cell>
        </row>
        <row r="2156">
          <cell r="F2156" t="str">
            <v>HA.1313</v>
          </cell>
          <cell r="Q2156">
            <v>3.4</v>
          </cell>
        </row>
        <row r="2157">
          <cell r="F2157" t="str">
            <v>IA.1120</v>
          </cell>
          <cell r="Q2157">
            <v>0.34</v>
          </cell>
        </row>
        <row r="2158">
          <cell r="F2158" t="str">
            <v>KA.1220</v>
          </cell>
          <cell r="Q2158">
            <v>0.1</v>
          </cell>
        </row>
        <row r="2159">
          <cell r="F2159" t="str">
            <v>BB.1113</v>
          </cell>
          <cell r="Q2159">
            <v>16.5</v>
          </cell>
        </row>
        <row r="2160">
          <cell r="F2160" t="str">
            <v>VC-03/100</v>
          </cell>
          <cell r="Q2160">
            <v>59.4</v>
          </cell>
        </row>
        <row r="2161">
          <cell r="F2161" t="str">
            <v>BD.1712</v>
          </cell>
          <cell r="Q2161">
            <v>0.59399999999999997</v>
          </cell>
        </row>
        <row r="2162">
          <cell r="F2162" t="str">
            <v>BJ.1212x4</v>
          </cell>
          <cell r="Q2162">
            <v>0</v>
          </cell>
        </row>
        <row r="2163">
          <cell r="F2163" t="str">
            <v>BJ.1132x2</v>
          </cell>
          <cell r="Q2163">
            <v>0</v>
          </cell>
        </row>
        <row r="2164">
          <cell r="F2164" t="str">
            <v>BJ.1132</v>
          </cell>
          <cell r="Q2164">
            <v>0.59399999999999997</v>
          </cell>
        </row>
        <row r="2165">
          <cell r="F2165" t="str">
            <v>B13-4/CÑ79/12</v>
          </cell>
          <cell r="Q2165">
            <v>10</v>
          </cell>
        </row>
        <row r="2166">
          <cell r="F2166" t="str">
            <v>TT</v>
          </cell>
        </row>
        <row r="2167">
          <cell r="F2167" t="str">
            <v>P.04.14</v>
          </cell>
          <cell r="Q2167">
            <v>0</v>
          </cell>
        </row>
        <row r="2168">
          <cell r="F2168" t="str">
            <v>P.01.04</v>
          </cell>
        </row>
        <row r="2169">
          <cell r="F2169" t="str">
            <v>CA.1113</v>
          </cell>
        </row>
        <row r="2170">
          <cell r="F2170" t="str">
            <v>TT</v>
          </cell>
        </row>
        <row r="2171">
          <cell r="F2171" t="str">
            <v>GG.2114</v>
          </cell>
          <cell r="Q2171">
            <v>0</v>
          </cell>
        </row>
        <row r="2172">
          <cell r="F2172" t="str">
            <v>HA.1213</v>
          </cell>
          <cell r="Q2172">
            <v>0</v>
          </cell>
        </row>
        <row r="2173">
          <cell r="F2173" t="str">
            <v>TT</v>
          </cell>
        </row>
        <row r="2174">
          <cell r="Q2174">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G (2)"/>
      <sheetName val="Loading"/>
      <sheetName val="Check A"/>
      <sheetName val="CheckB"/>
      <sheetName val="Check C"/>
      <sheetName val="Check D"/>
      <sheetName val="Check F"/>
      <sheetName val="Check G"/>
      <sheetName val="Check E"/>
      <sheetName val="XXXXXXXX"/>
      <sheetName val="XL4Poppy (2)"/>
      <sheetName val="XL4Poppy"/>
      <sheetName val="Don gia"/>
      <sheetName val="B-B"/>
      <sheetName val="Analysis"/>
      <sheetName val="C-C"/>
      <sheetName val="D-D"/>
      <sheetName val="13.BANG CT"/>
      <sheetName val="14.MMUS GIUA NHIP"/>
      <sheetName val="4.HSPBngang"/>
      <sheetName val="6.Tinh tai"/>
      <sheetName val="2 NSl"/>
      <sheetName val="17.US CHU tho a_b"/>
      <sheetName val="15.MMUS GOI"/>
      <sheetName val="5.BANG I"/>
      <sheetName val="chitimc"/>
      <sheetName val="DG"/>
      <sheetName val="NSL"/>
      <sheetName val="A6,MAY"/>
      <sheetName val="Sheet3"/>
      <sheetName val="Sheet1"/>
      <sheetName val="DG "/>
      <sheetName val="tra-vat-lieu"/>
      <sheetName val="KH-Q1,Q2,01"/>
      <sheetName val="Du_lieu"/>
      <sheetName val="Xuly Data"/>
      <sheetName val="SILICATE"/>
      <sheetName val="gvl"/>
      <sheetName val="XXXXXXX_x0018_"/>
      <sheetName val="GTXL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eu"/>
      <sheetName val="tinhtoan"/>
      <sheetName val="tohop"/>
      <sheetName val="bangtra"/>
    </sheetNames>
    <sheetDataSet>
      <sheetData sheetId="0" refreshError="1">
        <row r="66">
          <cell r="H66">
            <v>12</v>
          </cell>
        </row>
      </sheetData>
      <sheetData sheetId="1" refreshError="1"/>
      <sheetData sheetId="2" refreshError="1"/>
      <sheetData sheetId="3"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m"/>
      <sheetName val="Km0-1"/>
      <sheetName val="KM1-2"/>
      <sheetName val="Km2-3"/>
      <sheetName val="Km3-4"/>
      <sheetName val="Km4-5"/>
      <sheetName val="Km5-6"/>
      <sheetName val="Km6-7"/>
      <sheetName val="Km7-8"/>
      <sheetName val="Tonghop-bt"/>
      <sheetName val="Tonghop-cc"/>
      <sheetName val="Ny-Km1-4"/>
      <sheetName val="Ny-Km4-6"/>
      <sheetName val="Ny-Km6-8"/>
      <sheetName val="Temp"/>
      <sheetName val="KLM"/>
      <sheetName val="Coc tieu-rao chan"/>
      <sheetName val="Ny-Km1-4 (cc)"/>
      <sheetName val="Ny-Km4-6 (cc)"/>
      <sheetName val="Ny-Km6-8 (cc)"/>
      <sheetName val="CC"/>
      <sheetName val="Phdoan-bt"/>
      <sheetName val="Phdoan-cc"/>
      <sheetName val="Km_x001a_-7"/>
      <sheetName val="EIRR&gt;1&lt;1"/>
      <sheetName val="EIRR&gt; 2"/>
      <sheetName val="EIRR&lt;2"/>
      <sheetName val="Cp&gt;10-Ln&lt;10"/>
      <sheetName val="Ln&lt;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B3">
            <v>0.6</v>
          </cell>
        </row>
        <row r="4">
          <cell r="B4">
            <v>1</v>
          </cell>
        </row>
        <row r="6">
          <cell r="B6">
            <v>1.4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sheetName val="DZ22"/>
      <sheetName val="TBA"/>
      <sheetName val="DZ04"/>
      <sheetName val="Cto"/>
      <sheetName val="TNghiem"/>
      <sheetName val="tien luong"/>
      <sheetName val="XL4Poppy"/>
    </sheetNames>
    <sheetDataSet>
      <sheetData sheetId="0"/>
      <sheetData sheetId="1"/>
      <sheetData sheetId="2"/>
      <sheetData sheetId="3"/>
      <sheetData sheetId="4"/>
      <sheetData sheetId="5"/>
      <sheetData sheetId="6"/>
      <sheetData sheetId="7"/>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TT-3p"/>
      <sheetName val="CHITIET VL-NC-TT -1p"/>
      <sheetName val="CU TRAM"/>
      <sheetName val="DON GIA"/>
      <sheetName val="Gia thanh 1m3 beton"/>
      <sheetName val="VLP gia cong cot thep"/>
      <sheetName val="GT DV CONG TAC (2)"/>
      <sheetName val="Bang chi tiet VL,NC,MTC"/>
      <sheetName val="Bieu gia tien chuoi phu kien"/>
      <sheetName val="KPVC-BD "/>
      <sheetName val="TONG HOP VL-NC TT"/>
      <sheetName val="DEN BU"/>
      <sheetName val="TDTKP1 (3)"/>
      <sheetName val="THTD"/>
      <sheetName val="TH VL, NC, MTC (2)"/>
      <sheetName val="BIA"/>
      <sheetName val="TH-THT DL"/>
      <sheetName val="CT THT"/>
      <sheetName val="TH-THT KH"/>
      <sheetName val="CHITIET VL_NC_TT_3p"/>
      <sheetName val="CHITIET VL_NC_TT _1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CN"/>
      <sheetName val="MA NV"/>
      <sheetName val="BG_CCONG"/>
      <sheetName val="BG_tang ca"/>
      <sheetName val="BLG"/>
      <sheetName val="TG_HOP"/>
      <sheetName val="TAM"/>
      <sheetName val="TAM 2"/>
      <sheetName val="XL4Poppy"/>
    </sheetNames>
    <sheetDataSet>
      <sheetData sheetId="0"/>
      <sheetData sheetId="1" refreshError="1">
        <row r="3">
          <cell r="B3" t="str">
            <v>CODE</v>
          </cell>
          <cell r="C3" t="str">
            <v>NO</v>
          </cell>
          <cell r="D3" t="str">
            <v xml:space="preserve"> FULLNAME</v>
          </cell>
          <cell r="F3" t="str">
            <v>DATE IN</v>
          </cell>
          <cell r="G3" t="str">
            <v>POSITION</v>
          </cell>
          <cell r="H3" t="str">
            <v>SALARY</v>
          </cell>
          <cell r="I3" t="str">
            <v>EXTRA SALARY</v>
          </cell>
          <cell r="J3" t="str">
            <v>ID.NO</v>
          </cell>
          <cell r="K3" t="str">
            <v>DA TE OF BIRTH</v>
          </cell>
          <cell r="L3" t="str">
            <v>ADDRESS</v>
          </cell>
        </row>
        <row r="4">
          <cell r="B4" t="str">
            <v>0082</v>
          </cell>
          <cell r="C4">
            <v>1</v>
          </cell>
          <cell r="D4" t="str">
            <v>Huyønh Thò Thu</v>
          </cell>
          <cell r="E4" t="str">
            <v>Haø</v>
          </cell>
          <cell r="F4" t="str">
            <v>02-14-2003</v>
          </cell>
          <cell r="G4" t="str">
            <v>Leader</v>
          </cell>
          <cell r="H4">
            <v>1200000</v>
          </cell>
          <cell r="I4">
            <v>200000</v>
          </cell>
          <cell r="J4">
            <v>0</v>
          </cell>
        </row>
        <row r="5">
          <cell r="B5" t="str">
            <v>0129</v>
          </cell>
          <cell r="C5">
            <v>2</v>
          </cell>
          <cell r="D5" t="str">
            <v>Traàn Thò Thuyø</v>
          </cell>
          <cell r="E5" t="str">
            <v>Döông</v>
          </cell>
          <cell r="F5" t="str">
            <v>02-17-2003</v>
          </cell>
          <cell r="G5" t="str">
            <v>Sewer</v>
          </cell>
          <cell r="H5">
            <v>780000</v>
          </cell>
          <cell r="J5">
            <v>0</v>
          </cell>
        </row>
        <row r="6">
          <cell r="B6" t="str">
            <v>0231</v>
          </cell>
          <cell r="C6">
            <v>3</v>
          </cell>
          <cell r="D6" t="str">
            <v>Leâ Hoaøng</v>
          </cell>
          <cell r="E6" t="str">
            <v>Vuõ</v>
          </cell>
          <cell r="F6" t="str">
            <v>03-06-2003</v>
          </cell>
          <cell r="G6" t="str">
            <v>Sewer</v>
          </cell>
          <cell r="H6">
            <v>780000</v>
          </cell>
          <cell r="J6">
            <v>0</v>
          </cell>
        </row>
        <row r="7">
          <cell r="B7" t="str">
            <v>0029</v>
          </cell>
          <cell r="C7">
            <v>4</v>
          </cell>
          <cell r="D7" t="str">
            <v xml:space="preserve">Voõ Thò </v>
          </cell>
          <cell r="E7" t="str">
            <v>Loan</v>
          </cell>
          <cell r="F7" t="str">
            <v>04-02-2002</v>
          </cell>
          <cell r="G7" t="str">
            <v>Sewer</v>
          </cell>
          <cell r="H7">
            <v>720000</v>
          </cell>
          <cell r="J7" t="str">
            <v>280694413</v>
          </cell>
          <cell r="K7" t="str">
            <v>1977</v>
          </cell>
          <cell r="L7" t="str">
            <v xml:space="preserve"> _Bình Thuaän -Thuan Giao -Thuaän an-soâng Beù</v>
          </cell>
        </row>
        <row r="8">
          <cell r="B8" t="str">
            <v>0022</v>
          </cell>
          <cell r="C8">
            <v>5</v>
          </cell>
          <cell r="D8" t="str">
            <v>Nguyeãn Thò Thanh</v>
          </cell>
          <cell r="E8" t="str">
            <v>Dieäu</v>
          </cell>
          <cell r="F8" t="str">
            <v>06-15-2002</v>
          </cell>
          <cell r="G8" t="str">
            <v>Sewer</v>
          </cell>
          <cell r="H8">
            <v>700000</v>
          </cell>
          <cell r="J8" t="str">
            <v>321039704</v>
          </cell>
          <cell r="K8" t="str">
            <v>25/05/1982</v>
          </cell>
          <cell r="L8" t="str">
            <v>_126/7 Vónh Bình-Chôï Laùch-Beán Tre</v>
          </cell>
        </row>
        <row r="9">
          <cell r="B9" t="str">
            <v>0232</v>
          </cell>
          <cell r="C9">
            <v>6</v>
          </cell>
          <cell r="D9" t="str">
            <v xml:space="preserve">Nguyeãn Thò </v>
          </cell>
          <cell r="E9" t="str">
            <v>Mieâng</v>
          </cell>
          <cell r="F9" t="str">
            <v>03-07-2003</v>
          </cell>
          <cell r="G9" t="str">
            <v>Sewer</v>
          </cell>
          <cell r="H9">
            <v>780000</v>
          </cell>
          <cell r="J9">
            <v>0</v>
          </cell>
        </row>
        <row r="10">
          <cell r="B10" t="str">
            <v>0233</v>
          </cell>
          <cell r="C10">
            <v>7</v>
          </cell>
          <cell r="D10" t="str">
            <v>Leâ Vónh</v>
          </cell>
          <cell r="E10" t="str">
            <v>Phuùc</v>
          </cell>
          <cell r="F10" t="str">
            <v>03-07-2003</v>
          </cell>
          <cell r="G10" t="str">
            <v>Sewer</v>
          </cell>
          <cell r="H10">
            <v>780000</v>
          </cell>
          <cell r="J10">
            <v>0</v>
          </cell>
        </row>
        <row r="11">
          <cell r="B11" t="str">
            <v>0086</v>
          </cell>
          <cell r="C11">
            <v>8</v>
          </cell>
          <cell r="D11" t="str">
            <v>Nguyeãn Thò Keàu</v>
          </cell>
          <cell r="E11" t="str">
            <v>Oanh</v>
          </cell>
          <cell r="F11" t="str">
            <v>04-02-2002</v>
          </cell>
          <cell r="G11" t="str">
            <v>Sewer</v>
          </cell>
          <cell r="H11">
            <v>750000</v>
          </cell>
          <cell r="J11" t="str">
            <v>331363728</v>
          </cell>
          <cell r="K11" t="str">
            <v>26/03/1984</v>
          </cell>
          <cell r="L11" t="str">
            <v>_Phuù Sôn-Tam Bình-Vónh Long</v>
          </cell>
        </row>
        <row r="12">
          <cell r="B12" t="str">
            <v>0028</v>
          </cell>
          <cell r="C12">
            <v>9</v>
          </cell>
          <cell r="D12" t="str">
            <v>Leâ Thò Kim</v>
          </cell>
          <cell r="E12" t="str">
            <v>Höông</v>
          </cell>
          <cell r="F12" t="str">
            <v>04-02-2002</v>
          </cell>
          <cell r="G12" t="str">
            <v>Sewer</v>
          </cell>
          <cell r="H12">
            <v>820000</v>
          </cell>
          <cell r="J12" t="str">
            <v>280407096</v>
          </cell>
          <cell r="K12" t="str">
            <v>11/11/1968</v>
          </cell>
          <cell r="L12" t="str">
            <v>_An Thaïnh-Thuaän An-Soâng Beù</v>
          </cell>
        </row>
        <row r="13">
          <cell r="B13" t="str">
            <v>0095</v>
          </cell>
          <cell r="C13">
            <v>10</v>
          </cell>
          <cell r="D13" t="str">
            <v>Traàn Thò Thu</v>
          </cell>
          <cell r="E13" t="str">
            <v>Hoa</v>
          </cell>
          <cell r="F13" t="str">
            <v>02-14-2003</v>
          </cell>
          <cell r="G13" t="str">
            <v>Sewer</v>
          </cell>
          <cell r="H13">
            <v>720000</v>
          </cell>
          <cell r="J13">
            <v>0</v>
          </cell>
        </row>
        <row r="14">
          <cell r="B14" t="str">
            <v>0071</v>
          </cell>
          <cell r="C14">
            <v>11</v>
          </cell>
          <cell r="D14" t="str">
            <v>Nguyeãn Thò Thanh</v>
          </cell>
          <cell r="E14" t="str">
            <v>Hieàn</v>
          </cell>
          <cell r="F14" t="str">
            <v>06-15-2002</v>
          </cell>
          <cell r="G14" t="str">
            <v>Sewer</v>
          </cell>
          <cell r="H14">
            <v>700000</v>
          </cell>
          <cell r="J14">
            <v>0</v>
          </cell>
        </row>
        <row r="15">
          <cell r="B15" t="str">
            <v>0133</v>
          </cell>
          <cell r="C15">
            <v>12</v>
          </cell>
          <cell r="D15" t="str">
            <v xml:space="preserve">Traàn Thò </v>
          </cell>
          <cell r="E15" t="str">
            <v>Ly</v>
          </cell>
          <cell r="F15" t="str">
            <v>02-17-2003</v>
          </cell>
          <cell r="G15" t="str">
            <v>Sewer</v>
          </cell>
          <cell r="H15">
            <v>600000</v>
          </cell>
          <cell r="J15" t="str">
            <v>321039704</v>
          </cell>
          <cell r="K15" t="str">
            <v>25/05/1982</v>
          </cell>
          <cell r="L15" t="str">
            <v>_126/7 Vónh Bình-Chôï Laùch-Beán Tre</v>
          </cell>
        </row>
        <row r="16">
          <cell r="B16" t="str">
            <v>0132</v>
          </cell>
          <cell r="C16">
            <v>13</v>
          </cell>
          <cell r="D16" t="str">
            <v>Nguyeãn Thò Leä</v>
          </cell>
          <cell r="E16" t="str">
            <v>Traàm</v>
          </cell>
          <cell r="F16" t="str">
            <v>02-17-2003</v>
          </cell>
          <cell r="G16" t="str">
            <v>Sewer</v>
          </cell>
          <cell r="H16">
            <v>600000</v>
          </cell>
          <cell r="J16">
            <v>0</v>
          </cell>
        </row>
        <row r="17">
          <cell r="B17" t="str">
            <v>0023</v>
          </cell>
          <cell r="C17">
            <v>14</v>
          </cell>
          <cell r="D17" t="str">
            <v>Nguyeãn Thò Hoàng</v>
          </cell>
          <cell r="E17" t="str">
            <v>Lan</v>
          </cell>
          <cell r="F17" t="str">
            <v>04-02-2002</v>
          </cell>
          <cell r="G17" t="str">
            <v>Sewer</v>
          </cell>
          <cell r="H17">
            <v>650000</v>
          </cell>
          <cell r="J17" t="str">
            <v>221145839</v>
          </cell>
          <cell r="K17" t="str">
            <v>03/11/1985</v>
          </cell>
          <cell r="L17" t="str">
            <v>_Laïc Chæ - Hoaø Myõ Doâng - Tuy Hoaø- Phuù Uyeân</v>
          </cell>
        </row>
        <row r="18">
          <cell r="B18" t="str">
            <v>0025</v>
          </cell>
          <cell r="C18">
            <v>15</v>
          </cell>
          <cell r="D18" t="str">
            <v>Nguyeãn Kim</v>
          </cell>
          <cell r="E18" t="str">
            <v>Tieàn</v>
          </cell>
          <cell r="F18" t="str">
            <v>04-02-2002</v>
          </cell>
          <cell r="G18" t="str">
            <v>Sewer</v>
          </cell>
          <cell r="H18">
            <v>700000</v>
          </cell>
          <cell r="J18">
            <v>211830291</v>
          </cell>
          <cell r="K18" t="str">
            <v>16/10/1985</v>
          </cell>
          <cell r="L18" t="str">
            <v>Thaéng coâng ,nhôn phuùc,an nhôn,bình ñònh</v>
          </cell>
        </row>
        <row r="19">
          <cell r="B19" t="str">
            <v>0135</v>
          </cell>
          <cell r="C19">
            <v>16</v>
          </cell>
          <cell r="D19" t="str">
            <v>Leâ Xuaân</v>
          </cell>
          <cell r="E19" t="str">
            <v>Nhaát</v>
          </cell>
          <cell r="F19" t="str">
            <v>02-17-2003</v>
          </cell>
          <cell r="G19" t="str">
            <v>Sewer</v>
          </cell>
          <cell r="H19">
            <v>650000</v>
          </cell>
          <cell r="J19">
            <v>280839242</v>
          </cell>
          <cell r="K19" t="str">
            <v>30/11/1983</v>
          </cell>
          <cell r="L19" t="str">
            <v>_3/85 Thuaän Giao-Thuaän An-Bình Döông</v>
          </cell>
        </row>
        <row r="20">
          <cell r="B20" t="str">
            <v>0136</v>
          </cell>
          <cell r="C20">
            <v>17</v>
          </cell>
          <cell r="D20" t="str">
            <v xml:space="preserve">Huyønh Thò </v>
          </cell>
          <cell r="E20" t="str">
            <v>Chín</v>
          </cell>
          <cell r="F20" t="str">
            <v>02-17-2003</v>
          </cell>
          <cell r="G20" t="str">
            <v>Sewer</v>
          </cell>
          <cell r="H20">
            <v>600000</v>
          </cell>
          <cell r="J20" t="str">
            <v>280806533</v>
          </cell>
          <cell r="K20" t="str">
            <v>25/05/1983</v>
          </cell>
          <cell r="L20" t="str">
            <v>_AÁp 1-khaùnh Bình -Taân Uyeân -Vónh Long</v>
          </cell>
        </row>
        <row r="21">
          <cell r="B21" t="str">
            <v>0137</v>
          </cell>
          <cell r="C21">
            <v>18</v>
          </cell>
          <cell r="D21" t="str">
            <v xml:space="preserve">Laâm Thò </v>
          </cell>
          <cell r="E21" t="str">
            <v>Nöông</v>
          </cell>
          <cell r="F21" t="str">
            <v>02-17-2003</v>
          </cell>
          <cell r="G21" t="str">
            <v>Sewer</v>
          </cell>
          <cell r="H21">
            <v>600000</v>
          </cell>
          <cell r="J21" t="str">
            <v>230568139</v>
          </cell>
          <cell r="K21" t="str">
            <v>02/09/1983</v>
          </cell>
          <cell r="L21" t="str">
            <v>_Kdang- Maêng Yang- Gia Lai</v>
          </cell>
        </row>
        <row r="22">
          <cell r="B22" t="str">
            <v>0066</v>
          </cell>
          <cell r="C22">
            <v>19</v>
          </cell>
          <cell r="D22" t="str">
            <v>Cao Thò Bích</v>
          </cell>
          <cell r="E22" t="str">
            <v>Haïnh</v>
          </cell>
          <cell r="F22" t="str">
            <v>04-02-2002</v>
          </cell>
          <cell r="G22" t="str">
            <v>Sewer</v>
          </cell>
          <cell r="H22">
            <v>750000</v>
          </cell>
          <cell r="J22" t="str">
            <v>211440585</v>
          </cell>
          <cell r="K22" t="str">
            <v>01/08/1972</v>
          </cell>
          <cell r="L22" t="str">
            <v>_Caùt Taân- Phuø Caùc- Bình Ñònh</v>
          </cell>
        </row>
        <row r="23">
          <cell r="B23" t="str">
            <v>0254</v>
          </cell>
          <cell r="C23">
            <v>20</v>
          </cell>
          <cell r="D23" t="str">
            <v>Nguyeãn Vaên</v>
          </cell>
          <cell r="E23" t="str">
            <v>Tính</v>
          </cell>
          <cell r="F23" t="str">
            <v>03-10-2003</v>
          </cell>
          <cell r="G23" t="str">
            <v>Sewer</v>
          </cell>
          <cell r="H23">
            <v>600000</v>
          </cell>
          <cell r="J23">
            <v>211737847</v>
          </cell>
          <cell r="K23" t="str">
            <v>01/04/1983</v>
          </cell>
          <cell r="L23" t="str">
            <v>Thaéng coâng ,nhôn phuùc,an nhôn,bình ñònh</v>
          </cell>
        </row>
        <row r="24">
          <cell r="B24" t="str">
            <v>0134</v>
          </cell>
          <cell r="C24">
            <v>21</v>
          </cell>
          <cell r="D24" t="str">
            <v>Nguyeãn Thò Thuyù</v>
          </cell>
          <cell r="E24" t="str">
            <v>Haèng</v>
          </cell>
          <cell r="F24" t="str">
            <v>02-17-2003</v>
          </cell>
          <cell r="G24" t="str">
            <v>Sewer</v>
          </cell>
          <cell r="H24">
            <v>620000</v>
          </cell>
          <cell r="J24" t="str">
            <v>331252211</v>
          </cell>
          <cell r="K24" t="str">
            <v>28/12/1977</v>
          </cell>
          <cell r="L24" t="str">
            <v>_Phuù Thoï -Taân Phuù -Taân Bình-Vónh Long</v>
          </cell>
        </row>
        <row r="25">
          <cell r="B25" t="str">
            <v>0234</v>
          </cell>
          <cell r="C25">
            <v>22</v>
          </cell>
          <cell r="D25" t="str">
            <v xml:space="preserve">Nguyeãn Thò </v>
          </cell>
          <cell r="E25" t="str">
            <v>Lyù</v>
          </cell>
          <cell r="F25" t="str">
            <v>03-06-2003</v>
          </cell>
          <cell r="G25" t="str">
            <v>Sewer</v>
          </cell>
          <cell r="H25">
            <v>720000</v>
          </cell>
          <cell r="J25">
            <v>0</v>
          </cell>
        </row>
        <row r="26">
          <cell r="B26" t="str">
            <v>0235</v>
          </cell>
          <cell r="C26">
            <v>23</v>
          </cell>
          <cell r="D26" t="str">
            <v>Ngoâ Quí</v>
          </cell>
          <cell r="E26" t="str">
            <v>Tö</v>
          </cell>
          <cell r="F26" t="str">
            <v>03-06-2003</v>
          </cell>
          <cell r="G26" t="str">
            <v>Sewer</v>
          </cell>
          <cell r="H26">
            <v>800000</v>
          </cell>
          <cell r="J26" t="str">
            <v>280738289</v>
          </cell>
          <cell r="K26" t="str">
            <v>1980</v>
          </cell>
          <cell r="L26" t="str">
            <v>_T.Taâm Daàu Tieán- Bình Döông</v>
          </cell>
        </row>
        <row r="27">
          <cell r="B27" t="str">
            <v>0256</v>
          </cell>
          <cell r="C27">
            <v>24</v>
          </cell>
          <cell r="D27" t="str">
            <v>Thaùi Ñình</v>
          </cell>
          <cell r="E27" t="str">
            <v>Tuaán</v>
          </cell>
          <cell r="F27" t="str">
            <v>03-25-2003</v>
          </cell>
          <cell r="G27" t="str">
            <v>Sewer</v>
          </cell>
          <cell r="H27">
            <v>620000</v>
          </cell>
        </row>
        <row r="28">
          <cell r="B28" t="str">
            <v>0143</v>
          </cell>
          <cell r="C28">
            <v>25</v>
          </cell>
          <cell r="D28" t="str">
            <v>Traàn Thi Kim</v>
          </cell>
          <cell r="E28" t="str">
            <v>Thi</v>
          </cell>
          <cell r="F28" t="str">
            <v>02-17-2003</v>
          </cell>
          <cell r="G28" t="str">
            <v>MaterialCollector</v>
          </cell>
          <cell r="H28">
            <v>600000</v>
          </cell>
          <cell r="J28">
            <v>0</v>
          </cell>
        </row>
        <row r="29">
          <cell r="B29" t="str">
            <v>0167</v>
          </cell>
          <cell r="C29">
            <v>26</v>
          </cell>
          <cell r="D29" t="str">
            <v>Döông Vaên</v>
          </cell>
          <cell r="E29" t="str">
            <v>Taâm</v>
          </cell>
          <cell r="F29" t="str">
            <v>02-18-2003</v>
          </cell>
          <cell r="G29" t="str">
            <v>Helper</v>
          </cell>
          <cell r="H29">
            <v>500000</v>
          </cell>
          <cell r="J29" t="str">
            <v>351423763</v>
          </cell>
          <cell r="K29" t="str">
            <v>1981</v>
          </cell>
          <cell r="L29" t="str">
            <v>_Bình Höng 2 - Bình Myõ- chaâu Phuù- An Giang</v>
          </cell>
        </row>
        <row r="30">
          <cell r="B30" t="str">
            <v>0191</v>
          </cell>
          <cell r="C30">
            <v>27</v>
          </cell>
          <cell r="D30" t="str">
            <v>Döông Thò kim</v>
          </cell>
          <cell r="E30" t="str">
            <v>Höông</v>
          </cell>
          <cell r="F30" t="str">
            <v>02-24-2003</v>
          </cell>
          <cell r="G30" t="str">
            <v>Helper</v>
          </cell>
          <cell r="H30">
            <v>530000</v>
          </cell>
          <cell r="J30">
            <v>350873580</v>
          </cell>
          <cell r="K30">
            <v>1970</v>
          </cell>
          <cell r="L30" t="str">
            <v>_Hoaø phuù 3,an chaâu,chaâu thaønh ,an giang .</v>
          </cell>
        </row>
        <row r="31">
          <cell r="B31" t="str">
            <v>'0096</v>
          </cell>
          <cell r="C31">
            <v>28</v>
          </cell>
          <cell r="D31" t="str">
            <v xml:space="preserve">Phaïm Thò </v>
          </cell>
          <cell r="E31" t="str">
            <v>Loan</v>
          </cell>
          <cell r="F31" t="str">
            <v>02-14-2003</v>
          </cell>
          <cell r="G31" t="str">
            <v>Helper</v>
          </cell>
          <cell r="H31">
            <v>550000</v>
          </cell>
          <cell r="J31">
            <v>0</v>
          </cell>
        </row>
        <row r="32">
          <cell r="B32" t="str">
            <v>CODE</v>
          </cell>
          <cell r="C32" t="str">
            <v>NO</v>
          </cell>
          <cell r="D32" t="str">
            <v xml:space="preserve"> FULLNAME</v>
          </cell>
          <cell r="F32" t="str">
            <v>DATE IN</v>
          </cell>
          <cell r="G32" t="str">
            <v>POSITION</v>
          </cell>
          <cell r="H32" t="str">
            <v>SALARY</v>
          </cell>
          <cell r="I32" t="str">
            <v>EXTRA SALARY</v>
          </cell>
          <cell r="J32" t="str">
            <v>ID.NO</v>
          </cell>
          <cell r="K32" t="str">
            <v>DA TE OF BIRTH</v>
          </cell>
          <cell r="L32" t="str">
            <v>ADDRESS</v>
          </cell>
        </row>
        <row r="33">
          <cell r="B33" t="str">
            <v>0097</v>
          </cell>
          <cell r="C33">
            <v>1</v>
          </cell>
          <cell r="D33" t="str">
            <v>Döông Thò Thanh</v>
          </cell>
          <cell r="E33" t="str">
            <v>Loan</v>
          </cell>
          <cell r="F33" t="str">
            <v>02-14-2003</v>
          </cell>
          <cell r="G33" t="str">
            <v>Leader</v>
          </cell>
          <cell r="H33">
            <v>1100000</v>
          </cell>
          <cell r="I33">
            <v>200000</v>
          </cell>
          <cell r="J33" t="str">
            <v>271628512</v>
          </cell>
          <cell r="K33" t="str">
            <v>25/09/1986</v>
          </cell>
          <cell r="L33" t="str">
            <v>_AÂp3- Phuù Vinh- Ñònh Quaùn- Ñoàng Nai</v>
          </cell>
        </row>
        <row r="34">
          <cell r="B34" t="str">
            <v>0098</v>
          </cell>
          <cell r="C34">
            <v>2</v>
          </cell>
          <cell r="D34" t="str">
            <v>Vaên Thò Dieäu</v>
          </cell>
          <cell r="E34" t="str">
            <v>Lai</v>
          </cell>
          <cell r="F34" t="str">
            <v>02-14-2003</v>
          </cell>
          <cell r="G34" t="str">
            <v>Leader</v>
          </cell>
          <cell r="H34">
            <v>900000</v>
          </cell>
          <cell r="I34">
            <v>100000</v>
          </cell>
          <cell r="J34" t="str">
            <v>182352643</v>
          </cell>
          <cell r="K34" t="str">
            <v>06/01/1980</v>
          </cell>
          <cell r="L34" t="str">
            <v>_Quang Thaønh - Yeân Thaønh - Ngheä An</v>
          </cell>
        </row>
        <row r="35">
          <cell r="B35" t="str">
            <v>0144</v>
          </cell>
          <cell r="C35">
            <v>3</v>
          </cell>
          <cell r="D35" t="str">
            <v>Nguyeãn Thò Thu</v>
          </cell>
          <cell r="E35" t="str">
            <v>Haø</v>
          </cell>
          <cell r="F35" t="str">
            <v>02-17-2003</v>
          </cell>
          <cell r="G35" t="str">
            <v>Sewer</v>
          </cell>
          <cell r="H35">
            <v>800000</v>
          </cell>
          <cell r="J35">
            <v>0</v>
          </cell>
        </row>
        <row r="36">
          <cell r="B36" t="str">
            <v>0101</v>
          </cell>
          <cell r="C36">
            <v>4</v>
          </cell>
          <cell r="D36" t="str">
            <v>Huyønh Thò Kim</v>
          </cell>
          <cell r="E36" t="str">
            <v>Hoàng</v>
          </cell>
          <cell r="F36" t="str">
            <v>02-14-2003</v>
          </cell>
          <cell r="G36" t="str">
            <v>Sewer</v>
          </cell>
          <cell r="H36">
            <v>800000</v>
          </cell>
          <cell r="J36">
            <v>0</v>
          </cell>
        </row>
        <row r="37">
          <cell r="B37" t="str">
            <v>0257</v>
          </cell>
          <cell r="C37">
            <v>5</v>
          </cell>
          <cell r="D37" t="str">
            <v xml:space="preserve">Phan Thò </v>
          </cell>
          <cell r="E37" t="str">
            <v>Hoa</v>
          </cell>
          <cell r="F37" t="str">
            <v>03-13-2003</v>
          </cell>
          <cell r="G37" t="str">
            <v>Sewer</v>
          </cell>
          <cell r="H37">
            <v>780000</v>
          </cell>
          <cell r="J37">
            <v>0</v>
          </cell>
        </row>
        <row r="38">
          <cell r="B38" t="str">
            <v>0103</v>
          </cell>
          <cell r="C38">
            <v>6</v>
          </cell>
          <cell r="D38" t="str">
            <v xml:space="preserve">Huyønh Thò </v>
          </cell>
          <cell r="E38" t="str">
            <v>Luyeán</v>
          </cell>
          <cell r="F38" t="str">
            <v>02-14-2003</v>
          </cell>
          <cell r="G38" t="str">
            <v>Sewer</v>
          </cell>
          <cell r="H38">
            <v>780000</v>
          </cell>
          <cell r="J38">
            <v>0</v>
          </cell>
        </row>
        <row r="39">
          <cell r="B39" t="str">
            <v>0169</v>
          </cell>
          <cell r="C39">
            <v>7</v>
          </cell>
          <cell r="D39" t="str">
            <v>Nguyeãn Thò Phöông</v>
          </cell>
          <cell r="E39" t="str">
            <v>Lam</v>
          </cell>
          <cell r="F39" t="str">
            <v>02-18-2003</v>
          </cell>
          <cell r="G39" t="str">
            <v>Sewer</v>
          </cell>
          <cell r="H39">
            <v>650000</v>
          </cell>
          <cell r="J39">
            <v>0</v>
          </cell>
        </row>
        <row r="40">
          <cell r="B40" t="str">
            <v>0165</v>
          </cell>
          <cell r="C40">
            <v>8</v>
          </cell>
          <cell r="D40" t="str">
            <v>Voõ Thò Thu</v>
          </cell>
          <cell r="E40" t="str">
            <v>Thuyû</v>
          </cell>
          <cell r="F40" t="str">
            <v>02-14-2003</v>
          </cell>
          <cell r="G40" t="str">
            <v>Sewer</v>
          </cell>
          <cell r="H40">
            <v>740000</v>
          </cell>
          <cell r="J40" t="str">
            <v>351484669</v>
          </cell>
          <cell r="K40" t="str">
            <v>1979</v>
          </cell>
          <cell r="L40" t="str">
            <v>_Phuù Thuaän - Taây Phuù - Thoaïi Sôn-An Giang</v>
          </cell>
        </row>
        <row r="41">
          <cell r="B41" t="str">
            <v>0100</v>
          </cell>
          <cell r="C41">
            <v>9</v>
          </cell>
          <cell r="D41" t="str">
            <v>Tröông Thò Ñoan</v>
          </cell>
          <cell r="E41" t="str">
            <v>Phöôïng</v>
          </cell>
          <cell r="F41" t="str">
            <v>02-17-2003</v>
          </cell>
          <cell r="G41" t="str">
            <v>Sewer</v>
          </cell>
          <cell r="H41">
            <v>805000</v>
          </cell>
          <cell r="J41" t="str">
            <v>351617263</v>
          </cell>
          <cell r="K41" t="str">
            <v>28/09/1984</v>
          </cell>
          <cell r="L41" t="str">
            <v xml:space="preserve">Myõ Hoäi - MyõHoäi Ñoâng - Chôï Môùi - An Giang </v>
          </cell>
        </row>
        <row r="42">
          <cell r="B42" t="str">
            <v>0104</v>
          </cell>
          <cell r="C42">
            <v>10</v>
          </cell>
          <cell r="D42" t="str">
            <v xml:space="preserve">Nguyeãn Thò </v>
          </cell>
          <cell r="E42" t="str">
            <v>Nguyeät</v>
          </cell>
          <cell r="F42" t="str">
            <v>02-14-2003</v>
          </cell>
          <cell r="G42" t="str">
            <v>Sewer</v>
          </cell>
          <cell r="H42">
            <v>750000</v>
          </cell>
          <cell r="J42" t="str">
            <v>151356873</v>
          </cell>
          <cell r="K42" t="str">
            <v>15/08/1982</v>
          </cell>
          <cell r="L42" t="str">
            <v>_Thaùi Thoï- Thaùi Thuî- Thaùi Bình</v>
          </cell>
        </row>
        <row r="43">
          <cell r="B43" t="str">
            <v>0181</v>
          </cell>
          <cell r="C43">
            <v>11</v>
          </cell>
          <cell r="D43" t="str">
            <v>Nguyeãn Vaên</v>
          </cell>
          <cell r="E43" t="str">
            <v>Quang</v>
          </cell>
          <cell r="F43" t="str">
            <v>02-22-2003</v>
          </cell>
          <cell r="G43" t="str">
            <v>Sewer</v>
          </cell>
          <cell r="H43">
            <v>600000</v>
          </cell>
          <cell r="J43">
            <v>0</v>
          </cell>
        </row>
        <row r="44">
          <cell r="B44" t="str">
            <v>0154</v>
          </cell>
          <cell r="C44">
            <v>12</v>
          </cell>
          <cell r="D44" t="str">
            <v xml:space="preserve">Buøi Thò </v>
          </cell>
          <cell r="E44" t="str">
            <v>Höông</v>
          </cell>
          <cell r="F44" t="str">
            <v>02-17-2003</v>
          </cell>
          <cell r="G44" t="str">
            <v>Sewer</v>
          </cell>
          <cell r="H44">
            <v>650000</v>
          </cell>
          <cell r="K44">
            <v>1967</v>
          </cell>
          <cell r="L44" t="str">
            <v xml:space="preserve">Taân hoøa ,phuù taân ,an giang </v>
          </cell>
        </row>
        <row r="45">
          <cell r="B45" t="str">
            <v>0258</v>
          </cell>
          <cell r="C45">
            <v>13</v>
          </cell>
          <cell r="D45" t="str">
            <v xml:space="preserve">Traàn Thò </v>
          </cell>
          <cell r="E45" t="str">
            <v>Nga</v>
          </cell>
          <cell r="F45" t="str">
            <v>03-18-2003</v>
          </cell>
          <cell r="G45" t="str">
            <v>Sewer</v>
          </cell>
          <cell r="H45">
            <v>728000</v>
          </cell>
          <cell r="J45">
            <v>0</v>
          </cell>
        </row>
        <row r="46">
          <cell r="B46" t="str">
            <v>0146</v>
          </cell>
          <cell r="C46">
            <v>14</v>
          </cell>
          <cell r="D46" t="str">
            <v>Buøi Tuaán</v>
          </cell>
          <cell r="E46" t="str">
            <v>Höõu</v>
          </cell>
          <cell r="F46" t="str">
            <v>02-17-2003</v>
          </cell>
          <cell r="G46" t="str">
            <v>Sewer</v>
          </cell>
          <cell r="H46">
            <v>600000</v>
          </cell>
          <cell r="J46">
            <v>0</v>
          </cell>
        </row>
        <row r="47">
          <cell r="B47" t="str">
            <v>0152</v>
          </cell>
          <cell r="C47">
            <v>15</v>
          </cell>
          <cell r="D47" t="str">
            <v xml:space="preserve">Laâm Thò </v>
          </cell>
          <cell r="E47" t="str">
            <v>Truyeàn</v>
          </cell>
          <cell r="F47" t="str">
            <v>02-17-2003</v>
          </cell>
          <cell r="G47" t="str">
            <v>Sewer</v>
          </cell>
          <cell r="H47">
            <v>600000</v>
          </cell>
          <cell r="J47" t="str">
            <v>224074991</v>
          </cell>
          <cell r="K47" t="str">
            <v>30/06/1983</v>
          </cell>
          <cell r="L47" t="str">
            <v>_Ngoïc Laâm - Hoaø Myõ Taây- Tuy Hoaø- Phuù Yeân</v>
          </cell>
        </row>
        <row r="48">
          <cell r="B48" t="str">
            <v>0145</v>
          </cell>
          <cell r="C48">
            <v>16</v>
          </cell>
          <cell r="D48" t="str">
            <v>Leâ Dieåm Nguyeân</v>
          </cell>
          <cell r="E48" t="str">
            <v>Höông</v>
          </cell>
          <cell r="F48" t="str">
            <v>02-17-2003</v>
          </cell>
          <cell r="G48" t="str">
            <v>Sewer</v>
          </cell>
          <cell r="H48">
            <v>800000</v>
          </cell>
          <cell r="J48" t="str">
            <v>113201462</v>
          </cell>
          <cell r="K48" t="str">
            <v>05/03/1983</v>
          </cell>
          <cell r="L48" t="str">
            <v>_Laïc Löông -Yeân Thuyû- Hoaø Bình</v>
          </cell>
        </row>
        <row r="49">
          <cell r="B49" t="str">
            <v>0156</v>
          </cell>
          <cell r="C49">
            <v>17</v>
          </cell>
          <cell r="D49" t="str">
            <v>Vi Haø</v>
          </cell>
          <cell r="E49" t="str">
            <v>Loäc</v>
          </cell>
          <cell r="F49" t="str">
            <v>02-17-2003</v>
          </cell>
          <cell r="G49" t="str">
            <v>Sewer</v>
          </cell>
          <cell r="H49">
            <v>690000</v>
          </cell>
          <cell r="J49">
            <v>350820897</v>
          </cell>
          <cell r="K49" t="str">
            <v>2/7/1969</v>
          </cell>
          <cell r="L49" t="str">
            <v xml:space="preserve">Nguyeãn thaùi hoïc ,long xuyeân ,an giang </v>
          </cell>
        </row>
        <row r="50">
          <cell r="B50" t="str">
            <v>0216</v>
          </cell>
          <cell r="C50">
            <v>18</v>
          </cell>
          <cell r="D50" t="str">
            <v>Nguyeãn Thò Bích</v>
          </cell>
          <cell r="E50" t="str">
            <v>Hôïp</v>
          </cell>
          <cell r="F50" t="str">
            <v>03-03-2003</v>
          </cell>
          <cell r="G50" t="str">
            <v>Sewer</v>
          </cell>
          <cell r="H50">
            <v>600000</v>
          </cell>
          <cell r="J50" t="str">
            <v>172390384</v>
          </cell>
          <cell r="K50" t="str">
            <v>14/05/1981</v>
          </cell>
          <cell r="L50" t="str">
            <v>_Haø Tónh - Haø Trung- Thanh Hoaù</v>
          </cell>
        </row>
        <row r="51">
          <cell r="B51" t="str">
            <v>0180</v>
          </cell>
          <cell r="C51">
            <v>19</v>
          </cell>
          <cell r="D51" t="str">
            <v>Voõ Thò Kieàu</v>
          </cell>
          <cell r="E51" t="str">
            <v>Oanh</v>
          </cell>
          <cell r="F51" t="str">
            <v>02-22-2003</v>
          </cell>
          <cell r="G51" t="str">
            <v>Sewer</v>
          </cell>
          <cell r="H51">
            <v>600000</v>
          </cell>
          <cell r="J51">
            <v>211695300</v>
          </cell>
          <cell r="K51" t="str">
            <v>23/12/1981</v>
          </cell>
          <cell r="L51" t="str">
            <v>Nhôn phuùc ,an nhôn ,bình ñònh</v>
          </cell>
        </row>
        <row r="52">
          <cell r="B52" t="str">
            <v>0162</v>
          </cell>
          <cell r="C52">
            <v>20</v>
          </cell>
          <cell r="D52" t="str">
            <v>Hoà Vaên</v>
          </cell>
          <cell r="E52" t="str">
            <v>Thaønh</v>
          </cell>
          <cell r="F52" t="str">
            <v>02-17-2003</v>
          </cell>
          <cell r="G52" t="str">
            <v>MaterialCollector</v>
          </cell>
          <cell r="H52">
            <v>600000</v>
          </cell>
          <cell r="K52">
            <v>30959</v>
          </cell>
          <cell r="L52" t="str">
            <v>_Taân phuù ,tam bình,vænh long .</v>
          </cell>
        </row>
        <row r="53">
          <cell r="B53" t="str">
            <v>0127</v>
          </cell>
          <cell r="C53">
            <v>21</v>
          </cell>
          <cell r="D53" t="str">
            <v xml:space="preserve">Nguyeãn Thò </v>
          </cell>
          <cell r="E53" t="str">
            <v>Sinh</v>
          </cell>
          <cell r="F53" t="str">
            <v>02-15-2003</v>
          </cell>
          <cell r="G53" t="str">
            <v>Helper</v>
          </cell>
          <cell r="H53">
            <v>550000</v>
          </cell>
          <cell r="J53" t="str">
            <v>211695488</v>
          </cell>
          <cell r="K53" t="str">
            <v>28/02/1981</v>
          </cell>
          <cell r="L53" t="str">
            <v>_Nhôn Khaùnh- An Nhôn- Bình Ñònh</v>
          </cell>
        </row>
        <row r="54">
          <cell r="B54" t="str">
            <v>0142</v>
          </cell>
          <cell r="C54">
            <v>22</v>
          </cell>
          <cell r="D54" t="str">
            <v xml:space="preserve">Nguyeãn Thò </v>
          </cell>
          <cell r="E54" t="str">
            <v>Hoàng</v>
          </cell>
          <cell r="F54" t="str">
            <v>02-25-2003</v>
          </cell>
          <cell r="G54" t="str">
            <v>Helper</v>
          </cell>
          <cell r="H54">
            <v>600000</v>
          </cell>
          <cell r="J54">
            <v>0</v>
          </cell>
        </row>
        <row r="55">
          <cell r="B55" t="str">
            <v>0259</v>
          </cell>
          <cell r="C55">
            <v>23</v>
          </cell>
          <cell r="D55" t="str">
            <v>Voõ Vaên</v>
          </cell>
          <cell r="E55" t="str">
            <v>Toaøn</v>
          </cell>
          <cell r="F55" t="str">
            <v>03-25-2003</v>
          </cell>
          <cell r="G55" t="str">
            <v>Sewer</v>
          </cell>
          <cell r="H55">
            <v>600000</v>
          </cell>
        </row>
        <row r="56">
          <cell r="B56" t="str">
            <v>0260</v>
          </cell>
          <cell r="C56">
            <v>24</v>
          </cell>
          <cell r="D56" t="str">
            <v xml:space="preserve">Phaïm Thò </v>
          </cell>
          <cell r="E56" t="str">
            <v>Hoàng</v>
          </cell>
          <cell r="F56" t="str">
            <v>03-27-2003</v>
          </cell>
          <cell r="G56" t="str">
            <v>Sewer</v>
          </cell>
          <cell r="H56">
            <v>600000</v>
          </cell>
        </row>
        <row r="57">
          <cell r="B57" t="str">
            <v>0157</v>
          </cell>
          <cell r="C57">
            <v>25</v>
          </cell>
          <cell r="D57" t="str">
            <v>Nguyeãn Thò Leä</v>
          </cell>
          <cell r="E57" t="str">
            <v>Huyeân</v>
          </cell>
          <cell r="F57" t="str">
            <v>02-17-2003</v>
          </cell>
          <cell r="G57" t="str">
            <v>Helper</v>
          </cell>
          <cell r="H57">
            <v>550000</v>
          </cell>
          <cell r="J57">
            <v>0</v>
          </cell>
        </row>
        <row r="58">
          <cell r="B58" t="str">
            <v>CODE</v>
          </cell>
          <cell r="C58" t="str">
            <v>NO</v>
          </cell>
          <cell r="D58" t="str">
            <v xml:space="preserve"> FULLNAME</v>
          </cell>
          <cell r="F58" t="str">
            <v>DATE IN</v>
          </cell>
          <cell r="G58" t="str">
            <v>POSITION</v>
          </cell>
          <cell r="H58" t="str">
            <v>SALARY</v>
          </cell>
          <cell r="I58" t="str">
            <v>EXTRA SALARY</v>
          </cell>
          <cell r="J58" t="str">
            <v>ID.NO</v>
          </cell>
          <cell r="K58" t="str">
            <v>DA TE OF BIRTH</v>
          </cell>
          <cell r="L58" t="str">
            <v>ADDRESS</v>
          </cell>
        </row>
        <row r="59">
          <cell r="B59" t="str">
            <v>0236</v>
          </cell>
          <cell r="C59">
            <v>1</v>
          </cell>
          <cell r="D59" t="str">
            <v>Tröông Minh</v>
          </cell>
          <cell r="E59" t="str">
            <v>Tieán</v>
          </cell>
          <cell r="F59" t="str">
            <v>03-07-2003</v>
          </cell>
          <cell r="G59" t="str">
            <v>Leader</v>
          </cell>
          <cell r="H59">
            <v>900000</v>
          </cell>
          <cell r="J59">
            <v>351217609</v>
          </cell>
          <cell r="K59" t="str">
            <v>01/05/1974</v>
          </cell>
          <cell r="L59" t="str">
            <v>Vónh thaønh -vónh an -chaâu thaønh -an giang</v>
          </cell>
        </row>
        <row r="60">
          <cell r="B60" t="str">
            <v>0237</v>
          </cell>
          <cell r="C60">
            <v>2</v>
          </cell>
          <cell r="D60" t="str">
            <v>Ñinh Tuaán</v>
          </cell>
          <cell r="E60" t="str">
            <v>Haûi</v>
          </cell>
          <cell r="F60" t="str">
            <v>02-21-2003</v>
          </cell>
          <cell r="G60" t="str">
            <v>Sewer</v>
          </cell>
          <cell r="H60">
            <v>740000</v>
          </cell>
          <cell r="J60">
            <v>0</v>
          </cell>
        </row>
        <row r="61">
          <cell r="B61" t="str">
            <v>0238</v>
          </cell>
          <cell r="C61">
            <v>3</v>
          </cell>
          <cell r="D61" t="str">
            <v>Vuõ Haûi</v>
          </cell>
          <cell r="E61" t="str">
            <v>Ñaêng</v>
          </cell>
          <cell r="F61" t="str">
            <v>03-07-2003</v>
          </cell>
          <cell r="G61" t="str">
            <v>Sewer</v>
          </cell>
          <cell r="H61">
            <v>728000</v>
          </cell>
          <cell r="J61" t="str">
            <v>330489029</v>
          </cell>
          <cell r="K61" t="str">
            <v>1964</v>
          </cell>
        </row>
        <row r="62">
          <cell r="B62" t="str">
            <v>0239</v>
          </cell>
          <cell r="C62">
            <v>4</v>
          </cell>
          <cell r="D62" t="str">
            <v xml:space="preserve">Nguyeãn Thò </v>
          </cell>
          <cell r="E62" t="str">
            <v>Ñaøo</v>
          </cell>
          <cell r="F62" t="str">
            <v>03-06-2003</v>
          </cell>
          <cell r="G62" t="str">
            <v>Sewer</v>
          </cell>
          <cell r="H62">
            <v>728000</v>
          </cell>
          <cell r="J62">
            <v>0</v>
          </cell>
        </row>
        <row r="63">
          <cell r="B63" t="str">
            <v>0209</v>
          </cell>
          <cell r="C63">
            <v>5</v>
          </cell>
          <cell r="D63" t="str">
            <v>Nguyeãn Thaùi</v>
          </cell>
          <cell r="E63" t="str">
            <v>Ngoïc</v>
          </cell>
          <cell r="F63" t="str">
            <v>02-25-2003</v>
          </cell>
          <cell r="G63" t="str">
            <v>Sewer</v>
          </cell>
          <cell r="H63">
            <v>740000</v>
          </cell>
          <cell r="J63">
            <v>0</v>
          </cell>
        </row>
        <row r="64">
          <cell r="B64" t="str">
            <v>0206</v>
          </cell>
          <cell r="C64">
            <v>6</v>
          </cell>
          <cell r="D64" t="str">
            <v>Ñoàng Vaên</v>
          </cell>
          <cell r="E64" t="str">
            <v>Sen</v>
          </cell>
          <cell r="F64" t="str">
            <v>02-26-2003</v>
          </cell>
          <cell r="G64" t="str">
            <v>Sewer</v>
          </cell>
          <cell r="H64">
            <v>740000</v>
          </cell>
          <cell r="J64">
            <v>0</v>
          </cell>
        </row>
        <row r="65">
          <cell r="B65" t="str">
            <v>0217</v>
          </cell>
          <cell r="C65">
            <v>7</v>
          </cell>
          <cell r="D65" t="str">
            <v>Ñoaøn Minh</v>
          </cell>
          <cell r="E65" t="str">
            <v>Long</v>
          </cell>
          <cell r="F65" t="str">
            <v>03-03-2003</v>
          </cell>
          <cell r="G65" t="str">
            <v>Sewer</v>
          </cell>
          <cell r="H65">
            <v>780000</v>
          </cell>
          <cell r="J65">
            <v>0</v>
          </cell>
        </row>
        <row r="66">
          <cell r="B66" t="str">
            <v>0218</v>
          </cell>
          <cell r="C66">
            <v>8</v>
          </cell>
          <cell r="D66" t="str">
            <v>Hoaøng Vaên</v>
          </cell>
          <cell r="E66" t="str">
            <v>Ñoàng</v>
          </cell>
          <cell r="F66" t="str">
            <v>03-03-2003</v>
          </cell>
          <cell r="G66" t="str">
            <v>Sewer</v>
          </cell>
          <cell r="H66">
            <v>740000</v>
          </cell>
          <cell r="J66">
            <v>0</v>
          </cell>
        </row>
        <row r="67">
          <cell r="B67" t="str">
            <v>0225</v>
          </cell>
          <cell r="C67">
            <v>9</v>
          </cell>
          <cell r="D67" t="str">
            <v>La Thanh</v>
          </cell>
          <cell r="E67" t="str">
            <v>Truùc</v>
          </cell>
          <cell r="F67" t="str">
            <v>03-05-2003</v>
          </cell>
          <cell r="G67" t="str">
            <v>Sewer</v>
          </cell>
          <cell r="H67">
            <v>780000</v>
          </cell>
          <cell r="J67">
            <v>0</v>
          </cell>
        </row>
        <row r="68">
          <cell r="B68" t="str">
            <v>0208</v>
          </cell>
          <cell r="C68">
            <v>10</v>
          </cell>
          <cell r="D68" t="str">
            <v xml:space="preserve">Leâ Thò </v>
          </cell>
          <cell r="E68" t="str">
            <v>Lanh</v>
          </cell>
          <cell r="F68" t="str">
            <v>02-26-2003</v>
          </cell>
          <cell r="G68" t="str">
            <v>Sewer</v>
          </cell>
          <cell r="H68">
            <v>600000</v>
          </cell>
          <cell r="J68">
            <v>0</v>
          </cell>
        </row>
        <row r="69">
          <cell r="B69" t="str">
            <v>0240</v>
          </cell>
          <cell r="C69">
            <v>11</v>
          </cell>
          <cell r="D69" t="str">
            <v>Nguyeãn Thò Kieàu</v>
          </cell>
          <cell r="E69" t="str">
            <v>Nga</v>
          </cell>
          <cell r="F69" t="str">
            <v>03-06-2003</v>
          </cell>
          <cell r="G69" t="str">
            <v>Sewer</v>
          </cell>
          <cell r="H69">
            <v>728000</v>
          </cell>
          <cell r="J69" t="str">
            <v>337458126</v>
          </cell>
          <cell r="K69" t="str">
            <v>1979</v>
          </cell>
          <cell r="L69" t="str">
            <v>_Myõ Hoaø A- Myõ Hoäi Ñoâng- Chôï Môùi- An Giang</v>
          </cell>
        </row>
        <row r="70">
          <cell r="B70" t="str">
            <v>0057</v>
          </cell>
          <cell r="C70">
            <v>12</v>
          </cell>
          <cell r="D70" t="str">
            <v>Nguyeãn Thò Bích</v>
          </cell>
          <cell r="E70" t="str">
            <v>Lieân</v>
          </cell>
          <cell r="F70" t="str">
            <v>02-24-2003</v>
          </cell>
          <cell r="G70" t="str">
            <v>Sewer</v>
          </cell>
          <cell r="H70">
            <v>650000</v>
          </cell>
          <cell r="J70">
            <v>0</v>
          </cell>
        </row>
        <row r="71">
          <cell r="B71" t="str">
            <v>0241</v>
          </cell>
          <cell r="C71">
            <v>13</v>
          </cell>
          <cell r="D71" t="str">
            <v>Nguyeãn Thò Hoàng</v>
          </cell>
          <cell r="E71" t="str">
            <v>Vaân</v>
          </cell>
          <cell r="F71" t="str">
            <v>03-07-2003</v>
          </cell>
          <cell r="G71" t="str">
            <v>Sewer</v>
          </cell>
          <cell r="H71">
            <v>780000</v>
          </cell>
          <cell r="J71">
            <v>35145812</v>
          </cell>
          <cell r="K71">
            <v>1983</v>
          </cell>
          <cell r="L71" t="str">
            <v xml:space="preserve">Myõ hoøa a,myõ hoäi ñoâng ,chôï môùi ,an giang </v>
          </cell>
        </row>
        <row r="72">
          <cell r="B72" t="str">
            <v>0197</v>
          </cell>
          <cell r="C72">
            <v>14</v>
          </cell>
          <cell r="D72" t="str">
            <v>Traàn Thanh</v>
          </cell>
          <cell r="E72" t="str">
            <v>Haûi</v>
          </cell>
          <cell r="F72" t="str">
            <v>02-24-2003</v>
          </cell>
          <cell r="G72" t="str">
            <v>Sewer</v>
          </cell>
          <cell r="H72">
            <v>600000</v>
          </cell>
          <cell r="J72" t="str">
            <v>022810587</v>
          </cell>
          <cell r="K72" t="str">
            <v>02/06/1973</v>
          </cell>
          <cell r="L72" t="str">
            <v>58/7 boâng sao ,P5,Q8,TPHCM</v>
          </cell>
        </row>
        <row r="73">
          <cell r="B73" t="str">
            <v>0219</v>
          </cell>
          <cell r="C73">
            <v>15</v>
          </cell>
          <cell r="D73" t="str">
            <v>Voõ Troïng</v>
          </cell>
          <cell r="E73" t="str">
            <v>Toaùn</v>
          </cell>
          <cell r="F73" t="str">
            <v>03-03-2003</v>
          </cell>
          <cell r="G73" t="str">
            <v>Sewer</v>
          </cell>
          <cell r="H73">
            <v>780000</v>
          </cell>
          <cell r="J73" t="str">
            <v>212146594</v>
          </cell>
          <cell r="K73" t="str">
            <v>01/11/1984</v>
          </cell>
          <cell r="L73" t="str">
            <v>_Bình Chöông - Bình Sôn- Quaûng Nghaõi</v>
          </cell>
        </row>
        <row r="74">
          <cell r="B74" t="str">
            <v>0194</v>
          </cell>
          <cell r="C74">
            <v>16</v>
          </cell>
          <cell r="D74" t="str">
            <v xml:space="preserve">Löông Thò </v>
          </cell>
          <cell r="E74" t="str">
            <v>Quyeân</v>
          </cell>
          <cell r="F74" t="str">
            <v>02-24-2003</v>
          </cell>
          <cell r="G74" t="str">
            <v>Sewer</v>
          </cell>
          <cell r="H74">
            <v>600000</v>
          </cell>
          <cell r="J74">
            <v>0</v>
          </cell>
        </row>
        <row r="75">
          <cell r="B75" t="str">
            <v>0193</v>
          </cell>
          <cell r="C75">
            <v>17</v>
          </cell>
          <cell r="D75" t="str">
            <v xml:space="preserve">Phan Thò </v>
          </cell>
          <cell r="E75" t="str">
            <v>Taâm</v>
          </cell>
          <cell r="F75" t="str">
            <v>02-24-2003</v>
          </cell>
          <cell r="G75" t="str">
            <v>Sewer</v>
          </cell>
          <cell r="H75">
            <v>600000</v>
          </cell>
          <cell r="J75" t="str">
            <v>221120426</v>
          </cell>
          <cell r="K75" t="str">
            <v>14/11/1985</v>
          </cell>
          <cell r="L75" t="str">
            <v>_Phuù Noâng-Hoaø Binh- Tuy Hoaø- Phuø Yeân</v>
          </cell>
        </row>
        <row r="76">
          <cell r="B76" t="str">
            <v>0242</v>
          </cell>
          <cell r="C76">
            <v>18</v>
          </cell>
          <cell r="D76" t="str">
            <v xml:space="preserve">Huyønh Thò </v>
          </cell>
          <cell r="E76" t="str">
            <v>Thaém</v>
          </cell>
          <cell r="F76" t="str">
            <v>03-06-2003</v>
          </cell>
          <cell r="G76" t="str">
            <v>Sewer</v>
          </cell>
          <cell r="H76">
            <v>650000</v>
          </cell>
          <cell r="J76" t="str">
            <v>82133608</v>
          </cell>
          <cell r="K76" t="str">
            <v>05/1980</v>
          </cell>
          <cell r="L76" t="str">
            <v>_Höng Taân- Höng Nguyeân- Ngheä An</v>
          </cell>
        </row>
        <row r="77">
          <cell r="B77" t="str">
            <v>0196</v>
          </cell>
          <cell r="C77">
            <v>19</v>
          </cell>
          <cell r="D77" t="str">
            <v>Hoà Thò myõ</v>
          </cell>
          <cell r="E77" t="str">
            <v>Taâm</v>
          </cell>
          <cell r="F77" t="str">
            <v>02-24-2003</v>
          </cell>
          <cell r="G77" t="str">
            <v>Sewer</v>
          </cell>
          <cell r="H77">
            <v>650000</v>
          </cell>
          <cell r="J77">
            <v>0</v>
          </cell>
        </row>
        <row r="78">
          <cell r="B78" t="str">
            <v>0207</v>
          </cell>
          <cell r="C78">
            <v>20</v>
          </cell>
          <cell r="D78" t="str">
            <v>Lyù Hoàng</v>
          </cell>
          <cell r="E78" t="str">
            <v>Thanh</v>
          </cell>
          <cell r="F78" t="str">
            <v>02-26-2003</v>
          </cell>
          <cell r="G78" t="str">
            <v>Sewer</v>
          </cell>
          <cell r="H78">
            <v>600000</v>
          </cell>
          <cell r="J78" t="str">
            <v>186106343</v>
          </cell>
          <cell r="K78" t="str">
            <v>24/12/1982</v>
          </cell>
        </row>
        <row r="79">
          <cell r="B79" t="str">
            <v>0220</v>
          </cell>
          <cell r="C79">
            <v>21</v>
          </cell>
          <cell r="D79" t="str">
            <v xml:space="preserve">Leâ Thò </v>
          </cell>
          <cell r="E79" t="str">
            <v>Dö</v>
          </cell>
          <cell r="F79" t="str">
            <v>03-03-2003</v>
          </cell>
          <cell r="G79" t="str">
            <v>Sewer</v>
          </cell>
          <cell r="H79">
            <v>600000</v>
          </cell>
          <cell r="J79" t="str">
            <v>290765252</v>
          </cell>
          <cell r="K79" t="str">
            <v>21/12/1983</v>
          </cell>
          <cell r="L79" t="str">
            <v>_Ninh Phöôùc- Ninh Thaïnh- Hoaø Thaønh-T.Ninh</v>
          </cell>
        </row>
        <row r="80">
          <cell r="B80" t="str">
            <v>0221</v>
          </cell>
          <cell r="C80">
            <v>22</v>
          </cell>
          <cell r="D80" t="str">
            <v>Nguyeãn Thò Thuyù</v>
          </cell>
          <cell r="E80" t="str">
            <v>Ñieåm</v>
          </cell>
          <cell r="F80" t="str">
            <v>03-03-2003</v>
          </cell>
          <cell r="G80" t="str">
            <v>Sewer</v>
          </cell>
          <cell r="H80">
            <v>600000</v>
          </cell>
          <cell r="J80" t="str">
            <v>221104361</v>
          </cell>
          <cell r="K80" t="str">
            <v>22/04/1982</v>
          </cell>
          <cell r="L80" t="str">
            <v>_Ñaïo Chæ- Hoaø Myõ Ñoâng- Tuy Hoaø- Phuù Yeân</v>
          </cell>
        </row>
        <row r="81">
          <cell r="B81" t="str">
            <v>0203</v>
          </cell>
          <cell r="C81">
            <v>23</v>
          </cell>
          <cell r="D81" t="str">
            <v xml:space="preserve">Voõ Thò </v>
          </cell>
          <cell r="E81" t="str">
            <v>Ly</v>
          </cell>
          <cell r="F81" t="str">
            <v>02-25-2003</v>
          </cell>
          <cell r="G81" t="str">
            <v>Sewer</v>
          </cell>
          <cell r="H81">
            <v>600000</v>
          </cell>
          <cell r="J81" t="str">
            <v>221074272</v>
          </cell>
          <cell r="K81" t="str">
            <v>29/05/1983</v>
          </cell>
          <cell r="L81" t="str">
            <v>_Khoùm V-Thò Traán Phuù Laâm- Tuy Hoaø- Phuù Yeân</v>
          </cell>
        </row>
        <row r="82">
          <cell r="B82" t="str">
            <v>0261</v>
          </cell>
          <cell r="C82">
            <v>24</v>
          </cell>
          <cell r="D82" t="str">
            <v>Voõ Thanh</v>
          </cell>
          <cell r="E82" t="str">
            <v>Dieän</v>
          </cell>
          <cell r="F82" t="str">
            <v>03-25-2003</v>
          </cell>
          <cell r="G82" t="str">
            <v>Sewer</v>
          </cell>
          <cell r="H82">
            <v>780000</v>
          </cell>
        </row>
        <row r="83">
          <cell r="B83" t="str">
            <v>0255</v>
          </cell>
          <cell r="C83">
            <v>25</v>
          </cell>
          <cell r="D83" t="str">
            <v xml:space="preserve">Phan Thò </v>
          </cell>
          <cell r="E83" t="str">
            <v>Thu</v>
          </cell>
          <cell r="F83" t="str">
            <v>03-08-2003</v>
          </cell>
          <cell r="G83" t="str">
            <v>MaterialCollector</v>
          </cell>
          <cell r="H83">
            <v>600000</v>
          </cell>
          <cell r="J83" t="str">
            <v>351314598</v>
          </cell>
          <cell r="K83" t="str">
            <v>30/09/1979</v>
          </cell>
          <cell r="L83" t="str">
            <v>_Myõ Hoäi Ñoâng- Chôï Môùi- An Giang</v>
          </cell>
        </row>
        <row r="84">
          <cell r="B84" t="str">
            <v>0201</v>
          </cell>
          <cell r="C84">
            <v>26</v>
          </cell>
          <cell r="D84" t="str">
            <v>Nguyeãn vaên</v>
          </cell>
          <cell r="E84" t="str">
            <v>Taán</v>
          </cell>
          <cell r="F84" t="str">
            <v>02-25-2003</v>
          </cell>
          <cell r="G84" t="str">
            <v>Helper</v>
          </cell>
          <cell r="H84">
            <v>480000</v>
          </cell>
          <cell r="J84">
            <v>0</v>
          </cell>
        </row>
        <row r="85">
          <cell r="B85" t="str">
            <v>0213</v>
          </cell>
          <cell r="C85">
            <v>27</v>
          </cell>
          <cell r="D85" t="str">
            <v>Nguyeãn Trung</v>
          </cell>
          <cell r="E85" t="str">
            <v>Vinh</v>
          </cell>
          <cell r="F85" t="str">
            <v>03-01-2003</v>
          </cell>
          <cell r="G85" t="str">
            <v>Helper</v>
          </cell>
          <cell r="H85">
            <v>500000</v>
          </cell>
          <cell r="J85">
            <v>351138328</v>
          </cell>
          <cell r="K85" t="str">
            <v>04/06/1976</v>
          </cell>
          <cell r="L85" t="str">
            <v xml:space="preserve">Myõ hoøa a, myõ hoäi ñoâng ,chôï môùi ,an giang </v>
          </cell>
        </row>
        <row r="86">
          <cell r="B86" t="str">
            <v>CODE</v>
          </cell>
          <cell r="C86" t="str">
            <v>NO</v>
          </cell>
          <cell r="D86" t="str">
            <v xml:space="preserve"> FULLNAME</v>
          </cell>
          <cell r="F86" t="str">
            <v>DATE IN</v>
          </cell>
          <cell r="G86" t="str">
            <v>POSITION</v>
          </cell>
          <cell r="H86" t="str">
            <v>SALARY</v>
          </cell>
          <cell r="I86" t="str">
            <v>EXTRA SALARY</v>
          </cell>
          <cell r="J86" t="str">
            <v>ID.NO</v>
          </cell>
          <cell r="K86" t="str">
            <v>DA TE OF BIRTH</v>
          </cell>
          <cell r="L86" t="str">
            <v>ADDRESS</v>
          </cell>
        </row>
        <row r="87">
          <cell r="B87" t="str">
            <v>0243</v>
          </cell>
          <cell r="C87">
            <v>1</v>
          </cell>
          <cell r="D87" t="str">
            <v>Ñoàng  Quang</v>
          </cell>
          <cell r="E87" t="str">
            <v>Khaûi</v>
          </cell>
          <cell r="F87" t="str">
            <v>03-06-2003</v>
          </cell>
          <cell r="G87" t="str">
            <v>Leader</v>
          </cell>
          <cell r="H87">
            <v>1100000</v>
          </cell>
          <cell r="I87">
            <v>200000</v>
          </cell>
          <cell r="J87" t="str">
            <v>351214482</v>
          </cell>
          <cell r="K87" t="str">
            <v>1980</v>
          </cell>
          <cell r="L87" t="str">
            <v>_Myõ Hoaø A- Myõ Hoäi Ñoâng- Chôï Môùi- An Giang</v>
          </cell>
        </row>
        <row r="88">
          <cell r="B88" t="str">
            <v>0244</v>
          </cell>
          <cell r="C88">
            <v>2</v>
          </cell>
          <cell r="D88" t="str">
            <v>Lai Quoác</v>
          </cell>
          <cell r="E88" t="str">
            <v>Huy</v>
          </cell>
          <cell r="F88" t="str">
            <v>03-07-2003</v>
          </cell>
          <cell r="G88" t="str">
            <v>Leader</v>
          </cell>
          <cell r="H88">
            <v>900000</v>
          </cell>
          <cell r="J88">
            <v>0</v>
          </cell>
        </row>
        <row r="89">
          <cell r="B89" t="str">
            <v>0245</v>
          </cell>
          <cell r="C89">
            <v>3</v>
          </cell>
          <cell r="D89" t="str">
            <v>Nguyeãn Vaên</v>
          </cell>
          <cell r="E89" t="str">
            <v>Quang</v>
          </cell>
          <cell r="F89" t="str">
            <v>03-07-2003</v>
          </cell>
          <cell r="G89" t="str">
            <v>Sewer</v>
          </cell>
          <cell r="H89">
            <v>780000</v>
          </cell>
          <cell r="J89">
            <v>0</v>
          </cell>
        </row>
        <row r="90">
          <cell r="B90" t="str">
            <v>0262</v>
          </cell>
          <cell r="C90">
            <v>4</v>
          </cell>
          <cell r="D90" t="str">
            <v>Nguyeãn Coâng</v>
          </cell>
          <cell r="E90" t="str">
            <v>Vaên</v>
          </cell>
          <cell r="F90" t="str">
            <v>03-18-2003</v>
          </cell>
          <cell r="G90" t="str">
            <v>Sewer</v>
          </cell>
          <cell r="H90">
            <v>700000</v>
          </cell>
          <cell r="J90">
            <v>224074891</v>
          </cell>
          <cell r="K90" t="str">
            <v>30/6/1983</v>
          </cell>
          <cell r="L90" t="str">
            <v xml:space="preserve">Ngoïc laâm ,hoøa myõ taây ,tuy hoøa,phuù yeân </v>
          </cell>
        </row>
        <row r="91">
          <cell r="B91" t="str">
            <v>0263</v>
          </cell>
          <cell r="C91">
            <v>5</v>
          </cell>
          <cell r="D91" t="str">
            <v>Leâ Theá</v>
          </cell>
          <cell r="E91" t="str">
            <v>Laâm</v>
          </cell>
          <cell r="F91" t="str">
            <v>03-18-2003</v>
          </cell>
          <cell r="G91" t="str">
            <v>Sewer</v>
          </cell>
          <cell r="H91">
            <v>900000</v>
          </cell>
          <cell r="J91">
            <v>151367571</v>
          </cell>
          <cell r="K91" t="str">
            <v>21/12//1980</v>
          </cell>
          <cell r="L91" t="str">
            <v xml:space="preserve">Thaùi sôn ,thaùi thuïy,thaùi bình </v>
          </cell>
        </row>
        <row r="92">
          <cell r="B92" t="str">
            <v>0246</v>
          </cell>
          <cell r="C92">
            <v>6</v>
          </cell>
          <cell r="D92" t="str">
            <v>Nguyeãn Vaên</v>
          </cell>
          <cell r="E92" t="str">
            <v>Khaùnh</v>
          </cell>
          <cell r="F92" t="str">
            <v>03-07-2003</v>
          </cell>
          <cell r="G92" t="str">
            <v>Sewer</v>
          </cell>
          <cell r="H92">
            <v>728000</v>
          </cell>
          <cell r="J92">
            <v>172687050</v>
          </cell>
          <cell r="K92" t="str">
            <v>18/10/1978</v>
          </cell>
          <cell r="L92" t="str">
            <v xml:space="preserve">Taân khang ,noâng coáng ,thanh hoùa </v>
          </cell>
        </row>
        <row r="93">
          <cell r="B93" t="str">
            <v>0247</v>
          </cell>
          <cell r="C93">
            <v>7</v>
          </cell>
          <cell r="D93" t="str">
            <v>Nguyeãn Minh</v>
          </cell>
          <cell r="E93" t="str">
            <v>Tuaán</v>
          </cell>
          <cell r="F93" t="str">
            <v>03-06-2003</v>
          </cell>
          <cell r="G93" t="str">
            <v>Sewer</v>
          </cell>
          <cell r="H93">
            <v>850000</v>
          </cell>
          <cell r="J93">
            <v>0</v>
          </cell>
        </row>
        <row r="94">
          <cell r="B94" t="str">
            <v>0248</v>
          </cell>
          <cell r="C94">
            <v>8</v>
          </cell>
          <cell r="D94" t="str">
            <v xml:space="preserve">Nguyeãn Thò </v>
          </cell>
          <cell r="E94" t="str">
            <v>Nhaät</v>
          </cell>
          <cell r="F94" t="str">
            <v>03-06-2003</v>
          </cell>
          <cell r="G94" t="str">
            <v>Sewer</v>
          </cell>
          <cell r="H94">
            <v>728000</v>
          </cell>
          <cell r="J94">
            <v>0</v>
          </cell>
        </row>
        <row r="95">
          <cell r="B95" t="str">
            <v>0249</v>
          </cell>
          <cell r="C95">
            <v>9</v>
          </cell>
          <cell r="D95" t="str">
            <v>Tröông   Myõ</v>
          </cell>
          <cell r="E95" t="str">
            <v>Dung</v>
          </cell>
          <cell r="F95" t="str">
            <v>03-07-2003</v>
          </cell>
          <cell r="G95" t="str">
            <v>Sewer</v>
          </cell>
          <cell r="H95">
            <v>728000</v>
          </cell>
          <cell r="J95">
            <v>0</v>
          </cell>
        </row>
        <row r="96">
          <cell r="B96" t="str">
            <v>0176</v>
          </cell>
          <cell r="C96">
            <v>10</v>
          </cell>
          <cell r="D96" t="str">
            <v>Löõ Thò Moäng</v>
          </cell>
          <cell r="E96" t="str">
            <v>Thu</v>
          </cell>
          <cell r="F96" t="str">
            <v>02-19-2003</v>
          </cell>
          <cell r="G96" t="str">
            <v>Sewer</v>
          </cell>
          <cell r="H96">
            <v>650000</v>
          </cell>
          <cell r="J96">
            <v>0</v>
          </cell>
        </row>
        <row r="97">
          <cell r="B97" t="str">
            <v>0202</v>
          </cell>
          <cell r="C97">
            <v>11</v>
          </cell>
          <cell r="D97" t="str">
            <v>Vuõ Vaên</v>
          </cell>
          <cell r="E97" t="str">
            <v>Thieän</v>
          </cell>
          <cell r="F97" t="str">
            <v>02-25-2003</v>
          </cell>
          <cell r="G97" t="str">
            <v>Sewer</v>
          </cell>
          <cell r="H97">
            <v>740000</v>
          </cell>
          <cell r="J97">
            <v>0</v>
          </cell>
        </row>
        <row r="98">
          <cell r="B98" t="str">
            <v>0138</v>
          </cell>
          <cell r="C98">
            <v>12</v>
          </cell>
          <cell r="D98" t="str">
            <v xml:space="preserve">Laâm Thò </v>
          </cell>
          <cell r="E98" t="str">
            <v>Mieân</v>
          </cell>
          <cell r="F98" t="str">
            <v>02-17-2003</v>
          </cell>
          <cell r="G98" t="str">
            <v>Sewer</v>
          </cell>
          <cell r="H98">
            <v>600000</v>
          </cell>
          <cell r="J98" t="str">
            <v>351342330</v>
          </cell>
          <cell r="K98" t="str">
            <v>05/02/1981</v>
          </cell>
          <cell r="L98" t="str">
            <v>_Hoaø Phuù 1- An Chaâu - Chaâu Thaønh- An Giang</v>
          </cell>
        </row>
        <row r="99">
          <cell r="B99" t="str">
            <v>0228</v>
          </cell>
          <cell r="C99">
            <v>23</v>
          </cell>
          <cell r="D99" t="str">
            <v xml:space="preserve">Hoà Thò </v>
          </cell>
          <cell r="E99" t="str">
            <v>Thu</v>
          </cell>
          <cell r="F99" t="str">
            <v>03-05-2003</v>
          </cell>
          <cell r="G99" t="str">
            <v>Sewer</v>
          </cell>
          <cell r="H99">
            <v>600000</v>
          </cell>
          <cell r="J99" t="str">
            <v>2305682310</v>
          </cell>
          <cell r="K99" t="str">
            <v>1983</v>
          </cell>
          <cell r="L99" t="str">
            <v>_K dang - Mang Yang-Gia Lai</v>
          </cell>
        </row>
        <row r="100">
          <cell r="B100" t="str">
            <v>0250</v>
          </cell>
          <cell r="C100">
            <v>14</v>
          </cell>
          <cell r="D100" t="str">
            <v xml:space="preserve">Phaïm Thò </v>
          </cell>
          <cell r="E100" t="str">
            <v>Tröng</v>
          </cell>
          <cell r="F100" t="str">
            <v>03-07-2003</v>
          </cell>
          <cell r="G100" t="str">
            <v>Sewer</v>
          </cell>
          <cell r="H100">
            <v>700000</v>
          </cell>
          <cell r="J100">
            <v>211623002</v>
          </cell>
          <cell r="K100" t="str">
            <v>20/04/1979</v>
          </cell>
          <cell r="L100" t="str">
            <v>Nhôn phuùc ,an nhôn ,bình ñònh</v>
          </cell>
        </row>
        <row r="101">
          <cell r="B101" t="str">
            <v>0251</v>
          </cell>
          <cell r="C101">
            <v>15</v>
          </cell>
          <cell r="D101" t="str">
            <v>Mai Vaên</v>
          </cell>
          <cell r="E101" t="str">
            <v>Tình</v>
          </cell>
          <cell r="F101" t="str">
            <v>03-07-2003</v>
          </cell>
          <cell r="G101" t="str">
            <v>Sewer</v>
          </cell>
          <cell r="H101">
            <v>700000</v>
          </cell>
          <cell r="J101">
            <v>0</v>
          </cell>
        </row>
        <row r="102">
          <cell r="B102" t="str">
            <v>0140</v>
          </cell>
          <cell r="C102">
            <v>16</v>
          </cell>
          <cell r="D102" t="str">
            <v xml:space="preserve">Laâm Thò </v>
          </cell>
          <cell r="E102" t="str">
            <v>Cöông</v>
          </cell>
          <cell r="F102" t="str">
            <v>02-17-2003</v>
          </cell>
          <cell r="G102" t="str">
            <v>Sewer</v>
          </cell>
          <cell r="H102">
            <v>600000</v>
          </cell>
          <cell r="J102">
            <v>0</v>
          </cell>
        </row>
        <row r="103">
          <cell r="B103" t="str">
            <v>0168</v>
          </cell>
          <cell r="C103">
            <v>17</v>
          </cell>
          <cell r="D103" t="str">
            <v xml:space="preserve">Ñaøo Thò </v>
          </cell>
          <cell r="E103" t="str">
            <v>Hieàn</v>
          </cell>
          <cell r="F103" t="str">
            <v>02-18-2003</v>
          </cell>
          <cell r="G103" t="str">
            <v>Sewer</v>
          </cell>
          <cell r="H103">
            <v>600000</v>
          </cell>
          <cell r="J103">
            <v>0</v>
          </cell>
        </row>
        <row r="104">
          <cell r="B104" t="str">
            <v>0131</v>
          </cell>
          <cell r="C104">
            <v>18</v>
          </cell>
          <cell r="D104" t="str">
            <v xml:space="preserve">Buøi Thò </v>
          </cell>
          <cell r="E104" t="str">
            <v>Nhaøi</v>
          </cell>
          <cell r="F104" t="str">
            <v>02-17-2003</v>
          </cell>
          <cell r="G104" t="str">
            <v>Sewer</v>
          </cell>
          <cell r="H104">
            <v>600000</v>
          </cell>
          <cell r="J104">
            <v>0</v>
          </cell>
        </row>
        <row r="105">
          <cell r="B105" t="str">
            <v>0222</v>
          </cell>
          <cell r="C105">
            <v>19</v>
          </cell>
          <cell r="D105" t="str">
            <v>Vuõ Ngoïc</v>
          </cell>
          <cell r="E105" t="str">
            <v>Tuyeát</v>
          </cell>
          <cell r="F105" t="str">
            <v>03-03-2003</v>
          </cell>
          <cell r="G105" t="str">
            <v>Sewer</v>
          </cell>
          <cell r="H105">
            <v>600000</v>
          </cell>
          <cell r="J105">
            <v>211737855</v>
          </cell>
          <cell r="K105" t="str">
            <v>09/12/1983</v>
          </cell>
          <cell r="L105" t="str">
            <v>Nhôn phuùc ,an nhôn ,bình ñònh</v>
          </cell>
        </row>
        <row r="106">
          <cell r="B106" t="str">
            <v>0227</v>
          </cell>
          <cell r="C106">
            <v>20</v>
          </cell>
          <cell r="D106" t="str">
            <v>Nguyeãn Ngoïc</v>
          </cell>
          <cell r="E106" t="str">
            <v>Khöông</v>
          </cell>
          <cell r="F106" t="str">
            <v>03-05-2003</v>
          </cell>
          <cell r="G106" t="str">
            <v>Sewer</v>
          </cell>
          <cell r="H106">
            <v>800000</v>
          </cell>
          <cell r="J106" t="str">
            <v>172152136</v>
          </cell>
          <cell r="K106" t="str">
            <v>21/05/1986</v>
          </cell>
          <cell r="L106" t="str">
            <v xml:space="preserve">_Xaõ Quaûng Taâm - Quaûng Xöông - Thanh Hoaù </v>
          </cell>
        </row>
        <row r="107">
          <cell r="B107" t="str">
            <v>0149</v>
          </cell>
          <cell r="C107">
            <v>21</v>
          </cell>
          <cell r="D107" t="str">
            <v xml:space="preserve">Buøi Thò </v>
          </cell>
          <cell r="E107" t="str">
            <v>Hôïi</v>
          </cell>
          <cell r="F107" t="str">
            <v>02-17-2003</v>
          </cell>
          <cell r="G107" t="str">
            <v>Helper</v>
          </cell>
          <cell r="H107">
            <v>680000</v>
          </cell>
          <cell r="J107" t="str">
            <v>113201828</v>
          </cell>
          <cell r="K107" t="str">
            <v>26/11/1982</v>
          </cell>
          <cell r="L107" t="str">
            <v>_Laïc Höông- Yeân Thuyû- Hoaø Bình</v>
          </cell>
        </row>
        <row r="108">
          <cell r="B108" t="str">
            <v>0153</v>
          </cell>
          <cell r="C108">
            <v>22</v>
          </cell>
          <cell r="D108" t="str">
            <v xml:space="preserve">Vuõ Thò </v>
          </cell>
          <cell r="E108" t="str">
            <v>Ñieäp</v>
          </cell>
          <cell r="F108" t="str">
            <v>02-17-2004</v>
          </cell>
          <cell r="G108" t="str">
            <v>Sewer</v>
          </cell>
          <cell r="H108">
            <v>600000</v>
          </cell>
          <cell r="J108">
            <v>0</v>
          </cell>
        </row>
        <row r="109">
          <cell r="B109" t="str">
            <v>0147</v>
          </cell>
          <cell r="C109">
            <v>41</v>
          </cell>
          <cell r="D109" t="str">
            <v xml:space="preserve">Voõ Thò </v>
          </cell>
          <cell r="E109" t="str">
            <v>Dieäu</v>
          </cell>
          <cell r="F109" t="str">
            <v>02-17-2004</v>
          </cell>
          <cell r="G109" t="str">
            <v>Sewer</v>
          </cell>
          <cell r="H109">
            <v>600000</v>
          </cell>
        </row>
        <row r="110">
          <cell r="B110" t="str">
            <v>0226</v>
          </cell>
          <cell r="C110">
            <v>13</v>
          </cell>
          <cell r="D110" t="str">
            <v>Nguyeãn Quoác</v>
          </cell>
          <cell r="E110" t="str">
            <v>Cöôøng</v>
          </cell>
          <cell r="F110" t="str">
            <v>03-05-2003</v>
          </cell>
          <cell r="G110" t="str">
            <v>MaterialCollector</v>
          </cell>
          <cell r="H110">
            <v>600000</v>
          </cell>
          <cell r="J110">
            <v>0</v>
          </cell>
        </row>
        <row r="111">
          <cell r="B111" t="str">
            <v>0130</v>
          </cell>
          <cell r="C111">
            <v>24</v>
          </cell>
          <cell r="D111" t="str">
            <v xml:space="preserve">Buøi Thò </v>
          </cell>
          <cell r="E111" t="str">
            <v>Giang</v>
          </cell>
          <cell r="F111" t="str">
            <v>02-17-2003</v>
          </cell>
          <cell r="G111" t="str">
            <v>Helper</v>
          </cell>
          <cell r="H111">
            <v>600000</v>
          </cell>
          <cell r="J111">
            <v>172403679</v>
          </cell>
          <cell r="K111" t="str">
            <v>17/2/1974</v>
          </cell>
          <cell r="L111" t="str">
            <v>Minh nghóa ,noâng coáng ,thanh hoùa.</v>
          </cell>
        </row>
        <row r="112">
          <cell r="B112" t="str">
            <v>0179</v>
          </cell>
          <cell r="C112">
            <v>25</v>
          </cell>
          <cell r="D112" t="str">
            <v xml:space="preserve">Cao Thò </v>
          </cell>
          <cell r="E112" t="str">
            <v>Huyeân</v>
          </cell>
          <cell r="F112" t="str">
            <v>02-22-2003</v>
          </cell>
          <cell r="G112" t="str">
            <v>Helper</v>
          </cell>
          <cell r="H112">
            <v>480000</v>
          </cell>
          <cell r="J112" t="str">
            <v>113201446</v>
          </cell>
          <cell r="K112" t="str">
            <v>04/02/1983</v>
          </cell>
          <cell r="L112" t="str">
            <v>_Laïc Höông- Uyeân Thuyû- Hoaø Bình</v>
          </cell>
        </row>
        <row r="113">
          <cell r="B113" t="str">
            <v>0126</v>
          </cell>
          <cell r="C113">
            <v>26</v>
          </cell>
          <cell r="D113" t="str">
            <v>Phaïm Vaên</v>
          </cell>
          <cell r="E113" t="str">
            <v>Phuïng</v>
          </cell>
          <cell r="F113" t="str">
            <v>02-15-2003</v>
          </cell>
          <cell r="G113" t="str">
            <v>Helper</v>
          </cell>
          <cell r="H113">
            <v>480000</v>
          </cell>
          <cell r="J113">
            <v>182454514</v>
          </cell>
          <cell r="K113" t="str">
            <v>25/ 11/1963</v>
          </cell>
          <cell r="L113" t="str">
            <v xml:space="preserve">Dieãn tröôøng ,dieãn chaâu ,ngheä an </v>
          </cell>
        </row>
        <row r="114">
          <cell r="B114" t="str">
            <v>CODE</v>
          </cell>
          <cell r="C114" t="str">
            <v>NO</v>
          </cell>
          <cell r="D114" t="str">
            <v xml:space="preserve"> FULLNAME</v>
          </cell>
          <cell r="F114" t="str">
            <v>DATE IN</v>
          </cell>
          <cell r="G114" t="str">
            <v>POSITION</v>
          </cell>
          <cell r="H114" t="str">
            <v>SALARY</v>
          </cell>
          <cell r="I114" t="str">
            <v>EXTRA SALARY</v>
          </cell>
          <cell r="J114" t="str">
            <v>ID.NO</v>
          </cell>
          <cell r="K114" t="str">
            <v>DA TE OF BIRTH</v>
          </cell>
          <cell r="L114" t="str">
            <v>ADDRESS</v>
          </cell>
        </row>
        <row r="115">
          <cell r="B115" t="str">
            <v>0002</v>
          </cell>
          <cell r="C115">
            <v>1</v>
          </cell>
          <cell r="D115" t="str">
            <v>Nguyeãn Thò Bích</v>
          </cell>
          <cell r="E115" t="str">
            <v>Hoa</v>
          </cell>
          <cell r="F115" t="str">
            <v>11-25-2002</v>
          </cell>
          <cell r="G115" t="str">
            <v>Office</v>
          </cell>
          <cell r="H115">
            <v>1000000</v>
          </cell>
          <cell r="J115" t="str">
            <v>351721919</v>
          </cell>
          <cell r="K115" t="str">
            <v>25/07/1983</v>
          </cell>
          <cell r="L115" t="str">
            <v>_Myõ Thuaän- Myõ Phuù- Chaâu Phuù- An Giang</v>
          </cell>
        </row>
        <row r="116">
          <cell r="B116" t="str">
            <v>0079</v>
          </cell>
          <cell r="C116">
            <v>2</v>
          </cell>
          <cell r="D116" t="str">
            <v>Nguyeãn  Thanh</v>
          </cell>
          <cell r="E116" t="str">
            <v>Taân</v>
          </cell>
          <cell r="F116" t="str">
            <v>02-10-2003</v>
          </cell>
          <cell r="G116" t="str">
            <v>Office</v>
          </cell>
          <cell r="H116">
            <v>2400000</v>
          </cell>
          <cell r="J116" t="str">
            <v>172434815</v>
          </cell>
          <cell r="K116" t="str">
            <v>18/12/1983</v>
          </cell>
          <cell r="L116" t="str">
            <v>_Thaønh Long- Thaïch Thaønh- Thanh Hoaù</v>
          </cell>
        </row>
        <row r="117">
          <cell r="B117" t="str">
            <v>0080</v>
          </cell>
          <cell r="C117">
            <v>3</v>
          </cell>
          <cell r="D117" t="str">
            <v>Leâ</v>
          </cell>
          <cell r="E117" t="str">
            <v>Tuyeán</v>
          </cell>
          <cell r="F117" t="str">
            <v>02-14-2003</v>
          </cell>
          <cell r="G117" t="str">
            <v>Office</v>
          </cell>
          <cell r="H117">
            <v>4000000</v>
          </cell>
          <cell r="J117" t="str">
            <v>285101789</v>
          </cell>
          <cell r="K117" t="str">
            <v>28/12/1982</v>
          </cell>
          <cell r="L117" t="str">
            <v>_Thoân 2- Da Lia- Phöôùc Long- Bình Phöôùc</v>
          </cell>
        </row>
        <row r="118">
          <cell r="B118" t="str">
            <v>CODE</v>
          </cell>
          <cell r="C118" t="str">
            <v>NO</v>
          </cell>
          <cell r="D118" t="str">
            <v xml:space="preserve"> FULLNAME</v>
          </cell>
          <cell r="F118" t="str">
            <v>DATE IN</v>
          </cell>
          <cell r="G118" t="str">
            <v>POSITION</v>
          </cell>
          <cell r="H118" t="str">
            <v>SALARY</v>
          </cell>
          <cell r="I118" t="str">
            <v>EXTRA SALARY</v>
          </cell>
          <cell r="J118" t="str">
            <v>ID.NO</v>
          </cell>
          <cell r="K118" t="str">
            <v>DA TE OF BIRTH</v>
          </cell>
          <cell r="L118" t="str">
            <v>ADDRESS</v>
          </cell>
        </row>
        <row r="119">
          <cell r="B119" t="str">
            <v>0170</v>
          </cell>
          <cell r="C119">
            <v>1</v>
          </cell>
          <cell r="D119" t="str">
            <v>Leâ Vaên</v>
          </cell>
          <cell r="E119" t="str">
            <v>Vöôïng</v>
          </cell>
          <cell r="F119" t="str">
            <v>02-19-2003</v>
          </cell>
          <cell r="G119" t="str">
            <v>Leader</v>
          </cell>
          <cell r="H119">
            <v>2000000</v>
          </cell>
          <cell r="I119">
            <v>500000</v>
          </cell>
          <cell r="J119">
            <v>351457143</v>
          </cell>
          <cell r="K119">
            <v>1975</v>
          </cell>
          <cell r="L119" t="str">
            <v>Kieán bình -kieán an -chôï môùi -an giang</v>
          </cell>
        </row>
        <row r="120">
          <cell r="B120" t="str">
            <v>0171</v>
          </cell>
          <cell r="C120">
            <v>2</v>
          </cell>
          <cell r="D120" t="str">
            <v>Huyønh Leä Trruùc</v>
          </cell>
          <cell r="E120" t="str">
            <v>Thöông</v>
          </cell>
          <cell r="F120" t="str">
            <v>02-19-2003</v>
          </cell>
          <cell r="G120" t="str">
            <v>Sample</v>
          </cell>
          <cell r="H120">
            <v>1500000</v>
          </cell>
          <cell r="I120">
            <v>200000</v>
          </cell>
        </row>
        <row r="121">
          <cell r="B121" t="str">
            <v>0210</v>
          </cell>
          <cell r="C121">
            <v>3</v>
          </cell>
          <cell r="D121" t="str">
            <v>Nguyeãn Ngoïc</v>
          </cell>
          <cell r="E121" t="str">
            <v>Dieän</v>
          </cell>
          <cell r="F121" t="str">
            <v>02-20-2003</v>
          </cell>
          <cell r="G121" t="str">
            <v>Sample</v>
          </cell>
          <cell r="H121">
            <v>1700000</v>
          </cell>
          <cell r="I121">
            <v>200000</v>
          </cell>
          <cell r="J121" t="str">
            <v>220616148</v>
          </cell>
          <cell r="K121" t="str">
            <v>20/06/1965</v>
          </cell>
          <cell r="L121" t="str">
            <v>_135A- Nguyeãn C.Trung- Tuy Hoaø- Phuù Yeân</v>
          </cell>
        </row>
        <row r="122">
          <cell r="B122" t="str">
            <v>0214</v>
          </cell>
          <cell r="C122">
            <v>4</v>
          </cell>
          <cell r="D122" t="str">
            <v>Nguyeãn Ñöùc</v>
          </cell>
          <cell r="E122" t="str">
            <v>Ñaït</v>
          </cell>
          <cell r="F122" t="str">
            <v>03-03-2003</v>
          </cell>
          <cell r="G122" t="str">
            <v>Sample</v>
          </cell>
          <cell r="H122">
            <v>1000000</v>
          </cell>
          <cell r="J122">
            <v>211529323</v>
          </cell>
          <cell r="K122">
            <v>1977</v>
          </cell>
          <cell r="L122" t="str">
            <v>Hoaøi ñöùc ,hoaøi nhôn ,bình nosh</v>
          </cell>
        </row>
        <row r="123">
          <cell r="B123" t="str">
            <v>0291</v>
          </cell>
          <cell r="C123">
            <v>5</v>
          </cell>
          <cell r="D123" t="str">
            <v>Nguyeãn Vaên</v>
          </cell>
          <cell r="E123" t="str">
            <v>Trí</v>
          </cell>
          <cell r="F123" t="str">
            <v>03-03-2003</v>
          </cell>
          <cell r="G123" t="str">
            <v>Sample</v>
          </cell>
          <cell r="H123">
            <v>1200000</v>
          </cell>
          <cell r="J123" t="str">
            <v>330489029</v>
          </cell>
          <cell r="K123" t="str">
            <v>1964</v>
          </cell>
          <cell r="L123" t="str">
            <v xml:space="preserve">_Thaønh Phuù-Thaønh Lôïi-Bình Minh-Cöûu Long </v>
          </cell>
        </row>
        <row r="124">
          <cell r="B124" t="str">
            <v>0085</v>
          </cell>
          <cell r="C124">
            <v>6</v>
          </cell>
          <cell r="D124" t="str">
            <v>Nguyeãn Thaønh</v>
          </cell>
          <cell r="E124" t="str">
            <v>Tieán</v>
          </cell>
          <cell r="F124" t="str">
            <v>02-14-2003</v>
          </cell>
          <cell r="G124" t="str">
            <v>Sample</v>
          </cell>
          <cell r="H124">
            <v>1000000</v>
          </cell>
          <cell r="J124">
            <v>27322239</v>
          </cell>
          <cell r="K124">
            <v>1967</v>
          </cell>
          <cell r="L124" t="str">
            <v>Xaõ cuø bò,chaâu ñöùc,baø ròa vuõng taøu</v>
          </cell>
        </row>
        <row r="125">
          <cell r="B125" t="str">
            <v>0174</v>
          </cell>
          <cell r="C125">
            <v>7</v>
          </cell>
          <cell r="D125" t="str">
            <v xml:space="preserve">Ngoâ Thò </v>
          </cell>
          <cell r="E125" t="str">
            <v>Hoaûn</v>
          </cell>
          <cell r="F125" t="str">
            <v>02-19-2003</v>
          </cell>
          <cell r="G125" t="str">
            <v>Sample</v>
          </cell>
          <cell r="H125">
            <v>760000</v>
          </cell>
          <cell r="J125">
            <v>211638450</v>
          </cell>
          <cell r="K125" t="str">
            <v>17/11/1973</v>
          </cell>
          <cell r="L125" t="str">
            <v>Aáp 7,xaõ bình hoøa,bình chaùnh,TPHCM</v>
          </cell>
        </row>
        <row r="126">
          <cell r="B126" t="str">
            <v>CODE</v>
          </cell>
          <cell r="C126" t="str">
            <v>NO</v>
          </cell>
          <cell r="D126" t="str">
            <v xml:space="preserve"> FULLNAME</v>
          </cell>
          <cell r="F126" t="str">
            <v>DATE IN</v>
          </cell>
          <cell r="G126" t="str">
            <v>POSITION</v>
          </cell>
          <cell r="H126" t="str">
            <v>SALARY</v>
          </cell>
          <cell r="I126" t="str">
            <v>EXTRA SALARY</v>
          </cell>
          <cell r="J126" t="str">
            <v>ID.NO</v>
          </cell>
          <cell r="K126" t="str">
            <v>DA TE OF BIRTH</v>
          </cell>
          <cell r="L126" t="str">
            <v>ADDRESS</v>
          </cell>
        </row>
        <row r="127">
          <cell r="B127" t="str">
            <v>0027</v>
          </cell>
          <cell r="C127">
            <v>1</v>
          </cell>
          <cell r="D127" t="str">
            <v>Huyønh Coâng</v>
          </cell>
          <cell r="E127" t="str">
            <v>Ñoä</v>
          </cell>
          <cell r="F127" t="str">
            <v>11-25-2002</v>
          </cell>
          <cell r="G127" t="str">
            <v>Leader</v>
          </cell>
          <cell r="H127">
            <v>1200000</v>
          </cell>
          <cell r="I127">
            <v>200000</v>
          </cell>
          <cell r="J127">
            <v>23371957</v>
          </cell>
          <cell r="K127" t="str">
            <v>02/11/1976</v>
          </cell>
          <cell r="L127" t="str">
            <v>113h/57,nguyeãn duy ,p14,Q8,TPHCM</v>
          </cell>
        </row>
        <row r="128">
          <cell r="B128" t="str">
            <v>0175</v>
          </cell>
          <cell r="C128">
            <v>2</v>
          </cell>
          <cell r="D128" t="str">
            <v>Leâ Thò Thuyø</v>
          </cell>
          <cell r="E128" t="str">
            <v>Taâm</v>
          </cell>
          <cell r="F128" t="str">
            <v>02-14-2003</v>
          </cell>
          <cell r="G128" t="str">
            <v>Store</v>
          </cell>
          <cell r="H128">
            <v>1000000</v>
          </cell>
          <cell r="J128">
            <v>0</v>
          </cell>
        </row>
        <row r="129">
          <cell r="B129" t="str">
            <v>0099</v>
          </cell>
          <cell r="C129">
            <v>3</v>
          </cell>
          <cell r="D129" t="str">
            <v>Ñinh Thò Kim</v>
          </cell>
          <cell r="E129" t="str">
            <v>Yeán</v>
          </cell>
          <cell r="F129" t="str">
            <v>02-17-2003</v>
          </cell>
          <cell r="G129" t="str">
            <v>Store</v>
          </cell>
          <cell r="H129">
            <v>780000</v>
          </cell>
          <cell r="J129">
            <v>0</v>
          </cell>
        </row>
        <row r="130">
          <cell r="B130" t="str">
            <v>CODE</v>
          </cell>
          <cell r="C130" t="str">
            <v>NO</v>
          </cell>
          <cell r="D130" t="str">
            <v xml:space="preserve"> FULLNAME</v>
          </cell>
          <cell r="F130" t="str">
            <v>DATE IN</v>
          </cell>
          <cell r="G130" t="str">
            <v>POSITION</v>
          </cell>
          <cell r="H130" t="str">
            <v>SALARY</v>
          </cell>
          <cell r="I130" t="str">
            <v>EXTRA SALARY</v>
          </cell>
          <cell r="J130" t="str">
            <v>ID.NO</v>
          </cell>
          <cell r="K130" t="str">
            <v>DA TE OF BIRTH</v>
          </cell>
          <cell r="L130" t="str">
            <v>ADDRESS</v>
          </cell>
        </row>
        <row r="131">
          <cell r="B131" t="str">
            <v>0292</v>
          </cell>
          <cell r="C131">
            <v>1</v>
          </cell>
          <cell r="D131" t="str">
            <v xml:space="preserve">Vaên Minh </v>
          </cell>
          <cell r="E131" t="str">
            <v>Meïo</v>
          </cell>
          <cell r="F131" t="str">
            <v>11-25-2002</v>
          </cell>
          <cell r="G131" t="str">
            <v>Leader</v>
          </cell>
          <cell r="H131">
            <v>1200000</v>
          </cell>
          <cell r="I131">
            <v>200000</v>
          </cell>
          <cell r="J131">
            <v>0</v>
          </cell>
        </row>
        <row r="132">
          <cell r="B132" t="str">
            <v>0090</v>
          </cell>
          <cell r="C132">
            <v>2</v>
          </cell>
          <cell r="D132" t="str">
            <v xml:space="preserve">Voõ Huøng </v>
          </cell>
          <cell r="E132" t="str">
            <v>Lieät</v>
          </cell>
          <cell r="F132" t="str">
            <v>02-14-2003</v>
          </cell>
          <cell r="G132" t="str">
            <v>Cutting</v>
          </cell>
          <cell r="H132">
            <v>600000</v>
          </cell>
          <cell r="J132">
            <v>0</v>
          </cell>
        </row>
        <row r="133">
          <cell r="B133" t="str">
            <v>0091</v>
          </cell>
          <cell r="C133">
            <v>1</v>
          </cell>
          <cell r="D133" t="str">
            <v>Ñoå Vaên</v>
          </cell>
          <cell r="E133" t="str">
            <v>Chính</v>
          </cell>
          <cell r="F133" t="str">
            <v>02-14-2003</v>
          </cell>
          <cell r="G133" t="str">
            <v>Cutting</v>
          </cell>
          <cell r="H133">
            <v>900000</v>
          </cell>
          <cell r="I133">
            <v>200000</v>
          </cell>
          <cell r="J133">
            <v>0</v>
          </cell>
        </row>
        <row r="134">
          <cell r="B134" t="str">
            <v>CODE</v>
          </cell>
          <cell r="C134" t="str">
            <v>NO</v>
          </cell>
          <cell r="D134" t="str">
            <v xml:space="preserve"> FULLNAME</v>
          </cell>
          <cell r="F134" t="str">
            <v>DATE IN</v>
          </cell>
          <cell r="G134" t="str">
            <v>POSITION</v>
          </cell>
          <cell r="H134" t="str">
            <v>SALARY</v>
          </cell>
          <cell r="I134" t="str">
            <v>EXTRA SALARY</v>
          </cell>
          <cell r="J134" t="str">
            <v>ID.NO</v>
          </cell>
          <cell r="K134" t="str">
            <v>DA TE OF BIRTH</v>
          </cell>
          <cell r="L134" t="str">
            <v>ADDRESS</v>
          </cell>
        </row>
        <row r="135">
          <cell r="B135" t="str">
            <v>0229</v>
          </cell>
          <cell r="C135">
            <v>1</v>
          </cell>
          <cell r="D135" t="str">
            <v>Nguyeãn Vaên</v>
          </cell>
          <cell r="E135" t="str">
            <v>Hieáu</v>
          </cell>
          <cell r="F135" t="str">
            <v>03-06-2003</v>
          </cell>
          <cell r="G135" t="str">
            <v>Manager</v>
          </cell>
          <cell r="H135">
            <v>1800000</v>
          </cell>
          <cell r="I135">
            <v>500000</v>
          </cell>
          <cell r="J135">
            <v>0</v>
          </cell>
        </row>
        <row r="136">
          <cell r="B136" t="str">
            <v>CODE</v>
          </cell>
          <cell r="C136" t="str">
            <v>NO</v>
          </cell>
          <cell r="D136" t="str">
            <v xml:space="preserve"> FULLNAME</v>
          </cell>
          <cell r="F136" t="str">
            <v>DATE IN</v>
          </cell>
          <cell r="G136" t="str">
            <v>POSITION</v>
          </cell>
          <cell r="H136" t="str">
            <v>SALARY</v>
          </cell>
          <cell r="I136" t="str">
            <v>EXTRA SALARY</v>
          </cell>
          <cell r="J136" t="str">
            <v>ID.NO</v>
          </cell>
          <cell r="K136" t="str">
            <v>DA TE OF BIRTH</v>
          </cell>
          <cell r="L136" t="str">
            <v>ADDRESS</v>
          </cell>
        </row>
        <row r="137">
          <cell r="B137" t="str">
            <v>0087</v>
          </cell>
          <cell r="C137">
            <v>1</v>
          </cell>
          <cell r="D137" t="str">
            <v>Thaân Troïng</v>
          </cell>
          <cell r="E137" t="str">
            <v>Trung</v>
          </cell>
          <cell r="F137" t="str">
            <v>02-14-2003</v>
          </cell>
          <cell r="G137" t="str">
            <v>Machanic</v>
          </cell>
          <cell r="H137">
            <v>1550000</v>
          </cell>
          <cell r="J137">
            <v>300649782</v>
          </cell>
          <cell r="K137" t="str">
            <v>08/04/1972</v>
          </cell>
          <cell r="L137" t="str">
            <v xml:space="preserve">Aáp 2-myõ leä -caàn ñöôùc -long an </v>
          </cell>
        </row>
        <row r="138">
          <cell r="B138" t="str">
            <v>0088</v>
          </cell>
          <cell r="C138">
            <v>2</v>
          </cell>
          <cell r="D138" t="str">
            <v>Traàn Ngoïc</v>
          </cell>
          <cell r="E138" t="str">
            <v>Minh</v>
          </cell>
          <cell r="F138" t="str">
            <v>02-14-2003</v>
          </cell>
          <cell r="G138" t="str">
            <v>Machanic</v>
          </cell>
          <cell r="H138">
            <v>1600000</v>
          </cell>
        </row>
        <row r="139">
          <cell r="B139" t="str">
            <v>0089</v>
          </cell>
          <cell r="C139">
            <v>3</v>
          </cell>
          <cell r="D139" t="str">
            <v>Nguyeãn Thuyù</v>
          </cell>
          <cell r="E139" t="str">
            <v>Em</v>
          </cell>
          <cell r="F139" t="str">
            <v>02-14-2003</v>
          </cell>
          <cell r="G139" t="str">
            <v>Machanic</v>
          </cell>
          <cell r="H139">
            <v>1200000</v>
          </cell>
        </row>
        <row r="140">
          <cell r="B140" t="str">
            <v>CODE</v>
          </cell>
          <cell r="C140" t="str">
            <v>NO</v>
          </cell>
          <cell r="D140" t="str">
            <v xml:space="preserve"> FULLNAME</v>
          </cell>
          <cell r="F140" t="str">
            <v>DATE IN</v>
          </cell>
          <cell r="G140" t="str">
            <v>POSITION</v>
          </cell>
          <cell r="H140" t="str">
            <v>SALARY</v>
          </cell>
          <cell r="I140" t="str">
            <v>EXTRA SALARY</v>
          </cell>
          <cell r="J140" t="str">
            <v>ID.NO</v>
          </cell>
          <cell r="K140" t="str">
            <v>DA TE OF BIRTH</v>
          </cell>
          <cell r="L140" t="str">
            <v>ADDRESS</v>
          </cell>
        </row>
        <row r="141">
          <cell r="B141" t="str">
            <v>0106</v>
          </cell>
          <cell r="C141">
            <v>1</v>
          </cell>
          <cell r="D141" t="str">
            <v>Nguyeãn Thò Minh</v>
          </cell>
          <cell r="E141" t="str">
            <v>Trang</v>
          </cell>
          <cell r="F141" t="str">
            <v>02-14-2003</v>
          </cell>
          <cell r="G141" t="str">
            <v>Bartack</v>
          </cell>
          <cell r="H141">
            <v>900000</v>
          </cell>
          <cell r="I141">
            <v>100000</v>
          </cell>
          <cell r="J141" t="str">
            <v>022432948</v>
          </cell>
          <cell r="K141" t="str">
            <v>29/7/1970</v>
          </cell>
          <cell r="L141" t="str">
            <v>219/14 Aâu döông laân ,P2,Q8.TPHCM</v>
          </cell>
        </row>
        <row r="142">
          <cell r="B142" t="str">
            <v>0230</v>
          </cell>
          <cell r="C142">
            <v>2</v>
          </cell>
          <cell r="D142" t="str">
            <v>Traàn Thò Truùc</v>
          </cell>
          <cell r="E142" t="str">
            <v>Thuyû</v>
          </cell>
          <cell r="F142" t="str">
            <v>02-17-2003</v>
          </cell>
          <cell r="G142" t="str">
            <v>Bartack</v>
          </cell>
          <cell r="H142">
            <v>500000</v>
          </cell>
        </row>
        <row r="143">
          <cell r="B143" t="str">
            <v>0252</v>
          </cell>
          <cell r="C143">
            <v>3</v>
          </cell>
          <cell r="D143" t="str">
            <v>Döông Thò Thanh</v>
          </cell>
          <cell r="E143" t="str">
            <v>Hoa</v>
          </cell>
          <cell r="F143" t="str">
            <v>03-08-2003</v>
          </cell>
          <cell r="G143" t="str">
            <v>Bartack</v>
          </cell>
          <cell r="H143">
            <v>650000</v>
          </cell>
        </row>
        <row r="144">
          <cell r="B144" t="str">
            <v>CODE</v>
          </cell>
          <cell r="C144" t="str">
            <v>NO</v>
          </cell>
          <cell r="D144" t="str">
            <v xml:space="preserve"> FULLNAME</v>
          </cell>
          <cell r="F144" t="str">
            <v>DATE IN</v>
          </cell>
          <cell r="G144" t="str">
            <v>POSITION</v>
          </cell>
          <cell r="H144" t="str">
            <v>SALARY</v>
          </cell>
          <cell r="I144" t="str">
            <v>EXTRA SALARY</v>
          </cell>
          <cell r="J144" t="str">
            <v>ID.NO</v>
          </cell>
          <cell r="K144" t="str">
            <v>DA TE OF BIRTH</v>
          </cell>
          <cell r="L144" t="str">
            <v>ADDRESS</v>
          </cell>
        </row>
        <row r="145">
          <cell r="B145" t="str">
            <v>0008</v>
          </cell>
          <cell r="C145">
            <v>1</v>
          </cell>
          <cell r="D145" t="str">
            <v>Ngueãn Thò Kieàu</v>
          </cell>
          <cell r="E145" t="str">
            <v>Oanh</v>
          </cell>
          <cell r="F145" t="str">
            <v>04-02-2002</v>
          </cell>
          <cell r="G145" t="str">
            <v>Cleaner</v>
          </cell>
          <cell r="H145">
            <v>600000</v>
          </cell>
          <cell r="J145">
            <v>330595574</v>
          </cell>
          <cell r="K145" t="str">
            <v>28/04/1960</v>
          </cell>
          <cell r="L145" t="str">
            <v>_AÁp Phuù Thoï-long Phuù -Tam bình -Vónh long</v>
          </cell>
        </row>
        <row r="146">
          <cell r="B146" t="str">
            <v>0166</v>
          </cell>
          <cell r="C146">
            <v>2</v>
          </cell>
          <cell r="D146" t="str">
            <v>Huyønh Thò Thu</v>
          </cell>
          <cell r="E146" t="str">
            <v>Thuyû</v>
          </cell>
          <cell r="F146" t="str">
            <v>02-18-2003</v>
          </cell>
          <cell r="G146" t="str">
            <v>Cleaner</v>
          </cell>
          <cell r="H146">
            <v>500000</v>
          </cell>
          <cell r="J146">
            <v>0</v>
          </cell>
        </row>
        <row r="147">
          <cell r="B147" t="str">
            <v>CODE</v>
          </cell>
          <cell r="C147" t="str">
            <v>NO</v>
          </cell>
          <cell r="D147" t="str">
            <v xml:space="preserve"> FULLNAME</v>
          </cell>
          <cell r="F147" t="str">
            <v>DATE IN</v>
          </cell>
          <cell r="G147" t="str">
            <v>POSITION</v>
          </cell>
          <cell r="H147" t="str">
            <v>SALARY</v>
          </cell>
          <cell r="I147" t="str">
            <v>EXTRA SALARY</v>
          </cell>
          <cell r="J147" t="str">
            <v>ID.NO</v>
          </cell>
          <cell r="K147" t="str">
            <v>DA TE OF BIRTH</v>
          </cell>
          <cell r="L147" t="str">
            <v>ADDRESS</v>
          </cell>
        </row>
        <row r="148">
          <cell r="B148" t="str">
            <v>0004</v>
          </cell>
          <cell r="C148">
            <v>1</v>
          </cell>
          <cell r="D148" t="str">
            <v>Phan Thò Leä</v>
          </cell>
          <cell r="E148" t="str">
            <v>Hoa</v>
          </cell>
          <cell r="F148" t="str">
            <v>04-02-2002</v>
          </cell>
          <cell r="G148" t="str">
            <v>Leader</v>
          </cell>
          <cell r="H148">
            <v>800000</v>
          </cell>
          <cell r="I148">
            <v>200000</v>
          </cell>
          <cell r="J148" t="str">
            <v>37015151134</v>
          </cell>
          <cell r="K148" t="str">
            <v>1958</v>
          </cell>
          <cell r="L148" t="str">
            <v>_Thaïnh long B-Taân Hieäp-Kieân Giang</v>
          </cell>
        </row>
        <row r="149">
          <cell r="B149" t="str">
            <v>0092</v>
          </cell>
          <cell r="C149">
            <v>2</v>
          </cell>
          <cell r="D149" t="str">
            <v xml:space="preserve">Taï Thò </v>
          </cell>
          <cell r="E149" t="str">
            <v>Trang</v>
          </cell>
          <cell r="F149" t="str">
            <v>02-14-2003</v>
          </cell>
          <cell r="G149" t="str">
            <v>Checking</v>
          </cell>
          <cell r="H149">
            <v>750000</v>
          </cell>
          <cell r="J149">
            <v>0</v>
          </cell>
        </row>
        <row r="150">
          <cell r="B150" t="str">
            <v>0005</v>
          </cell>
          <cell r="C150">
            <v>3</v>
          </cell>
          <cell r="D150" t="str">
            <v>Leâ Ngoïc</v>
          </cell>
          <cell r="E150" t="str">
            <v>Thaûo</v>
          </cell>
          <cell r="F150" t="str">
            <v>04-02-2002</v>
          </cell>
          <cell r="G150" t="str">
            <v>Checking</v>
          </cell>
          <cell r="H150">
            <v>700000</v>
          </cell>
          <cell r="J150">
            <v>0</v>
          </cell>
        </row>
        <row r="151">
          <cell r="B151" t="str">
            <v>0093</v>
          </cell>
          <cell r="C151">
            <v>4</v>
          </cell>
          <cell r="D151" t="str">
            <v>Ñoaøn Thò Thanh</v>
          </cell>
          <cell r="E151" t="str">
            <v>Thuyù</v>
          </cell>
          <cell r="F151" t="str">
            <v>02-14-2003</v>
          </cell>
          <cell r="G151" t="str">
            <v>Checking</v>
          </cell>
          <cell r="H151">
            <v>700000</v>
          </cell>
          <cell r="J151" t="str">
            <v>320769643</v>
          </cell>
          <cell r="K151" t="str">
            <v>1971</v>
          </cell>
          <cell r="L151" t="str">
            <v>_An Thaïnh - An Phuù- Beán Tre</v>
          </cell>
        </row>
        <row r="152">
          <cell r="B152" t="str">
            <v>0094</v>
          </cell>
          <cell r="C152">
            <v>5</v>
          </cell>
          <cell r="D152" t="str">
            <v>Mai Ngoïc</v>
          </cell>
          <cell r="E152" t="str">
            <v>Bích</v>
          </cell>
          <cell r="F152" t="str">
            <v>02-14-2003</v>
          </cell>
          <cell r="G152" t="str">
            <v>Checking</v>
          </cell>
          <cell r="H152">
            <v>700000</v>
          </cell>
          <cell r="J152">
            <v>0</v>
          </cell>
        </row>
        <row r="153">
          <cell r="B153" t="str">
            <v>0075</v>
          </cell>
          <cell r="C153">
            <v>6</v>
          </cell>
          <cell r="D153" t="str">
            <v>Nguyeãn Thò Kim</v>
          </cell>
          <cell r="E153" t="str">
            <v>Phuïng</v>
          </cell>
          <cell r="F153" t="str">
            <v>12-15-2002</v>
          </cell>
          <cell r="G153" t="str">
            <v>Checking</v>
          </cell>
          <cell r="H153">
            <v>620000</v>
          </cell>
          <cell r="J153">
            <v>0</v>
          </cell>
        </row>
        <row r="154">
          <cell r="B154" t="str">
            <v>0182</v>
          </cell>
          <cell r="C154">
            <v>7</v>
          </cell>
          <cell r="D154" t="str">
            <v>Traàn Thò Ngoïc</v>
          </cell>
          <cell r="E154" t="str">
            <v>Ñieäp</v>
          </cell>
          <cell r="F154" t="str">
            <v>02-24-2003</v>
          </cell>
          <cell r="G154" t="str">
            <v>Checking</v>
          </cell>
          <cell r="H154">
            <v>700000</v>
          </cell>
          <cell r="J154" t="str">
            <v>172325145</v>
          </cell>
          <cell r="K154" t="str">
            <v>12/12/1980</v>
          </cell>
          <cell r="L154" t="str">
            <v>_Thoï Theá- Thieäu Sôn- Thanh Hoaù</v>
          </cell>
        </row>
        <row r="155">
          <cell r="B155" t="str">
            <v>0183</v>
          </cell>
          <cell r="C155">
            <v>8</v>
          </cell>
          <cell r="D155" t="str">
            <v>Döông Thò Kim</v>
          </cell>
          <cell r="E155" t="str">
            <v>Yeán</v>
          </cell>
          <cell r="F155" t="str">
            <v>02-24-2003</v>
          </cell>
          <cell r="G155" t="str">
            <v>Checking</v>
          </cell>
          <cell r="H155">
            <v>700000</v>
          </cell>
          <cell r="J155" t="str">
            <v>351654889</v>
          </cell>
          <cell r="K155" t="str">
            <v>13/03/1984</v>
          </cell>
          <cell r="L155" t="str">
            <v>_Myyõ Taân- Myõ Hoäi Ñ8oâng- Chôï Môùi- An Giang</v>
          </cell>
        </row>
        <row r="156">
          <cell r="B156" t="str">
            <v>0184</v>
          </cell>
          <cell r="C156">
            <v>9</v>
          </cell>
          <cell r="D156" t="str">
            <v xml:space="preserve">Nguyeãn Thò </v>
          </cell>
          <cell r="E156" t="str">
            <v>Leä</v>
          </cell>
          <cell r="F156" t="str">
            <v>02-24-2003</v>
          </cell>
          <cell r="G156" t="str">
            <v>Checking</v>
          </cell>
          <cell r="H156">
            <v>540000</v>
          </cell>
          <cell r="J156" t="str">
            <v>351452494</v>
          </cell>
          <cell r="K156" t="str">
            <v>1983</v>
          </cell>
          <cell r="L156" t="str">
            <v>_Myõ Hoaø B- Myõ Hoäi ñoâng- Chôï Môùi- An Giang</v>
          </cell>
        </row>
        <row r="157">
          <cell r="B157" t="str">
            <v>0185</v>
          </cell>
          <cell r="C157">
            <v>10</v>
          </cell>
          <cell r="D157" t="str">
            <v>Tröông Thò Hoàng</v>
          </cell>
          <cell r="E157" t="str">
            <v>Ñaøo</v>
          </cell>
          <cell r="F157" t="str">
            <v>02-24-2003</v>
          </cell>
          <cell r="G157" t="str">
            <v>Helper</v>
          </cell>
          <cell r="H157">
            <v>540000</v>
          </cell>
          <cell r="J157">
            <v>0</v>
          </cell>
        </row>
        <row r="158">
          <cell r="B158" t="str">
            <v>0186</v>
          </cell>
          <cell r="C158">
            <v>11</v>
          </cell>
          <cell r="D158" t="str">
            <v>Voõ Thò Giaùng</v>
          </cell>
          <cell r="E158" t="str">
            <v>Kieàu</v>
          </cell>
          <cell r="F158" t="str">
            <v>02-24-2003</v>
          </cell>
          <cell r="G158" t="str">
            <v>Helper</v>
          </cell>
          <cell r="H158">
            <v>540000</v>
          </cell>
          <cell r="J158" t="str">
            <v>334264837</v>
          </cell>
          <cell r="K158" t="str">
            <v>1982</v>
          </cell>
          <cell r="L158" t="str">
            <v>_Kinh Xuoâi- Phoâng Hoaø- Caàu Keø- Traø Vinh</v>
          </cell>
        </row>
        <row r="159">
          <cell r="B159" t="str">
            <v>0187</v>
          </cell>
          <cell r="C159">
            <v>12</v>
          </cell>
          <cell r="D159" t="str">
            <v>Mai Ngoïc</v>
          </cell>
          <cell r="E159" t="str">
            <v>Phöôïng</v>
          </cell>
          <cell r="F159" t="str">
            <v>02-24-2003</v>
          </cell>
          <cell r="G159" t="str">
            <v>Helper</v>
          </cell>
          <cell r="H159">
            <v>480000</v>
          </cell>
          <cell r="J159">
            <v>0</v>
          </cell>
        </row>
        <row r="160">
          <cell r="B160" t="str">
            <v>0188</v>
          </cell>
          <cell r="C160">
            <v>13</v>
          </cell>
          <cell r="D160" t="str">
            <v>Nguyeãn Thò Kim</v>
          </cell>
          <cell r="E160" t="str">
            <v>Quyeán</v>
          </cell>
          <cell r="F160" t="str">
            <v>02-24-2003</v>
          </cell>
          <cell r="G160" t="str">
            <v>Helper</v>
          </cell>
          <cell r="H160">
            <v>540000</v>
          </cell>
          <cell r="J160" t="str">
            <v>172393120</v>
          </cell>
          <cell r="K160" t="str">
            <v>10/12/1984</v>
          </cell>
          <cell r="L160" t="str">
            <v>_Ha Tónh- Haø Trung- Thanh Hoaù</v>
          </cell>
        </row>
        <row r="161">
          <cell r="B161" t="str">
            <v>0189</v>
          </cell>
          <cell r="C161">
            <v>14</v>
          </cell>
          <cell r="D161" t="str">
            <v xml:space="preserve">Cao Vaên </v>
          </cell>
          <cell r="E161" t="str">
            <v>Töôøng</v>
          </cell>
          <cell r="F161" t="str">
            <v>02-24-2003</v>
          </cell>
          <cell r="G161" t="str">
            <v>Helper</v>
          </cell>
          <cell r="H161">
            <v>540000</v>
          </cell>
          <cell r="J161" t="str">
            <v>351144022</v>
          </cell>
          <cell r="K161" t="str">
            <v>1971</v>
          </cell>
          <cell r="L161" t="str">
            <v>_Myõ Hoaø B- Myõ Hoäi- Chôï Môùi- An Giang</v>
          </cell>
        </row>
        <row r="162">
          <cell r="B162" t="str">
            <v>0107</v>
          </cell>
          <cell r="C162">
            <v>15</v>
          </cell>
          <cell r="D162" t="str">
            <v>Laâm Thò Leä</v>
          </cell>
          <cell r="E162" t="str">
            <v>Hoa</v>
          </cell>
          <cell r="F162" t="str">
            <v>02-14-2003</v>
          </cell>
          <cell r="G162" t="str">
            <v>Helper</v>
          </cell>
          <cell r="H162">
            <v>480000</v>
          </cell>
          <cell r="J162" t="str">
            <v>250299243</v>
          </cell>
          <cell r="K162" t="str">
            <v>1969</v>
          </cell>
          <cell r="L162" t="str">
            <v>_Khu 6- Thò Traán Loäc Thaêng- Baûo Laâm</v>
          </cell>
        </row>
        <row r="163">
          <cell r="B163" t="str">
            <v>0224</v>
          </cell>
          <cell r="C163">
            <v>16</v>
          </cell>
          <cell r="D163" t="str">
            <v>Ñaëng Thò Kim</v>
          </cell>
          <cell r="E163" t="str">
            <v>Höông</v>
          </cell>
          <cell r="F163" t="str">
            <v>03-05-2003</v>
          </cell>
          <cell r="G163" t="str">
            <v>Helper</v>
          </cell>
          <cell r="H163">
            <v>620000</v>
          </cell>
          <cell r="J163" t="str">
            <v>151593023</v>
          </cell>
          <cell r="K163" t="str">
            <v>10/06/1982</v>
          </cell>
          <cell r="L163" t="str">
            <v>_Ñoâng Haûi- Quyønh Phuï- Thaùi Bình</v>
          </cell>
        </row>
        <row r="164">
          <cell r="B164" t="str">
            <v>0155</v>
          </cell>
          <cell r="C164">
            <v>17</v>
          </cell>
          <cell r="D164" t="str">
            <v xml:space="preserve">Buøi Thò </v>
          </cell>
          <cell r="E164" t="str">
            <v>Hoàng</v>
          </cell>
          <cell r="F164" t="str">
            <v>02-17-2003</v>
          </cell>
          <cell r="G164" t="str">
            <v>Helper</v>
          </cell>
          <cell r="H164">
            <v>600000</v>
          </cell>
          <cell r="J164">
            <v>0</v>
          </cell>
        </row>
        <row r="165">
          <cell r="B165" t="str">
            <v>0215</v>
          </cell>
          <cell r="C165">
            <v>18</v>
          </cell>
          <cell r="D165" t="str">
            <v xml:space="preserve">Nguyeãn Thò </v>
          </cell>
          <cell r="E165" t="str">
            <v>Sôïi</v>
          </cell>
          <cell r="F165" t="str">
            <v>03-03-2003</v>
          </cell>
          <cell r="G165" t="str">
            <v>Helper</v>
          </cell>
          <cell r="H165">
            <v>600000</v>
          </cell>
          <cell r="J165">
            <v>0</v>
          </cell>
        </row>
        <row r="166">
          <cell r="B166" t="str">
            <v>0223</v>
          </cell>
          <cell r="C166">
            <v>19</v>
          </cell>
          <cell r="D166" t="str">
            <v xml:space="preserve">Pham Thò </v>
          </cell>
          <cell r="E166" t="str">
            <v>Thaønh</v>
          </cell>
          <cell r="F166" t="str">
            <v>03-04-2003</v>
          </cell>
          <cell r="G166" t="str">
            <v>Helper</v>
          </cell>
          <cell r="H166">
            <v>600000</v>
          </cell>
          <cell r="J166" t="str">
            <v>172315359</v>
          </cell>
          <cell r="K166" t="str">
            <v>01/05/1983</v>
          </cell>
          <cell r="L166" t="str">
            <v>_Tieán Noâng- Trieäu Sôn- Thanh Hoaù</v>
          </cell>
        </row>
        <row r="167">
          <cell r="B167" t="str">
            <v>0198</v>
          </cell>
          <cell r="C167">
            <v>20</v>
          </cell>
          <cell r="D167" t="str">
            <v>Ñoã Baù</v>
          </cell>
          <cell r="E167" t="str">
            <v>Phöông</v>
          </cell>
          <cell r="F167" t="str">
            <v>02-24-2003</v>
          </cell>
          <cell r="G167" t="str">
            <v>Helper</v>
          </cell>
          <cell r="H167">
            <v>600000</v>
          </cell>
          <cell r="J167">
            <v>0</v>
          </cell>
        </row>
        <row r="168">
          <cell r="B168" t="str">
            <v>0199</v>
          </cell>
          <cell r="C168">
            <v>21</v>
          </cell>
          <cell r="D168" t="str">
            <v>Nguyeãn Ñuùc</v>
          </cell>
          <cell r="E168" t="str">
            <v>Tieán</v>
          </cell>
          <cell r="F168" t="str">
            <v>02-24-2003</v>
          </cell>
          <cell r="G168" t="str">
            <v>Helper</v>
          </cell>
          <cell r="H168">
            <v>540000</v>
          </cell>
          <cell r="J168">
            <v>0</v>
          </cell>
        </row>
        <row r="169">
          <cell r="B169" t="str">
            <v>0253</v>
          </cell>
          <cell r="C169">
            <v>22</v>
          </cell>
          <cell r="D169" t="str">
            <v xml:space="preserve">Nguyeãn Thò </v>
          </cell>
          <cell r="E169" t="str">
            <v>Kha</v>
          </cell>
          <cell r="F169" t="str">
            <v>03-10-2003</v>
          </cell>
          <cell r="G169" t="str">
            <v>Helper</v>
          </cell>
          <cell r="H169">
            <v>550000</v>
          </cell>
          <cell r="J169" t="str">
            <v>2'11732705</v>
          </cell>
          <cell r="K169">
            <v>29711</v>
          </cell>
          <cell r="L169" t="str">
            <v>_Hoaøi Ñöùc- Hoaøi Nhôn - Bình Ñònh</v>
          </cell>
        </row>
        <row r="170">
          <cell r="B170" t="str">
            <v>0148</v>
          </cell>
          <cell r="C170">
            <v>23</v>
          </cell>
          <cell r="D170" t="str">
            <v>Nguyeãn Thò Kim</v>
          </cell>
          <cell r="E170" t="str">
            <v>Quyeân</v>
          </cell>
          <cell r="F170" t="str">
            <v>02-17-2003</v>
          </cell>
          <cell r="G170" t="str">
            <v>Helper</v>
          </cell>
          <cell r="H170">
            <v>600000</v>
          </cell>
          <cell r="J170" t="str">
            <v>334092638</v>
          </cell>
          <cell r="K170" t="str">
            <v>1980</v>
          </cell>
          <cell r="L170" t="str">
            <v>_Kinh Xuoâi- Thoäng Hoaø- caàu keø- Traø Vinh</v>
          </cell>
        </row>
        <row r="171">
          <cell r="B171" t="str">
            <v>0159</v>
          </cell>
          <cell r="C171">
            <v>24</v>
          </cell>
          <cell r="D171" t="str">
            <v>Nguyeãn Vaên</v>
          </cell>
          <cell r="E171" t="str">
            <v>Huøng</v>
          </cell>
          <cell r="F171" t="str">
            <v>02-17-2003</v>
          </cell>
          <cell r="G171" t="str">
            <v>Helper</v>
          </cell>
          <cell r="H171">
            <v>480000</v>
          </cell>
          <cell r="J171">
            <v>0</v>
          </cell>
        </row>
        <row r="172">
          <cell r="B172" t="str">
            <v>0204</v>
          </cell>
          <cell r="C172">
            <v>25</v>
          </cell>
          <cell r="D172" t="str">
            <v>Nguyeãn Vaên</v>
          </cell>
          <cell r="E172" t="str">
            <v>Khoeû</v>
          </cell>
          <cell r="F172" t="str">
            <v>02-25-2003</v>
          </cell>
          <cell r="G172" t="str">
            <v>Helper</v>
          </cell>
          <cell r="H172">
            <v>480000</v>
          </cell>
          <cell r="J172">
            <v>350470842</v>
          </cell>
          <cell r="K172">
            <v>1959</v>
          </cell>
          <cell r="L172" t="str">
            <v xml:space="preserve"> _ Binh Hoaø -Chaâu Thaønh-An Giang</v>
          </cell>
        </row>
        <row r="173">
          <cell r="B173" t="str">
            <v>CODE</v>
          </cell>
          <cell r="C173" t="str">
            <v>NO</v>
          </cell>
          <cell r="D173" t="str">
            <v xml:space="preserve"> FULLNAME</v>
          </cell>
          <cell r="F173" t="str">
            <v>DATE IN</v>
          </cell>
          <cell r="G173" t="str">
            <v>POSITION</v>
          </cell>
          <cell r="H173" t="str">
            <v>SALARY</v>
          </cell>
          <cell r="I173" t="str">
            <v>EXTRA SALARY</v>
          </cell>
          <cell r="J173" t="str">
            <v>ID.NO</v>
          </cell>
          <cell r="K173" t="str">
            <v>DA TE OF BIRTH</v>
          </cell>
          <cell r="L173" t="str">
            <v>ADDRESS</v>
          </cell>
        </row>
        <row r="174">
          <cell r="B174" t="str">
            <v>0001</v>
          </cell>
          <cell r="C174">
            <v>1</v>
          </cell>
          <cell r="D174" t="str">
            <v>Traàn Anh</v>
          </cell>
          <cell r="E174" t="str">
            <v>Nhi</v>
          </cell>
          <cell r="F174" t="str">
            <v>07-12-2002</v>
          </cell>
          <cell r="G174" t="str">
            <v>Office</v>
          </cell>
          <cell r="H174">
            <v>1500000</v>
          </cell>
        </row>
        <row r="175">
          <cell r="B175" t="str">
            <v>0081</v>
          </cell>
          <cell r="C175">
            <v>2</v>
          </cell>
          <cell r="D175" t="str">
            <v>Traàn Vaên</v>
          </cell>
          <cell r="E175" t="str">
            <v>Haäu</v>
          </cell>
          <cell r="F175" t="str">
            <v>02-14-2003</v>
          </cell>
          <cell r="G175" t="str">
            <v>Manager</v>
          </cell>
          <cell r="H175">
            <v>1800000</v>
          </cell>
        </row>
        <row r="176">
          <cell r="B176" t="str">
            <v>0117</v>
          </cell>
          <cell r="C176">
            <v>3</v>
          </cell>
          <cell r="D176" t="str">
            <v>Buøi Ngoïc</v>
          </cell>
          <cell r="E176" t="str">
            <v>Tieán</v>
          </cell>
          <cell r="F176" t="str">
            <v>02-14-2003</v>
          </cell>
          <cell r="G176" t="str">
            <v>Leader</v>
          </cell>
          <cell r="H176">
            <v>1000000</v>
          </cell>
        </row>
        <row r="177">
          <cell r="B177" t="str">
            <v>0118</v>
          </cell>
          <cell r="C177">
            <v>4</v>
          </cell>
          <cell r="D177" t="str">
            <v>Traàn Vaên</v>
          </cell>
          <cell r="E177" t="str">
            <v>Trung</v>
          </cell>
          <cell r="F177" t="str">
            <v>02-14-2003</v>
          </cell>
          <cell r="G177" t="str">
            <v>Sewer</v>
          </cell>
          <cell r="H177">
            <v>700000</v>
          </cell>
        </row>
        <row r="178">
          <cell r="B178" t="str">
            <v>0286</v>
          </cell>
          <cell r="C178">
            <v>5</v>
          </cell>
          <cell r="D178" t="str">
            <v>Traàn Höõu</v>
          </cell>
          <cell r="E178" t="str">
            <v>Taâm</v>
          </cell>
          <cell r="F178" t="str">
            <v>03-06-2003</v>
          </cell>
          <cell r="G178" t="str">
            <v>Sewer</v>
          </cell>
          <cell r="H178">
            <v>500000</v>
          </cell>
        </row>
        <row r="179">
          <cell r="B179" t="str">
            <v>0269</v>
          </cell>
          <cell r="C179">
            <v>6</v>
          </cell>
          <cell r="D179" t="str">
            <v>Vöông Vaên</v>
          </cell>
          <cell r="E179" t="str">
            <v>Thuyû</v>
          </cell>
          <cell r="F179" t="str">
            <v>03-06-2003</v>
          </cell>
          <cell r="G179" t="str">
            <v>Sewer</v>
          </cell>
          <cell r="H179">
            <v>500000</v>
          </cell>
        </row>
        <row r="180">
          <cell r="B180" t="str">
            <v>0120</v>
          </cell>
          <cell r="C180">
            <v>7</v>
          </cell>
          <cell r="D180" t="str">
            <v>Haø Queá</v>
          </cell>
          <cell r="E180" t="str">
            <v>Löu</v>
          </cell>
          <cell r="F180" t="str">
            <v>02-14-2003</v>
          </cell>
          <cell r="G180" t="str">
            <v>Helper</v>
          </cell>
          <cell r="H180">
            <v>480000</v>
          </cell>
        </row>
        <row r="181">
          <cell r="B181" t="str">
            <v>0163</v>
          </cell>
          <cell r="C181">
            <v>8</v>
          </cell>
          <cell r="D181" t="str">
            <v>Phaïm Thò Anh</v>
          </cell>
          <cell r="E181" t="str">
            <v>Nguyeät</v>
          </cell>
          <cell r="F181" t="str">
            <v>02-17-2004</v>
          </cell>
          <cell r="G181" t="str">
            <v>Sewer</v>
          </cell>
          <cell r="H181">
            <v>500000</v>
          </cell>
        </row>
        <row r="182">
          <cell r="B182" t="str">
            <v>0151</v>
          </cell>
          <cell r="C182">
            <v>9</v>
          </cell>
          <cell r="D182" t="str">
            <v>Huyønh Ngoïc</v>
          </cell>
          <cell r="E182" t="str">
            <v>Leû</v>
          </cell>
          <cell r="F182" t="str">
            <v>02-17-2004</v>
          </cell>
          <cell r="G182" t="str">
            <v>Sewer</v>
          </cell>
          <cell r="H182">
            <v>650000</v>
          </cell>
        </row>
        <row r="183">
          <cell r="B183" t="str">
            <v>0270</v>
          </cell>
          <cell r="C183">
            <v>10</v>
          </cell>
          <cell r="D183" t="str">
            <v>Leâ Thanh</v>
          </cell>
          <cell r="E183" t="str">
            <v>Thuyû</v>
          </cell>
          <cell r="F183" t="str">
            <v>03-10-2003</v>
          </cell>
          <cell r="G183" t="str">
            <v>Sewer</v>
          </cell>
          <cell r="H183">
            <v>500000</v>
          </cell>
        </row>
        <row r="184">
          <cell r="B184" t="str">
            <v>0105</v>
          </cell>
          <cell r="C184">
            <v>11</v>
          </cell>
          <cell r="D184" t="str">
            <v>Vaên Tieán</v>
          </cell>
          <cell r="E184" t="str">
            <v>Syõ</v>
          </cell>
          <cell r="F184" t="str">
            <v>02-14-2003</v>
          </cell>
          <cell r="G184" t="str">
            <v>Leader</v>
          </cell>
          <cell r="H184">
            <v>1000000</v>
          </cell>
        </row>
        <row r="185">
          <cell r="B185" t="str">
            <v>0161</v>
          </cell>
          <cell r="C185">
            <v>12</v>
          </cell>
          <cell r="D185" t="str">
            <v>Hoaøng Ñình</v>
          </cell>
          <cell r="E185" t="str">
            <v>Vieät</v>
          </cell>
          <cell r="F185" t="str">
            <v>02-17-2004</v>
          </cell>
          <cell r="G185" t="str">
            <v>Sewer</v>
          </cell>
          <cell r="H185">
            <v>480000</v>
          </cell>
        </row>
        <row r="186">
          <cell r="B186" t="str">
            <v>'0128</v>
          </cell>
          <cell r="C186">
            <v>13</v>
          </cell>
          <cell r="D186" t="str">
            <v xml:space="preserve">Voõ Thò </v>
          </cell>
          <cell r="E186" t="str">
            <v>Ngöôu</v>
          </cell>
          <cell r="F186" t="str">
            <v>02-15-2005</v>
          </cell>
          <cell r="G186" t="str">
            <v>Sewer</v>
          </cell>
          <cell r="H186">
            <v>480000</v>
          </cell>
        </row>
        <row r="187">
          <cell r="B187" t="str">
            <v>0271</v>
          </cell>
          <cell r="C187">
            <v>14</v>
          </cell>
          <cell r="D187" t="str">
            <v>Nguyeãn Thò Nhö</v>
          </cell>
          <cell r="E187" t="str">
            <v>Haèng</v>
          </cell>
          <cell r="F187" t="str">
            <v>03-10-2003</v>
          </cell>
          <cell r="G187" t="str">
            <v>Sewer</v>
          </cell>
          <cell r="H187">
            <v>700000</v>
          </cell>
        </row>
        <row r="188">
          <cell r="B188" t="str">
            <v>0190</v>
          </cell>
          <cell r="C188">
            <v>15</v>
          </cell>
          <cell r="D188" t="str">
            <v>Phaïm Vaên</v>
          </cell>
          <cell r="E188" t="str">
            <v>Maãm</v>
          </cell>
          <cell r="F188" t="str">
            <v>02-24-2003</v>
          </cell>
          <cell r="G188" t="str">
            <v>Sewer</v>
          </cell>
          <cell r="H188">
            <v>480000</v>
          </cell>
        </row>
        <row r="189">
          <cell r="B189" t="str">
            <v>0273</v>
          </cell>
          <cell r="C189">
            <v>16</v>
          </cell>
          <cell r="D189" t="str">
            <v>Döông Thò Kim</v>
          </cell>
          <cell r="E189" t="str">
            <v>Höôøng</v>
          </cell>
          <cell r="F189" t="str">
            <v>03-07-2003</v>
          </cell>
          <cell r="G189" t="str">
            <v>Sewer</v>
          </cell>
          <cell r="H189">
            <v>530000</v>
          </cell>
        </row>
        <row r="190">
          <cell r="B190" t="str">
            <v>0274</v>
          </cell>
          <cell r="C190">
            <v>17</v>
          </cell>
          <cell r="D190" t="str">
            <v>Traàn Thò Kim</v>
          </cell>
          <cell r="E190" t="str">
            <v>Thi</v>
          </cell>
          <cell r="F190" t="str">
            <v>03-07-2003</v>
          </cell>
          <cell r="G190" t="str">
            <v>Helper</v>
          </cell>
          <cell r="H190">
            <v>480000</v>
          </cell>
        </row>
        <row r="191">
          <cell r="B191" t="str">
            <v>0163</v>
          </cell>
          <cell r="C191">
            <v>18</v>
          </cell>
          <cell r="D191" t="str">
            <v>Phaïm Thò Anh</v>
          </cell>
          <cell r="E191" t="str">
            <v>Nguyeät</v>
          </cell>
          <cell r="F191" t="str">
            <v>02-17-2004</v>
          </cell>
          <cell r="G191" t="str">
            <v>Sewer</v>
          </cell>
          <cell r="H191">
            <v>500000</v>
          </cell>
        </row>
        <row r="192">
          <cell r="B192" t="str">
            <v>0192</v>
          </cell>
          <cell r="C192">
            <v>19</v>
          </cell>
          <cell r="D192" t="str">
            <v xml:space="preserve">Ñoaøn Thaønh </v>
          </cell>
          <cell r="E192" t="str">
            <v>Trung</v>
          </cell>
          <cell r="F192" t="str">
            <v>02-24-2003</v>
          </cell>
          <cell r="G192" t="str">
            <v>Sewer</v>
          </cell>
          <cell r="H192">
            <v>780000</v>
          </cell>
        </row>
        <row r="193">
          <cell r="B193" t="str">
            <v>0200</v>
          </cell>
          <cell r="C193">
            <v>20</v>
          </cell>
          <cell r="D193" t="str">
            <v xml:space="preserve">Phaïm Thò </v>
          </cell>
          <cell r="E193" t="str">
            <v>Dieäu</v>
          </cell>
          <cell r="F193" t="str">
            <v>02-25-2003</v>
          </cell>
          <cell r="G193" t="str">
            <v>Sewer</v>
          </cell>
          <cell r="H193">
            <v>480000</v>
          </cell>
        </row>
        <row r="194">
          <cell r="B194" t="str">
            <v>0275</v>
          </cell>
          <cell r="C194">
            <v>21</v>
          </cell>
          <cell r="D194" t="str">
            <v>Nguyeãn Thò Myõ</v>
          </cell>
          <cell r="E194" t="str">
            <v>Anh</v>
          </cell>
          <cell r="F194" t="str">
            <v>03-10-2003</v>
          </cell>
          <cell r="G194" t="str">
            <v>Sewer</v>
          </cell>
          <cell r="H194">
            <v>500000</v>
          </cell>
        </row>
        <row r="195">
          <cell r="B195" t="str">
            <v>0276</v>
          </cell>
          <cell r="C195">
            <v>22</v>
          </cell>
          <cell r="D195" t="str">
            <v xml:space="preserve">Vuõ Thò </v>
          </cell>
          <cell r="E195" t="str">
            <v>Loan</v>
          </cell>
          <cell r="F195" t="str">
            <v>03-10-2003</v>
          </cell>
          <cell r="G195" t="str">
            <v>Sewer</v>
          </cell>
          <cell r="H195">
            <v>500000</v>
          </cell>
        </row>
        <row r="196">
          <cell r="B196" t="str">
            <v>0121</v>
          </cell>
          <cell r="C196">
            <v>23</v>
          </cell>
          <cell r="D196" t="str">
            <v xml:space="preserve">Nguyeãn Thò </v>
          </cell>
          <cell r="E196" t="str">
            <v>Döông</v>
          </cell>
          <cell r="F196" t="str">
            <v>02-14-2003</v>
          </cell>
          <cell r="G196" t="str">
            <v>Sewer</v>
          </cell>
          <cell r="H196">
            <v>500000</v>
          </cell>
        </row>
        <row r="197">
          <cell r="B197" t="str">
            <v>0279</v>
          </cell>
          <cell r="C197">
            <v>24</v>
          </cell>
          <cell r="D197" t="str">
            <v>Traàn Thò Dieåm</v>
          </cell>
          <cell r="E197" t="str">
            <v>Phuùc</v>
          </cell>
          <cell r="F197" t="str">
            <v>03-10-2003</v>
          </cell>
          <cell r="G197" t="str">
            <v>Sewer</v>
          </cell>
          <cell r="H197">
            <v>500000</v>
          </cell>
        </row>
        <row r="198">
          <cell r="B198" t="str">
            <v>0277</v>
          </cell>
          <cell r="C198">
            <v>25</v>
          </cell>
          <cell r="D198" t="str">
            <v>Hoaøng Thò</v>
          </cell>
          <cell r="E198" t="str">
            <v>Thöùc</v>
          </cell>
          <cell r="F198" t="str">
            <v>03-07-2003</v>
          </cell>
          <cell r="G198" t="str">
            <v>Sewer</v>
          </cell>
          <cell r="H198">
            <v>500000</v>
          </cell>
        </row>
        <row r="199">
          <cell r="B199" t="str">
            <v>0278</v>
          </cell>
          <cell r="C199">
            <v>26</v>
          </cell>
          <cell r="D199" t="str">
            <v>Nguyeãn Vaên</v>
          </cell>
          <cell r="E199" t="str">
            <v>Bieån</v>
          </cell>
          <cell r="F199" t="str">
            <v>03-07-2003</v>
          </cell>
          <cell r="G199" t="str">
            <v>Sewer</v>
          </cell>
          <cell r="H199">
            <v>500000</v>
          </cell>
        </row>
        <row r="200">
          <cell r="B200" t="str">
            <v>0083</v>
          </cell>
          <cell r="C200">
            <v>27</v>
          </cell>
          <cell r="D200" t="str">
            <v>Traàn Thò Bích</v>
          </cell>
          <cell r="E200" t="str">
            <v>Thaûo</v>
          </cell>
          <cell r="F200" t="str">
            <v>02-14-2003</v>
          </cell>
          <cell r="G200" t="str">
            <v>Technician</v>
          </cell>
          <cell r="H200">
            <v>1200000</v>
          </cell>
        </row>
        <row r="201">
          <cell r="B201" t="str">
            <v>0084</v>
          </cell>
          <cell r="C201">
            <v>28</v>
          </cell>
          <cell r="D201" t="str">
            <v>Leâ Minh</v>
          </cell>
          <cell r="E201" t="str">
            <v>Maån</v>
          </cell>
          <cell r="F201" t="str">
            <v>02-14-2003</v>
          </cell>
          <cell r="G201" t="str">
            <v>Technician</v>
          </cell>
          <cell r="H201">
            <v>1100000</v>
          </cell>
        </row>
        <row r="202">
          <cell r="B202" t="str">
            <v>0288</v>
          </cell>
          <cell r="C202">
            <v>29</v>
          </cell>
          <cell r="D202" t="str">
            <v xml:space="preserve">Phan Thò </v>
          </cell>
          <cell r="E202" t="str">
            <v>Thuyù</v>
          </cell>
          <cell r="F202" t="str">
            <v>03-17-2003</v>
          </cell>
          <cell r="G202" t="str">
            <v>Sewer</v>
          </cell>
          <cell r="H202">
            <v>550000</v>
          </cell>
        </row>
        <row r="203">
          <cell r="B203" t="str">
            <v>0287</v>
          </cell>
          <cell r="C203">
            <v>30</v>
          </cell>
          <cell r="D203" t="str">
            <v>Nguyeãn Vaên</v>
          </cell>
          <cell r="E203" t="str">
            <v>Vieät</v>
          </cell>
          <cell r="F203" t="str">
            <v>03-07-2003</v>
          </cell>
          <cell r="G203" t="str">
            <v>Sewer</v>
          </cell>
          <cell r="H203">
            <v>500000</v>
          </cell>
        </row>
        <row r="204">
          <cell r="B204" t="str">
            <v>0160</v>
          </cell>
          <cell r="C204">
            <v>31</v>
          </cell>
          <cell r="D204" t="str">
            <v xml:space="preserve">Hoaøng Thò </v>
          </cell>
          <cell r="E204" t="str">
            <v>Haèng</v>
          </cell>
          <cell r="F204" t="str">
            <v>02-17-2004</v>
          </cell>
          <cell r="G204" t="str">
            <v>Sewer</v>
          </cell>
          <cell r="H204">
            <v>480000</v>
          </cell>
        </row>
        <row r="205">
          <cell r="B205" t="str">
            <v>0280</v>
          </cell>
          <cell r="C205">
            <v>32</v>
          </cell>
          <cell r="D205" t="str">
            <v>Ñoã Quyønh</v>
          </cell>
          <cell r="E205" t="str">
            <v>Nga</v>
          </cell>
          <cell r="F205" t="str">
            <v>03-08-2003</v>
          </cell>
          <cell r="G205" t="str">
            <v>Sewer</v>
          </cell>
          <cell r="H205">
            <v>600000</v>
          </cell>
        </row>
        <row r="206">
          <cell r="B206" t="str">
            <v>0281</v>
          </cell>
          <cell r="C206">
            <v>33</v>
          </cell>
          <cell r="D206" t="str">
            <v>Nguyeãn Vaên</v>
          </cell>
          <cell r="E206" t="str">
            <v>Vónh</v>
          </cell>
          <cell r="F206" t="str">
            <v>02-24-2003</v>
          </cell>
          <cell r="G206" t="str">
            <v>Sewer</v>
          </cell>
          <cell r="H206">
            <v>550000</v>
          </cell>
        </row>
        <row r="207">
          <cell r="B207" t="str">
            <v>0282</v>
          </cell>
          <cell r="C207">
            <v>34</v>
          </cell>
          <cell r="D207" t="str">
            <v>Nguyeãn Thò Bích</v>
          </cell>
          <cell r="E207" t="str">
            <v>Lieân</v>
          </cell>
          <cell r="F207" t="str">
            <v>03-07-2003</v>
          </cell>
          <cell r="G207" t="str">
            <v>Sewer</v>
          </cell>
          <cell r="H207">
            <v>550000</v>
          </cell>
        </row>
        <row r="208">
          <cell r="B208" t="str">
            <v>0295</v>
          </cell>
          <cell r="C208">
            <v>35</v>
          </cell>
          <cell r="D208" t="str">
            <v>Nguyeãn Vaên</v>
          </cell>
          <cell r="E208" t="str">
            <v>Haûi</v>
          </cell>
          <cell r="F208" t="str">
            <v>02-14-2003</v>
          </cell>
          <cell r="G208" t="str">
            <v>Sample</v>
          </cell>
          <cell r="H208">
            <v>1000000</v>
          </cell>
        </row>
        <row r="209">
          <cell r="B209" t="str">
            <v>0173</v>
          </cell>
          <cell r="C209">
            <v>36</v>
          </cell>
          <cell r="D209" t="str">
            <v xml:space="preserve">Vuõ Thò </v>
          </cell>
          <cell r="E209" t="str">
            <v>Saùu</v>
          </cell>
          <cell r="F209" t="str">
            <v>02-19-2003</v>
          </cell>
          <cell r="G209" t="str">
            <v>Sewer</v>
          </cell>
          <cell r="H209">
            <v>770000</v>
          </cell>
        </row>
        <row r="210">
          <cell r="B210" t="str">
            <v>0177</v>
          </cell>
          <cell r="C210">
            <v>37</v>
          </cell>
          <cell r="D210" t="str">
            <v>Ñaëng Thò Dung</v>
          </cell>
          <cell r="E210" t="str">
            <v>Haïnh</v>
          </cell>
          <cell r="F210" t="str">
            <v>02-20-2003</v>
          </cell>
          <cell r="G210" t="str">
            <v>Sewer</v>
          </cell>
          <cell r="H210">
            <v>850000</v>
          </cell>
        </row>
        <row r="211">
          <cell r="B211" t="str">
            <v>0172</v>
          </cell>
          <cell r="C211">
            <v>38</v>
          </cell>
          <cell r="D211" t="str">
            <v xml:space="preserve">Ñoàng Thò </v>
          </cell>
          <cell r="E211" t="str">
            <v>Thuyû</v>
          </cell>
          <cell r="F211" t="str">
            <v>02-19-2003</v>
          </cell>
          <cell r="G211" t="str">
            <v>Sewer</v>
          </cell>
          <cell r="H211">
            <v>770000</v>
          </cell>
        </row>
        <row r="212">
          <cell r="B212" t="str">
            <v>0283</v>
          </cell>
          <cell r="C212">
            <v>39</v>
          </cell>
          <cell r="D212" t="str">
            <v>Nguyeãn Thaàn</v>
          </cell>
          <cell r="E212" t="str">
            <v>Tuøng</v>
          </cell>
          <cell r="F212" t="str">
            <v>03-07-2003</v>
          </cell>
          <cell r="G212" t="str">
            <v>Sewer</v>
          </cell>
          <cell r="H212">
            <v>700000</v>
          </cell>
        </row>
        <row r="213">
          <cell r="B213" t="str">
            <v>0284</v>
          </cell>
          <cell r="C213">
            <v>40</v>
          </cell>
          <cell r="D213" t="str">
            <v>Nguyeãn Ngoïc</v>
          </cell>
          <cell r="E213" t="str">
            <v>Duõng</v>
          </cell>
          <cell r="F213" t="str">
            <v>03-07-2003</v>
          </cell>
          <cell r="G213" t="str">
            <v>Sewer</v>
          </cell>
          <cell r="H213">
            <v>600000</v>
          </cell>
        </row>
        <row r="214">
          <cell r="B214" t="str">
            <v>0285</v>
          </cell>
          <cell r="C214">
            <v>42</v>
          </cell>
          <cell r="D214" t="str">
            <v>Nguyeãn Ngoïc Phöông</v>
          </cell>
          <cell r="E214" t="str">
            <v>Thaûo</v>
          </cell>
          <cell r="F214" t="str">
            <v>03-07-2003</v>
          </cell>
          <cell r="G214" t="str">
            <v>Sewer</v>
          </cell>
          <cell r="H214">
            <v>600000</v>
          </cell>
        </row>
        <row r="215">
          <cell r="B215" t="str">
            <v>0211</v>
          </cell>
          <cell r="C215">
            <v>43</v>
          </cell>
          <cell r="D215" t="str">
            <v xml:space="preserve">Leâ Thò </v>
          </cell>
          <cell r="E215" t="str">
            <v>Xuaân</v>
          </cell>
          <cell r="F215" t="str">
            <v>02-26-2003</v>
          </cell>
          <cell r="G215" t="str">
            <v>Sewer</v>
          </cell>
          <cell r="H215">
            <v>500000</v>
          </cell>
        </row>
        <row r="216">
          <cell r="B216" t="str">
            <v>0289</v>
          </cell>
          <cell r="C216">
            <v>44</v>
          </cell>
          <cell r="D216" t="str">
            <v>Phaïm Hoaøng</v>
          </cell>
          <cell r="E216" t="str">
            <v>Huaân</v>
          </cell>
          <cell r="F216" t="str">
            <v>03-25-2003</v>
          </cell>
          <cell r="G216" t="str">
            <v>Sewer</v>
          </cell>
          <cell r="H216">
            <v>500000</v>
          </cell>
        </row>
        <row r="217">
          <cell r="B217" t="str">
            <v>0290</v>
          </cell>
          <cell r="C217">
            <v>45</v>
          </cell>
          <cell r="D217" t="str">
            <v xml:space="preserve">Nguyeãn Thò </v>
          </cell>
          <cell r="E217" t="str">
            <v>Loan</v>
          </cell>
          <cell r="F217" t="str">
            <v>03-26-2003</v>
          </cell>
          <cell r="G217" t="str">
            <v>Sewer</v>
          </cell>
          <cell r="H217">
            <v>600000</v>
          </cell>
        </row>
        <row r="218">
          <cell r="B218" t="str">
            <v>0102</v>
          </cell>
          <cell r="C218">
            <v>46</v>
          </cell>
          <cell r="D218" t="str">
            <v xml:space="preserve">Traàn Thò </v>
          </cell>
          <cell r="E218" t="str">
            <v>Nguyeät</v>
          </cell>
          <cell r="F218" t="str">
            <v>02-14-2003</v>
          </cell>
          <cell r="G218" t="str">
            <v>Sewer</v>
          </cell>
          <cell r="H218">
            <v>600000</v>
          </cell>
          <cell r="J218">
            <v>0</v>
          </cell>
        </row>
        <row r="219">
          <cell r="B219" t="str">
            <v>0150</v>
          </cell>
          <cell r="C219">
            <v>47</v>
          </cell>
          <cell r="D219" t="str">
            <v>Thaùi Ngoïc</v>
          </cell>
          <cell r="E219" t="str">
            <v>Vuõ</v>
          </cell>
          <cell r="F219" t="str">
            <v>02-17-2003</v>
          </cell>
          <cell r="G219" t="str">
            <v>Sewer</v>
          </cell>
          <cell r="H219">
            <v>600000</v>
          </cell>
          <cell r="J219">
            <v>0</v>
          </cell>
        </row>
      </sheetData>
      <sheetData sheetId="2"/>
      <sheetData sheetId="3"/>
      <sheetData sheetId="4"/>
      <sheetData sheetId="5"/>
      <sheetData sheetId="6"/>
      <sheetData sheetId="7"/>
      <sheetData sheetId="8"/>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tt-dn"/>
      <sheetName val="DanhMuc"/>
      <sheetName val="soketoan"/>
      <sheetName val="inphieu"/>
      <sheetName val="cn+vt"/>
      <sheetName val="bctaichinh"/>
      <sheetName val="dmtk"/>
      <sheetName val="dmvt"/>
      <sheetName val="dmcn"/>
      <sheetName val="huongdan"/>
      <sheetName val="bct"/>
      <sheetName val="capnhat"/>
      <sheetName val="muavao"/>
      <sheetName val="muavao2"/>
      <sheetName val="banra"/>
      <sheetName val="nkc"/>
      <sheetName val="nksc"/>
      <sheetName val="phieuchi"/>
      <sheetName val="sodkctgs"/>
      <sheetName val="ctgs-tuan"/>
      <sheetName val="ctgs-tuan2"/>
      <sheetName val="sochitiet"/>
      <sheetName val="sotonghop"/>
      <sheetName val="soquy"/>
      <sheetName val="112"/>
      <sheetName val="133CT"/>
      <sheetName val="152ct"/>
      <sheetName val="ctttoan"/>
      <sheetName val="3331"/>
      <sheetName val="sobanhang"/>
      <sheetName val="621"/>
      <sheetName val="622"/>
      <sheetName val="627"/>
      <sheetName val="632"/>
      <sheetName val="635"/>
      <sheetName val="641"/>
      <sheetName val="642"/>
      <sheetName val="cdps"/>
      <sheetName val="cdkt"/>
      <sheetName val="kqkd"/>
      <sheetName val="tkhai"/>
      <sheetName val="hd"/>
      <sheetName val="hd_sd"/>
      <sheetName val="hd_dm"/>
      <sheetName val="hd_capnhat"/>
      <sheetName val="cn_tonghop"/>
      <sheetName val="XXXXXXXX"/>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111</v>
          </cell>
        </row>
        <row r="5">
          <cell r="A5">
            <v>112</v>
          </cell>
        </row>
        <row r="6">
          <cell r="A6">
            <v>131</v>
          </cell>
        </row>
        <row r="7">
          <cell r="A7">
            <v>133</v>
          </cell>
        </row>
        <row r="8">
          <cell r="A8">
            <v>141</v>
          </cell>
        </row>
        <row r="9">
          <cell r="A9">
            <v>142</v>
          </cell>
        </row>
        <row r="10">
          <cell r="A10">
            <v>152</v>
          </cell>
        </row>
        <row r="11">
          <cell r="A11">
            <v>153</v>
          </cell>
        </row>
        <row r="12">
          <cell r="A12">
            <v>154</v>
          </cell>
        </row>
        <row r="13">
          <cell r="A13">
            <v>155</v>
          </cell>
        </row>
        <row r="14">
          <cell r="A14">
            <v>156</v>
          </cell>
        </row>
        <row r="15">
          <cell r="A15">
            <v>211</v>
          </cell>
        </row>
        <row r="16">
          <cell r="A16">
            <v>214</v>
          </cell>
        </row>
        <row r="17">
          <cell r="A17">
            <v>311</v>
          </cell>
        </row>
        <row r="18">
          <cell r="A18">
            <v>331</v>
          </cell>
        </row>
        <row r="19">
          <cell r="A19">
            <v>3331</v>
          </cell>
        </row>
        <row r="20">
          <cell r="A20">
            <v>3334</v>
          </cell>
        </row>
        <row r="21">
          <cell r="A21">
            <v>3338</v>
          </cell>
        </row>
        <row r="22">
          <cell r="A22">
            <v>334</v>
          </cell>
        </row>
        <row r="23">
          <cell r="A23">
            <v>3383</v>
          </cell>
        </row>
        <row r="24">
          <cell r="A24">
            <v>3384</v>
          </cell>
        </row>
        <row r="25">
          <cell r="A25">
            <v>3388</v>
          </cell>
        </row>
        <row r="26">
          <cell r="A26">
            <v>411</v>
          </cell>
        </row>
        <row r="27">
          <cell r="A27">
            <v>421</v>
          </cell>
        </row>
        <row r="28">
          <cell r="A28">
            <v>511</v>
          </cell>
        </row>
        <row r="29">
          <cell r="A29">
            <v>515</v>
          </cell>
        </row>
        <row r="30">
          <cell r="A30">
            <v>621</v>
          </cell>
        </row>
        <row r="31">
          <cell r="A31">
            <v>622</v>
          </cell>
        </row>
        <row r="32">
          <cell r="A32">
            <v>627</v>
          </cell>
        </row>
        <row r="33">
          <cell r="A33">
            <v>632</v>
          </cell>
        </row>
        <row r="34">
          <cell r="A34">
            <v>635</v>
          </cell>
        </row>
        <row r="35">
          <cell r="A35">
            <v>641</v>
          </cell>
        </row>
        <row r="36">
          <cell r="A36">
            <v>642</v>
          </cell>
        </row>
        <row r="37">
          <cell r="A37">
            <v>911</v>
          </cell>
        </row>
        <row r="38">
          <cell r="A38">
            <v>999</v>
          </cell>
        </row>
      </sheetData>
      <sheetData sheetId="8" refreshError="1"/>
      <sheetData sheetId="9" refreshError="1">
        <row r="7">
          <cell r="A7" t="str">
            <v>Thöông Xaù Tax</v>
          </cell>
          <cell r="B7" t="str">
            <v xml:space="preserve"> 135 Nguyeãn Hueä - Q.I</v>
          </cell>
          <cell r="C7" t="str">
            <v>0300100037</v>
          </cell>
        </row>
        <row r="8">
          <cell r="A8" t="str">
            <v xml:space="preserve">CTY TNHH Thöông Maïi Taân Hieäp </v>
          </cell>
          <cell r="B8" t="str">
            <v>0123 Xa loä haø noäi -Linh trung , Thuû Ñöùc</v>
          </cell>
          <cell r="C8" t="str">
            <v>0301722256</v>
          </cell>
        </row>
        <row r="9">
          <cell r="A9" t="str">
            <v xml:space="preserve"> CoopMart Ñaàm Sen</v>
          </cell>
          <cell r="B9" t="str">
            <v>03 - Hoaø Bình</v>
          </cell>
          <cell r="C9" t="str">
            <v>0301175691</v>
          </cell>
        </row>
        <row r="10">
          <cell r="A10" t="str">
            <v xml:space="preserve">Cty TNHH Bình Tieân Ñoàng Nai </v>
          </cell>
          <cell r="B10" t="str">
            <v>1/1 Quoác Loä 15 - Bieân Hoaø , ÑN</v>
          </cell>
          <cell r="C10" t="str">
            <v>3600241531</v>
          </cell>
        </row>
        <row r="11">
          <cell r="A11" t="str">
            <v>Cty TNHH Phuù An</v>
          </cell>
          <cell r="B11" t="str">
            <v>104/4 Hoaø Bình Giang Ñieàn - Ñoàng Nai</v>
          </cell>
          <cell r="C11" t="str">
            <v>3600478770</v>
          </cell>
        </row>
        <row r="12">
          <cell r="A12" t="str">
            <v>Cty TNHH Hoaèng Long</v>
          </cell>
          <cell r="B12" t="str">
            <v>11-13 Coâng Tröôøng Lam Sôn -Q.1</v>
          </cell>
          <cell r="C12" t="str">
            <v>0302154888</v>
          </cell>
        </row>
        <row r="13">
          <cell r="A13" t="str">
            <v xml:space="preserve">Cty Höông Thuûy </v>
          </cell>
          <cell r="B13" t="str">
            <v>12 - Traàn Xuaân Hoaø</v>
          </cell>
          <cell r="C13" t="str">
            <v>0301318741</v>
          </cell>
        </row>
        <row r="14">
          <cell r="A14" t="str">
            <v>Cty TNHH Taân Chôï Lôùn</v>
          </cell>
          <cell r="B14" t="str">
            <v>1378 Beán Bình Ñoâng -P.15, Q,8</v>
          </cell>
          <cell r="C14" t="str">
            <v>0302065067</v>
          </cell>
        </row>
        <row r="15">
          <cell r="A15" t="str">
            <v>CN DNTN Nhaø haøng Thuaän Kieàu</v>
          </cell>
          <cell r="B15" t="str">
            <v>190 Huøng Vöông -P.12 ,Q.5</v>
          </cell>
          <cell r="C15" t="str">
            <v>0301909494</v>
          </cell>
        </row>
        <row r="16">
          <cell r="A16" t="str">
            <v>Cty TNHH Trung Hoaøng Minh</v>
          </cell>
          <cell r="B16" t="str">
            <v>2742A Phaïm Theà Hieån -P.7, Q.8</v>
          </cell>
          <cell r="C16" t="str">
            <v>0303048427</v>
          </cell>
        </row>
        <row r="17">
          <cell r="A17" t="str">
            <v>Cty TNHH TM XNK Vieät Thaùi Phaùt</v>
          </cell>
          <cell r="B17" t="str">
            <v>27A Bình Phuù - P.10 , Q.6</v>
          </cell>
          <cell r="C17" t="str">
            <v>0303256057</v>
          </cell>
        </row>
        <row r="18">
          <cell r="A18" t="str">
            <v xml:space="preserve">Cty TNHH Baêng keo Dieäp Leâ </v>
          </cell>
          <cell r="B18" t="str">
            <v>295/53 An Döông Vöông - P.13 , Q.6</v>
          </cell>
          <cell r="C18" t="str">
            <v>0303455422</v>
          </cell>
        </row>
        <row r="19">
          <cell r="A19" t="str">
            <v>DNTN Vónh Lôïi</v>
          </cell>
          <cell r="B19" t="str">
            <v>37B/18 Aâu Cô - P.14 , Q.Taân Bình</v>
          </cell>
          <cell r="C19" t="str">
            <v>0302812946</v>
          </cell>
        </row>
        <row r="20">
          <cell r="A20" t="str">
            <v>DNTN Tam Hoaø</v>
          </cell>
          <cell r="B20" t="str">
            <v>4/7A Luyõ Baùn Bích - Q.Taân Phuù</v>
          </cell>
          <cell r="C20" t="str">
            <v>0302519842</v>
          </cell>
        </row>
        <row r="21">
          <cell r="A21" t="str">
            <v>Baùo SG Giaûi Phoùng</v>
          </cell>
          <cell r="B21" t="str">
            <v>41 Haûi Thöôïng Laõng Oâng - P.10, Q.5</v>
          </cell>
          <cell r="C21" t="str">
            <v>0301464051</v>
          </cell>
        </row>
        <row r="22">
          <cell r="A22" t="str">
            <v>CN Cty TNHH Moät Thaønh Vieân An Phuù</v>
          </cell>
          <cell r="B22" t="str">
            <v>43 Thaûo Ñieàn - Q.2</v>
          </cell>
          <cell r="C22" t="str">
            <v>0300509849</v>
          </cell>
        </row>
        <row r="23">
          <cell r="A23" t="str">
            <v xml:space="preserve">Cty CP TP Kinh Ñoâ Saøi Goøn </v>
          </cell>
          <cell r="B23" t="str">
            <v>447/18 Huøng Vöông - P.12 , Q.6</v>
          </cell>
          <cell r="C23" t="str">
            <v>0303226831</v>
          </cell>
        </row>
        <row r="24">
          <cell r="A24" t="str">
            <v>Cty TNHH TM DV Haûi Thanh</v>
          </cell>
          <cell r="B24" t="str">
            <v>491 - Nguyeãn Thò Thaäp</v>
          </cell>
          <cell r="C24" t="str">
            <v>0301430461</v>
          </cell>
        </row>
        <row r="25">
          <cell r="A25" t="str">
            <v>Cty TNHH TM SX Thöïc Phaåm Linh Nhi</v>
          </cell>
          <cell r="B25" t="str">
            <v>63 Baøu Caùt 7 -P.14 , Q.Taân Bình</v>
          </cell>
          <cell r="C25" t="str">
            <v>0303200142</v>
          </cell>
        </row>
        <row r="26">
          <cell r="A26" t="str">
            <v xml:space="preserve">Cty TNHH Vaïn Ñaït - Hautbas Vieät Nam </v>
          </cell>
          <cell r="B26" t="str">
            <v>75/1 Hoaøng Dieäu 2 - P.Linh Chieâu, Thuû Ñöùc</v>
          </cell>
          <cell r="C26" t="str">
            <v>0302387307</v>
          </cell>
        </row>
        <row r="27">
          <cell r="A27" t="str">
            <v xml:space="preserve">Cty TNHH Daây Thun Taân Vinh Phaùt </v>
          </cell>
          <cell r="B27" t="str">
            <v>904 Haäu Giang -P.12 ,Q.6</v>
          </cell>
          <cell r="C27" t="str">
            <v>0303575007</v>
          </cell>
        </row>
        <row r="28">
          <cell r="A28" t="str">
            <v>Nhaø thuoác BV Chaán Thöông Chænh Hình</v>
          </cell>
          <cell r="B28" t="str">
            <v>929 Traàn Höng Ñaïo - Q.5</v>
          </cell>
          <cell r="C28" t="str">
            <v>0302692653</v>
          </cell>
        </row>
        <row r="29">
          <cell r="A29" t="str">
            <v>Cty TNHH SX - TM Trung Höng</v>
          </cell>
          <cell r="B29" t="str">
            <v>Aáp Xoùm Coáng - TT Beán Löùc , Long An</v>
          </cell>
          <cell r="C29" t="str">
            <v>1100527112</v>
          </cell>
        </row>
        <row r="30">
          <cell r="A30" t="str">
            <v xml:space="preserve">Cty TNHH-SX-TM Nhöïa Hieäp Lieân Phaùt </v>
          </cell>
          <cell r="B30" t="str">
            <v>D11/59 Leâ Ñình Caån -P.Taân Taïo , Bình Taân</v>
          </cell>
          <cell r="C30" t="str">
            <v>0303448954</v>
          </cell>
        </row>
        <row r="31">
          <cell r="A31" t="str">
            <v>Saïp 573-574 Chôï Bình Taây</v>
          </cell>
          <cell r="B31" t="str">
            <v>Haäu Giang - Q.6</v>
          </cell>
        </row>
        <row r="32">
          <cell r="A32" t="str">
            <v>Dòch Vuï Vieãn Thoâng Böu Ñieän .TP HCM</v>
          </cell>
          <cell r="B32" t="str">
            <v>Leâ Duaãn - Q.1</v>
          </cell>
          <cell r="C32" t="str">
            <v>0300954529</v>
          </cell>
        </row>
        <row r="33">
          <cell r="A33" t="str">
            <v>Cty TNHH WOOYANG VINA II</v>
          </cell>
          <cell r="B33" t="str">
            <v>Leâ Vaên Chöông - Q.12</v>
          </cell>
          <cell r="C33" t="str">
            <v>0304215550</v>
          </cell>
        </row>
        <row r="34">
          <cell r="A34" t="str">
            <v xml:space="preserve">Huyønh Thò Kim Hueä </v>
          </cell>
          <cell r="B34" t="str">
            <v>Soá 8 Thuyø vaân - Vuõng Taøu</v>
          </cell>
          <cell r="C34" t="str">
            <v>3500101812</v>
          </cell>
        </row>
        <row r="35">
          <cell r="A35" t="str">
            <v>Cty dòch vuï coâng ích</v>
          </cell>
          <cell r="B35" t="str">
            <v>Soá 7,8 Loâ B- P.11, Q.6</v>
          </cell>
          <cell r="C35" t="str">
            <v>0301340105</v>
          </cell>
        </row>
        <row r="36">
          <cell r="A36" t="str">
            <v>CN - Cty TNHH DV  SX KD Keát Ñoaøn - Q.3</v>
          </cell>
        </row>
        <row r="37">
          <cell r="A37" t="str">
            <v>CN - Cty TNHH moät thaønh vieân An Phuù - Q.2</v>
          </cell>
        </row>
        <row r="38">
          <cell r="A38" t="str">
            <v>Cô Sôû Ngoïc Höng - Q.Bình Taân</v>
          </cell>
        </row>
        <row r="39">
          <cell r="A39" t="str">
            <v>Cô Sôû Tieán Nga - Q Thuû Ñöùc</v>
          </cell>
        </row>
        <row r="40">
          <cell r="A40" t="str">
            <v>Cty DV Du Lòch Chôï Lôùn - P.9, Q.5</v>
          </cell>
        </row>
        <row r="41">
          <cell r="A41" t="str">
            <v>Cty Höông Thuûy - 606 Traàn Höng Ñaïo</v>
          </cell>
        </row>
        <row r="42">
          <cell r="A42" t="str">
            <v>Cty PT CV Phaàn Meàm Quang Trung- Q1</v>
          </cell>
        </row>
        <row r="43">
          <cell r="A43" t="str">
            <v>Cty TNHH Baùnh Ngoït Love Bread</v>
          </cell>
        </row>
        <row r="44">
          <cell r="A44" t="str">
            <v>Cty TNHH Chaâu Myõ AÙ - P.10, Q.6</v>
          </cell>
        </row>
        <row r="45">
          <cell r="A45" t="str">
            <v>Cty TNHH Döôïc Phaåm FITO PHARMA - BD</v>
          </cell>
        </row>
        <row r="46">
          <cell r="A46" t="str">
            <v>Cty TNHH Samhung Vina - KCN ST1- BD</v>
          </cell>
        </row>
        <row r="47">
          <cell r="A47" t="str">
            <v>Cty TNHH SX &amp; TM Quoác Quyeàn - Q.6</v>
          </cell>
        </row>
        <row r="48">
          <cell r="A48" t="str">
            <v>Cty TNHH SX &amp; TM Quoác Quyeàn - Q.6</v>
          </cell>
        </row>
        <row r="49">
          <cell r="A49" t="str">
            <v>Cty TNHH SX TM Ñaïi Haûi Hoaøng - Q.TB</v>
          </cell>
        </row>
        <row r="50">
          <cell r="A50" t="str">
            <v>Cty TNHH SX-TM-DV Nhöïa Taân Hieäp Höng - Q.11</v>
          </cell>
        </row>
        <row r="51">
          <cell r="A51" t="str">
            <v>Cty TNHH SX-TM-XNK Thaùi Bình Döông-Q.TB</v>
          </cell>
        </row>
        <row r="52">
          <cell r="A52" t="str">
            <v>Cty TNHH TINKVOG - KCN Leâ Minh Xuaân</v>
          </cell>
        </row>
        <row r="53">
          <cell r="A53" t="str">
            <v>Cty TNHH TM DV Töôøng Khang - Q. Bình Taân</v>
          </cell>
        </row>
        <row r="54">
          <cell r="A54" t="str">
            <v>Cty TNHH TM KIM KAN - F11, Q10</v>
          </cell>
        </row>
        <row r="55">
          <cell r="A55" t="str">
            <v>DNTN Huøng Thieân - Ñaø Laït</v>
          </cell>
        </row>
        <row r="56">
          <cell r="A56" t="str">
            <v>DNTN Ñöùc Myõ - P.14 , Q.8</v>
          </cell>
        </row>
        <row r="57">
          <cell r="A57" t="str">
            <v>Ngaân haøng TM CP Nam AÙ - Q1</v>
          </cell>
        </row>
        <row r="58">
          <cell r="A58" t="str">
            <v>Sieâu Thò Coop.Mart Ñaàm Sen - Q.11</v>
          </cell>
        </row>
        <row r="59">
          <cell r="A59" t="str">
            <v>Thöông Xaù Tax - Nguyeãn Hueä, Q.I</v>
          </cell>
        </row>
        <row r="60">
          <cell r="A60" t="str">
            <v>Tieäm Baùnh Taân Laäp Thaønh - Ang Giang</v>
          </cell>
        </row>
        <row r="62">
          <cell r="A62" t="str">
            <v>Cty TNHH TM - SX - DV Nhöïa Taân Hieäp Höng - Q,11</v>
          </cell>
        </row>
        <row r="63">
          <cell r="A63" t="str">
            <v>CTY TNHH SX Nhöïa Trieäu Dö Boån - Q.Btaân</v>
          </cell>
        </row>
        <row r="64">
          <cell r="A64" t="str">
            <v>CTY TNHH QC Vaø Tieáp Thò Vieät G.A.T.T - Q.3</v>
          </cell>
        </row>
        <row r="65">
          <cell r="A65" t="str">
            <v>CTY TNHH TM Ñaïi Hoaøng Nguyeân</v>
          </cell>
          <cell r="B65" t="str">
            <v>254 Nguyeãn Vaên Ñaäu, P.11 - Q. Bthaïnh</v>
          </cell>
          <cell r="C65" t="str">
            <v>0303735123</v>
          </cell>
        </row>
        <row r="66">
          <cell r="A66" t="str">
            <v>CT TNHH Vieân Thaønh - Q.I</v>
          </cell>
        </row>
        <row r="67">
          <cell r="A67" t="str">
            <v>CTY TNHH SX - TM TBM Minh Phaùt</v>
          </cell>
        </row>
        <row r="68">
          <cell r="A68" t="str">
            <v>DNTN LIEÂN - THAØNH , Q. Bình Taân</v>
          </cell>
        </row>
        <row r="69">
          <cell r="A69" t="str">
            <v>Cô Sôû Bao Bì Hieäp Höng - Q. Taân Phuù</v>
          </cell>
        </row>
        <row r="70">
          <cell r="A70" t="str">
            <v>Cô Sôû Töôøng Hoàng - Q.8</v>
          </cell>
        </row>
        <row r="71">
          <cell r="A71" t="str">
            <v>Cô Sôû Hoaøng - Myõ , Q.8</v>
          </cell>
        </row>
        <row r="72">
          <cell r="A72" t="str">
            <v>Traàn Moäc Cuù - P.14 , Q.5</v>
          </cell>
        </row>
        <row r="73">
          <cell r="A73" t="str">
            <v>Cty CP Giaøy Vieät -Q.3</v>
          </cell>
        </row>
        <row r="74">
          <cell r="A74" t="str">
            <v>Phaân Vieän Cô Ñieän NN Vaø Coâng Ngheä Sau Thu Hoaïch- Q.4</v>
          </cell>
        </row>
        <row r="75">
          <cell r="A75" t="str">
            <v>Huyû hoaù ñôn</v>
          </cell>
        </row>
        <row r="76">
          <cell r="A76" t="str">
            <v>Cty TNHH Lieân Hieäp Thaønh -Q.6</v>
          </cell>
        </row>
        <row r="77">
          <cell r="A77" t="str">
            <v>Cty TNHH Trung Minh Thaønh - Q. PN</v>
          </cell>
        </row>
        <row r="78">
          <cell r="A78" t="str">
            <v>Nhaø thuoác BV Chaán Thöông Chænh Hình - Q.5</v>
          </cell>
        </row>
        <row r="79">
          <cell r="A79" t="str">
            <v>Cty TNHH Vieät Thuaän-Bình Döông</v>
          </cell>
        </row>
        <row r="80">
          <cell r="A80" t="str">
            <v>Cty TNHH SX TM Chính Ñaït</v>
          </cell>
          <cell r="B80" t="str">
            <v xml:space="preserve"> 157,159,161,163 Uu6 Long -P 11,Q.8</v>
          </cell>
          <cell r="C80" t="str">
            <v>0302552141</v>
          </cell>
        </row>
        <row r="81">
          <cell r="A81" t="str">
            <v>Cty TNHH An Caùt Töôøng- Q. Goø Vaáp</v>
          </cell>
        </row>
        <row r="82">
          <cell r="A82" t="str">
            <v>DNTN Nhaø Haøng Di Böûu-Q.I</v>
          </cell>
        </row>
        <row r="83">
          <cell r="A83" t="str">
            <v>Cty VLXD vaø XL TM (BMC)-Q.1</v>
          </cell>
        </row>
        <row r="84">
          <cell r="A84" t="str">
            <v>Caâu laïc boä Tin Voõ-Q.5</v>
          </cell>
        </row>
        <row r="85">
          <cell r="A85" t="str">
            <v>Cty TNHH Thaùi Caåm Tuù-Q.Taân Phuù</v>
          </cell>
        </row>
        <row r="86">
          <cell r="A86" t="str">
            <v>CN Cty TNHH  Lan Chi -Q.1</v>
          </cell>
        </row>
        <row r="87">
          <cell r="A87" t="str">
            <v>CN TM XNK Vónh Höng- Thò traán Vónh Höng</v>
          </cell>
        </row>
        <row r="88">
          <cell r="A88" t="str">
            <v>Sieâu thò Thuaän Thanh-Phuù Yeân</v>
          </cell>
        </row>
        <row r="89">
          <cell r="A89" t="str">
            <v>DNTN Huøng Thieân - Ñaø Laït</v>
          </cell>
        </row>
        <row r="90">
          <cell r="A90" t="str">
            <v>Cty TNHH SX TM Chinh Phaùt-Q.8</v>
          </cell>
        </row>
        <row r="91">
          <cell r="A91" t="str">
            <v>Cty TNHH Toaøn Ñaïi Höng-Q.11</v>
          </cell>
        </row>
        <row r="92">
          <cell r="A92" t="str">
            <v>Cty Baùch Hoaù ñieän maùy-Q.5</v>
          </cell>
        </row>
        <row r="93">
          <cell r="A93" t="str">
            <v>Cty TNHH Nhöïa Duy Taân -Q.Bình Taân</v>
          </cell>
        </row>
        <row r="94">
          <cell r="A94" t="str">
            <v>Phaïm Ngoïc Hieàn-Q.6</v>
          </cell>
        </row>
        <row r="95">
          <cell r="A95" t="str">
            <v>Cty TNHH Vieân Thaønh -Q.1</v>
          </cell>
        </row>
        <row r="96">
          <cell r="A96" t="str">
            <v>Cô sôû Hoàng Phaùt-Q.Taân Phuù</v>
          </cell>
        </row>
        <row r="97">
          <cell r="A97" t="str">
            <v>Cty TNHH Vaïn Thònh Phaùt -Q.5</v>
          </cell>
        </row>
        <row r="98">
          <cell r="A98" t="str">
            <v>Côm Nieâu Saøi Goøn-Q.3</v>
          </cell>
        </row>
        <row r="99">
          <cell r="A99" t="str">
            <v>Khaùch vaõng lai</v>
          </cell>
        </row>
        <row r="100">
          <cell r="A100" t="str">
            <v>Cty TNHH Baùnh ngoït Love Bread , Q,1</v>
          </cell>
        </row>
        <row r="101">
          <cell r="A101" t="str">
            <v>Cuïc thueá nhaø nöôùc</v>
          </cell>
          <cell r="B101" t="str">
            <v>Nguyeãn Thò Minh Khai - Q.1</v>
          </cell>
        </row>
        <row r="102">
          <cell r="A102" t="str">
            <v>Cuïc thueá Q 6</v>
          </cell>
          <cell r="B102" t="str">
            <v>F3A -Q.6</v>
          </cell>
        </row>
        <row r="103">
          <cell r="A103" t="str">
            <v>Cty CP Thöïc Phaåm Kinh Ñoâ Saøi Goøn</v>
          </cell>
          <cell r="B103" t="str">
            <v>447/18 Huøng Vöông - Q.5</v>
          </cell>
          <cell r="C103" t="str">
            <v>0303226831</v>
          </cell>
        </row>
        <row r="104">
          <cell r="A104" t="str">
            <v>Cty TNHH Baønh Ngoït Love Bread</v>
          </cell>
          <cell r="B104" t="str">
            <v>A36 Bis Nguyeãn Traõi - Q.1</v>
          </cell>
          <cell r="C104" t="str">
            <v>0303390479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s>
    <sheetDataSet>
      <sheetData sheetId="0" refreshError="1"/>
      <sheetData sheetId="1" refreshError="1"/>
      <sheetData sheetId="2" refreshError="1">
        <row r="34">
          <cell r="B34" t="str">
            <v>CT</v>
          </cell>
          <cell r="C34" t="str">
            <v>VËn chuyÓn  bª t«ng M50</v>
          </cell>
          <cell r="D34" t="str">
            <v>m3</v>
          </cell>
          <cell r="E34">
            <v>0.216</v>
          </cell>
          <cell r="H34">
            <v>92717.262667499992</v>
          </cell>
        </row>
        <row r="35">
          <cell r="B35" t="str">
            <v>CT</v>
          </cell>
          <cell r="C35" t="str">
            <v>VËn chuyÓn  bª t«ng M150</v>
          </cell>
          <cell r="D35" t="str">
            <v>m3</v>
          </cell>
          <cell r="E35">
            <v>1.1000000000000001</v>
          </cell>
          <cell r="H35">
            <v>89605.428454999987</v>
          </cell>
        </row>
        <row r="36">
          <cell r="B36" t="str">
            <v>CT</v>
          </cell>
          <cell r="C36" t="str">
            <v>VËn chuyÓn  bª t«ng M200</v>
          </cell>
          <cell r="D36" t="str">
            <v>m3</v>
          </cell>
          <cell r="E36">
            <v>0.08</v>
          </cell>
          <cell r="H36">
            <v>67242.986511249997</v>
          </cell>
        </row>
        <row r="39">
          <cell r="B39" t="str">
            <v>03.2203</v>
          </cell>
          <cell r="C39" t="str">
            <v>LÊp + ®¾p ®Êt mãng</v>
          </cell>
          <cell r="D39" t="str">
            <v>m3</v>
          </cell>
          <cell r="E39">
            <v>6.6133333333333351</v>
          </cell>
          <cell r="H39">
            <v>10890</v>
          </cell>
        </row>
        <row r="93">
          <cell r="B93" t="str">
            <v>TT</v>
          </cell>
          <cell r="C93" t="str">
            <v>§Òn bï ®Êt m­în thi c«ng</v>
          </cell>
          <cell r="D93" t="str">
            <v>m2</v>
          </cell>
          <cell r="E93">
            <v>3.84</v>
          </cell>
          <cell r="F93">
            <v>1100</v>
          </cell>
        </row>
        <row r="161">
          <cell r="B161" t="str">
            <v>03.3103</v>
          </cell>
          <cell r="C161" t="str">
            <v>§µo ®Êt cÊp 3 r·nh tiÕp ®Þa</v>
          </cell>
          <cell r="D161" t="str">
            <v>m3</v>
          </cell>
          <cell r="E161">
            <v>4</v>
          </cell>
          <cell r="H161">
            <v>21926</v>
          </cell>
        </row>
        <row r="162">
          <cell r="B162" t="str">
            <v>03.3203</v>
          </cell>
          <cell r="C162" t="str">
            <v>LÊp ®Êt r·nh tiÕp ®Þa</v>
          </cell>
          <cell r="D162" t="str">
            <v>m3</v>
          </cell>
          <cell r="E162">
            <v>4</v>
          </cell>
          <cell r="H162">
            <v>10007</v>
          </cell>
        </row>
        <row r="182">
          <cell r="B182" t="str">
            <v>02.1443</v>
          </cell>
          <cell r="C182" t="str">
            <v>VËn chuyÓn d©y dÉn</v>
          </cell>
          <cell r="D182" t="str">
            <v>TÊn</v>
          </cell>
          <cell r="E182">
            <v>0.34369919999999998</v>
          </cell>
          <cell r="H182">
            <v>48749.399999999994</v>
          </cell>
        </row>
        <row r="189">
          <cell r="B189" t="str">
            <v>03.1113</v>
          </cell>
          <cell r="C189" t="str">
            <v>§µo ®Êt cÊp 3 ®é s©u &gt;1m; S &lt; 5m2</v>
          </cell>
          <cell r="D189" t="str">
            <v>m3</v>
          </cell>
          <cell r="E189">
            <v>3.3599999999999994</v>
          </cell>
          <cell r="H189">
            <v>24428</v>
          </cell>
        </row>
        <row r="220">
          <cell r="B220" t="str">
            <v>§g VC 36</v>
          </cell>
          <cell r="C220" t="str">
            <v>V/c Cét BT tõ NM BT chÌm lªn Ctr×nh</v>
          </cell>
          <cell r="D220" t="str">
            <v>TÊn</v>
          </cell>
          <cell r="E220">
            <v>0.22500000000000001</v>
          </cell>
          <cell r="H220">
            <v>7358</v>
          </cell>
          <cell r="I220">
            <v>239962.80000000002</v>
          </cell>
        </row>
        <row r="309">
          <cell r="B309" t="str">
            <v>02.2401</v>
          </cell>
          <cell r="C309" t="str">
            <v>Trung chuyÓn d©y, thÐp, PK...: 700 m</v>
          </cell>
          <cell r="D309" t="str">
            <v>TÊn</v>
          </cell>
          <cell r="E309">
            <v>3.2467334399999999</v>
          </cell>
          <cell r="H309">
            <v>15289.96</v>
          </cell>
          <cell r="I309">
            <v>84338.099999999991</v>
          </cell>
          <cell r="J309">
            <v>0</v>
          </cell>
          <cell r="K309">
            <v>0</v>
          </cell>
          <cell r="L309">
            <v>49642.424428262399</v>
          </cell>
          <cell r="M309">
            <v>273823.32953606395</v>
          </cell>
        </row>
        <row r="323">
          <cell r="B323" t="str">
            <v>03.3103</v>
          </cell>
          <cell r="C323" t="str">
            <v>§µo ®Êt cÊp 3 r·nh tiÕp ®Þa</v>
          </cell>
          <cell r="D323" t="str">
            <v>m3</v>
          </cell>
          <cell r="E323">
            <v>1.2000000000000002</v>
          </cell>
          <cell r="H323">
            <v>21296</v>
          </cell>
        </row>
        <row r="324">
          <cell r="B324" t="str">
            <v>03.3203</v>
          </cell>
          <cell r="C324" t="str">
            <v>LÊp ®Êt r·nh tiÕp ®Þa</v>
          </cell>
          <cell r="D324" t="str">
            <v>m3</v>
          </cell>
          <cell r="E324">
            <v>1.2000000000000002</v>
          </cell>
          <cell r="H324">
            <v>10007</v>
          </cell>
        </row>
        <row r="350">
          <cell r="B350" t="str">
            <v>04.9102</v>
          </cell>
          <cell r="C350" t="str">
            <v>L¾p ®Æt xµ trªn cét BTLT</v>
          </cell>
          <cell r="D350" t="str">
            <v>Kg</v>
          </cell>
          <cell r="E350">
            <v>68.53</v>
          </cell>
          <cell r="F350">
            <v>8500</v>
          </cell>
          <cell r="H350">
            <v>181.47</v>
          </cell>
        </row>
        <row r="370">
          <cell r="B370" t="str">
            <v>04.8102</v>
          </cell>
          <cell r="C370" t="str">
            <v>L¾p ®Æt gi¸ trªn cét BTLT</v>
          </cell>
          <cell r="D370" t="str">
            <v>Kg</v>
          </cell>
          <cell r="E370">
            <v>11.68</v>
          </cell>
          <cell r="F370">
            <v>8500</v>
          </cell>
          <cell r="H370">
            <v>155.58600000000001</v>
          </cell>
        </row>
        <row r="390">
          <cell r="B390" t="str">
            <v>04.8101</v>
          </cell>
          <cell r="C390" t="str">
            <v>L¾p ®Æt thang trªn cét BTLT</v>
          </cell>
          <cell r="D390" t="str">
            <v>Kg</v>
          </cell>
          <cell r="E390">
            <v>59.59</v>
          </cell>
          <cell r="F390">
            <v>8500</v>
          </cell>
          <cell r="H390">
            <v>171.14500000000001</v>
          </cell>
        </row>
        <row r="406">
          <cell r="B406" t="str">
            <v>§g VC 36</v>
          </cell>
          <cell r="C406" t="str">
            <v>V/c vËt t­ B mua tõ HN lªn Hµ Giang</v>
          </cell>
          <cell r="D406" t="str">
            <v>TÊn</v>
          </cell>
          <cell r="E406">
            <v>0.15108000000000002</v>
          </cell>
          <cell r="H406">
            <v>6033</v>
          </cell>
          <cell r="I406">
            <v>239962.80000000002</v>
          </cell>
        </row>
        <row r="431">
          <cell r="B431" t="str">
            <v>02.2601</v>
          </cell>
          <cell r="C431" t="str">
            <v>Trung chuyÓn ThiÕt bÞ: 1,5 Km</v>
          </cell>
          <cell r="D431" t="str">
            <v>TÊn</v>
          </cell>
          <cell r="E431">
            <v>4.0000000000000001E-3</v>
          </cell>
          <cell r="H431">
            <v>12546.659999999998</v>
          </cell>
          <cell r="I431">
            <v>84338.099999999991</v>
          </cell>
        </row>
        <row r="432">
          <cell r="B432" t="str">
            <v>§g VC 36</v>
          </cell>
          <cell r="C432" t="str">
            <v>VËn chuyÓn tõ kho ®Õn CTr×nh</v>
          </cell>
          <cell r="D432" t="str">
            <v>TÊn</v>
          </cell>
          <cell r="E432">
            <v>4.0000000000000001E-3</v>
          </cell>
          <cell r="H432">
            <v>11037</v>
          </cell>
          <cell r="I432">
            <v>40268.799999999996</v>
          </cell>
        </row>
      </sheetData>
      <sheetData sheetId="3" refreshError="1"/>
      <sheetData sheetId="4" refreshError="1">
        <row r="8">
          <cell r="B8" t="str">
            <v>02.1464</v>
          </cell>
          <cell r="C8" t="str">
            <v>V/c cét bª t«ng li t©m 12b</v>
          </cell>
          <cell r="D8" t="str">
            <v>TÊn</v>
          </cell>
          <cell r="E8">
            <v>1</v>
          </cell>
          <cell r="H8">
            <v>90972.200000000012</v>
          </cell>
        </row>
        <row r="25">
          <cell r="B25" t="str">
            <v>CT</v>
          </cell>
          <cell r="C25" t="str">
            <v>VËn chuyÓn  bª t«ng M50</v>
          </cell>
          <cell r="D25" t="str">
            <v>m3</v>
          </cell>
          <cell r="E25">
            <v>0.216</v>
          </cell>
          <cell r="H25">
            <v>92717.262667499992</v>
          </cell>
        </row>
        <row r="125">
          <cell r="B125" t="str">
            <v>CT</v>
          </cell>
          <cell r="C125" t="str">
            <v>VËn chuyÓn Bª t«ng M 100</v>
          </cell>
          <cell r="D125" t="str">
            <v>m3</v>
          </cell>
          <cell r="E125">
            <v>0.48</v>
          </cell>
          <cell r="H125">
            <v>92817.147648749989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 Ket"/>
      <sheetName val="Tien Luong"/>
      <sheetName val="TT"/>
      <sheetName val="Gia VT"/>
      <sheetName val="Vat Tu"/>
      <sheetName val="Don Gia"/>
      <sheetName val="Dinh Muc VT"/>
      <sheetName val="Van Chuyen"/>
      <sheetName val="Thong so"/>
      <sheetName val="Thuyet Minh"/>
      <sheetName val="ThongSo"/>
      <sheetName val="TH kinh phi"/>
      <sheetName val="Tke"/>
      <sheetName val="INFO"/>
      <sheetName val="DG-LAP6"/>
      <sheetName val="CDTK"/>
      <sheetName val="Huong dan"/>
      <sheetName val="00"/>
      <sheetName val="HT"/>
      <sheetName val="NKC"/>
      <sheetName val="VAT01"/>
      <sheetName val="VAT0203"/>
      <sheetName val="HTTK"/>
      <sheetName val="DMHTK"/>
      <sheetName val="TSCD"/>
      <sheetName val="DMDoiTuong"/>
      <sheetName val="SDDK"/>
      <sheetName val="DMTH"/>
      <sheetName val="TAM"/>
      <sheetName val="INTC"/>
      <sheetName val="INTK"/>
      <sheetName val="XEMTONKHO"/>
      <sheetName val="SCTH"/>
      <sheetName val="SCCT"/>
      <sheetName val="THCN"/>
      <sheetName val="So CT vat tu"/>
      <sheetName val="NXT"/>
      <sheetName val="Ket chuyen"/>
      <sheetName val="CDPS2"/>
      <sheetName val="CDKT"/>
      <sheetName val="KQKD"/>
      <sheetName val="TMBCTC"/>
      <sheetName val="LCTT (1)"/>
      <sheetName val="LCTT(2)"/>
      <sheetName val="TRVINH~4"/>
      <sheetName val="Ctu ra"/>
    </sheetNames>
    <sheetDataSet>
      <sheetData sheetId="0" refreshError="1"/>
      <sheetData sheetId="1" refreshError="1"/>
      <sheetData sheetId="2" refreshError="1"/>
      <sheetData sheetId="3" refreshError="1"/>
      <sheetData sheetId="4" refreshError="1"/>
      <sheetData sheetId="5" refreshError="1"/>
      <sheetData sheetId="6" refreshError="1">
        <row r="4">
          <cell r="F4" t="str">
            <v/>
          </cell>
        </row>
        <row r="5">
          <cell r="F5" t="str">
            <v>XM30</v>
          </cell>
        </row>
        <row r="6">
          <cell r="F6" t="str">
            <v>CATV</v>
          </cell>
        </row>
        <row r="8">
          <cell r="F8" t="str">
            <v>DA12</v>
          </cell>
        </row>
        <row r="10">
          <cell r="F10" t="str">
            <v>DA24</v>
          </cell>
        </row>
        <row r="11">
          <cell r="F11" t="str">
            <v/>
          </cell>
        </row>
        <row r="12">
          <cell r="F12" t="str">
            <v>DA46</v>
          </cell>
        </row>
        <row r="14">
          <cell r="F14" t="str">
            <v>DA57</v>
          </cell>
        </row>
        <row r="16">
          <cell r="F16" t="str">
            <v>DA57</v>
          </cell>
        </row>
        <row r="17">
          <cell r="F17" t="str">
            <v>DA12</v>
          </cell>
        </row>
        <row r="18">
          <cell r="F18" t="str">
            <v/>
          </cell>
        </row>
        <row r="19">
          <cell r="F19" t="str">
            <v>DA57</v>
          </cell>
        </row>
        <row r="20">
          <cell r="F20" t="str">
            <v>DA12</v>
          </cell>
        </row>
        <row r="22">
          <cell r="F22" t="str">
            <v>DA12</v>
          </cell>
        </row>
        <row r="23">
          <cell r="F23" t="str">
            <v>CATD</v>
          </cell>
        </row>
        <row r="25">
          <cell r="F25" t="str">
            <v>DA46</v>
          </cell>
        </row>
        <row r="26">
          <cell r="F26" t="str">
            <v>CATD</v>
          </cell>
        </row>
        <row r="28">
          <cell r="F28" t="str">
            <v>DA57</v>
          </cell>
        </row>
        <row r="29">
          <cell r="F29" t="str">
            <v>CATD</v>
          </cell>
        </row>
        <row r="31">
          <cell r="F31" t="str">
            <v>DA57</v>
          </cell>
        </row>
        <row r="32">
          <cell r="F32" t="str">
            <v>DATD</v>
          </cell>
        </row>
        <row r="34">
          <cell r="F34" t="str">
            <v>DAMI</v>
          </cell>
        </row>
        <row r="36">
          <cell r="F36" t="str">
            <v>CATD</v>
          </cell>
        </row>
        <row r="38">
          <cell r="F38" t="str">
            <v>CATD</v>
          </cell>
        </row>
        <row r="40">
          <cell r="F40" t="str">
            <v>CATD</v>
          </cell>
        </row>
        <row r="42">
          <cell r="F42" t="str">
            <v>CATD</v>
          </cell>
        </row>
        <row r="44">
          <cell r="F44" t="str">
            <v>DAHH</v>
          </cell>
        </row>
        <row r="46">
          <cell r="F46" t="str">
            <v>CTRAM</v>
          </cell>
        </row>
        <row r="47">
          <cell r="F47" t="str">
            <v>CAYC</v>
          </cell>
        </row>
        <row r="48">
          <cell r="F48" t="str">
            <v>GVAN</v>
          </cell>
        </row>
        <row r="49">
          <cell r="F49" t="str">
            <v>KEMB</v>
          </cell>
        </row>
        <row r="51">
          <cell r="F51" t="str">
            <v>L-CUA</v>
          </cell>
        </row>
        <row r="52">
          <cell r="F52" t="str">
            <v/>
          </cell>
        </row>
        <row r="53">
          <cell r="F53" t="str">
            <v>DHOC</v>
          </cell>
        </row>
        <row r="55">
          <cell r="F55" t="str">
            <v>DA12</v>
          </cell>
        </row>
        <row r="56">
          <cell r="F56" t="str">
            <v>DATD</v>
          </cell>
        </row>
        <row r="58">
          <cell r="F58" t="str">
            <v>DA46</v>
          </cell>
        </row>
        <row r="59">
          <cell r="F59" t="str">
            <v>DMAT</v>
          </cell>
        </row>
        <row r="60">
          <cell r="F60" t="str">
            <v>DATD</v>
          </cell>
        </row>
        <row r="62">
          <cell r="F62" t="str">
            <v>DA46</v>
          </cell>
        </row>
        <row r="63">
          <cell r="F63" t="str">
            <v>DA12</v>
          </cell>
        </row>
        <row r="64">
          <cell r="F64" t="str">
            <v>CATD</v>
          </cell>
        </row>
        <row r="66">
          <cell r="F66" t="str">
            <v>DA46</v>
          </cell>
        </row>
        <row r="67">
          <cell r="F67" t="str">
            <v>DA12</v>
          </cell>
        </row>
        <row r="68">
          <cell r="F68" t="str">
            <v>DATD</v>
          </cell>
        </row>
        <row r="70">
          <cell r="F70" t="str">
            <v>DA12</v>
          </cell>
        </row>
        <row r="72">
          <cell r="F72" t="str">
            <v>BNHU</v>
          </cell>
        </row>
        <row r="74">
          <cell r="F74" t="str">
            <v>DHOC</v>
          </cell>
        </row>
        <row r="75">
          <cell r="F75" t="str">
            <v>DA46</v>
          </cell>
        </row>
        <row r="77">
          <cell r="F77" t="str">
            <v>DHOC</v>
          </cell>
        </row>
        <row r="78">
          <cell r="F78" t="str">
            <v>DA46</v>
          </cell>
        </row>
        <row r="80">
          <cell r="F80" t="str">
            <v>DHOC</v>
          </cell>
        </row>
        <row r="81">
          <cell r="F81" t="str">
            <v>DA46</v>
          </cell>
        </row>
        <row r="84">
          <cell r="F84" t="str">
            <v>DCHE</v>
          </cell>
        </row>
        <row r="88">
          <cell r="F88" t="str">
            <v>GTHE</v>
          </cell>
        </row>
        <row r="89">
          <cell r="F89" t="str">
            <v>GVAN</v>
          </cell>
        </row>
        <row r="90">
          <cell r="F90" t="str">
            <v>DINH</v>
          </cell>
        </row>
        <row r="91">
          <cell r="F91" t="str">
            <v>DDIA</v>
          </cell>
        </row>
        <row r="93">
          <cell r="F93" t="str">
            <v>GTHE</v>
          </cell>
        </row>
        <row r="94">
          <cell r="F94" t="str">
            <v>CAYC</v>
          </cell>
        </row>
        <row r="95">
          <cell r="F95" t="str">
            <v>GVAN</v>
          </cell>
        </row>
        <row r="96">
          <cell r="F96" t="str">
            <v>KEMB</v>
          </cell>
        </row>
        <row r="99">
          <cell r="F99" t="str">
            <v>GTHE</v>
          </cell>
        </row>
        <row r="100">
          <cell r="F100" t="str">
            <v>CAYC</v>
          </cell>
        </row>
        <row r="101">
          <cell r="F101" t="str">
            <v>GVAN</v>
          </cell>
        </row>
        <row r="102">
          <cell r="F102" t="str">
            <v>KEMB</v>
          </cell>
        </row>
        <row r="105">
          <cell r="F105" t="str">
            <v>GTHE</v>
          </cell>
        </row>
        <row r="106">
          <cell r="F106" t="str">
            <v>CAYC</v>
          </cell>
        </row>
        <row r="107">
          <cell r="F107" t="str">
            <v>GVAN</v>
          </cell>
        </row>
        <row r="108">
          <cell r="F108" t="str">
            <v>KEMB</v>
          </cell>
        </row>
        <row r="111">
          <cell r="F111" t="str">
            <v>GONG</v>
          </cell>
        </row>
        <row r="112">
          <cell r="F112" t="str">
            <v>CAYC</v>
          </cell>
        </row>
        <row r="113">
          <cell r="F113" t="str">
            <v>GVAN</v>
          </cell>
        </row>
        <row r="114">
          <cell r="F114" t="str">
            <v>KEMB</v>
          </cell>
        </row>
        <row r="117">
          <cell r="F117" t="str">
            <v>GONG</v>
          </cell>
        </row>
        <row r="118">
          <cell r="F118" t="str">
            <v>CAYC</v>
          </cell>
        </row>
        <row r="119">
          <cell r="F119" t="str">
            <v>GVAN</v>
          </cell>
        </row>
        <row r="120">
          <cell r="F120" t="str">
            <v>KEMB</v>
          </cell>
        </row>
        <row r="123">
          <cell r="F123" t="str">
            <v>GONG</v>
          </cell>
        </row>
        <row r="124">
          <cell r="F124" t="str">
            <v>GTHE</v>
          </cell>
        </row>
        <row r="125">
          <cell r="F125" t="str">
            <v>CAYC</v>
          </cell>
        </row>
        <row r="126">
          <cell r="F126" t="str">
            <v>GVAN</v>
          </cell>
        </row>
        <row r="127">
          <cell r="F127" t="str">
            <v>KEMB</v>
          </cell>
        </row>
        <row r="130">
          <cell r="F130" t="str">
            <v>GONG</v>
          </cell>
        </row>
        <row r="131">
          <cell r="F131" t="str">
            <v>GTHE</v>
          </cell>
        </row>
        <row r="132">
          <cell r="F132" t="str">
            <v>CAYC</v>
          </cell>
        </row>
        <row r="133">
          <cell r="F133" t="str">
            <v>GVAN</v>
          </cell>
        </row>
        <row r="134">
          <cell r="F134" t="str">
            <v>KEMB</v>
          </cell>
        </row>
        <row r="144">
          <cell r="F144" t="str">
            <v>GCCT</v>
          </cell>
        </row>
        <row r="145">
          <cell r="F145" t="str">
            <v>DINH</v>
          </cell>
        </row>
        <row r="146">
          <cell r="F146" t="str">
            <v>DDIA</v>
          </cell>
        </row>
        <row r="149">
          <cell r="F149" t="str">
            <v>GCCT</v>
          </cell>
        </row>
        <row r="150">
          <cell r="F150" t="str">
            <v>DINH</v>
          </cell>
        </row>
        <row r="151">
          <cell r="F151" t="str">
            <v>DDIA</v>
          </cell>
        </row>
        <row r="154">
          <cell r="F154" t="str">
            <v>GCCT</v>
          </cell>
        </row>
        <row r="155">
          <cell r="F155" t="str">
            <v>DINH</v>
          </cell>
        </row>
        <row r="156">
          <cell r="F156" t="str">
            <v>DDIA</v>
          </cell>
        </row>
        <row r="167">
          <cell r="F167" t="str">
            <v>GVAN</v>
          </cell>
        </row>
        <row r="168">
          <cell r="F168" t="str">
            <v>DINH</v>
          </cell>
        </row>
        <row r="169">
          <cell r="F169" t="str">
            <v>DDIA</v>
          </cell>
        </row>
        <row r="174">
          <cell r="F174" t="str">
            <v>GVAN</v>
          </cell>
        </row>
        <row r="175">
          <cell r="F175" t="str">
            <v>DINH</v>
          </cell>
        </row>
        <row r="176">
          <cell r="F176" t="str">
            <v>DDIA</v>
          </cell>
        </row>
        <row r="179">
          <cell r="F179" t="str">
            <v>GVAN</v>
          </cell>
        </row>
        <row r="180">
          <cell r="F180" t="str">
            <v>DINH</v>
          </cell>
        </row>
        <row r="181">
          <cell r="F181" t="str">
            <v>DDIA</v>
          </cell>
        </row>
        <row r="184">
          <cell r="F184" t="str">
            <v>GCCT</v>
          </cell>
        </row>
        <row r="185">
          <cell r="F185" t="str">
            <v>DINH</v>
          </cell>
        </row>
        <row r="186">
          <cell r="F186" t="str">
            <v>DDIA</v>
          </cell>
        </row>
        <row r="189">
          <cell r="F189" t="str">
            <v>GCCT</v>
          </cell>
        </row>
        <row r="190">
          <cell r="F190" t="str">
            <v>DINH</v>
          </cell>
        </row>
        <row r="191">
          <cell r="F191" t="str">
            <v>DDIA</v>
          </cell>
        </row>
        <row r="194">
          <cell r="F194" t="str">
            <v>GCCT</v>
          </cell>
        </row>
        <row r="195">
          <cell r="F195" t="str">
            <v>DINH</v>
          </cell>
        </row>
        <row r="196">
          <cell r="F196" t="str">
            <v>DDIA</v>
          </cell>
        </row>
        <row r="213">
          <cell r="F213" t="str">
            <v>GVAN</v>
          </cell>
        </row>
        <row r="214">
          <cell r="F214" t="str">
            <v>BTUM</v>
          </cell>
        </row>
        <row r="220">
          <cell r="F220" t="str">
            <v>SA10</v>
          </cell>
        </row>
        <row r="221">
          <cell r="F221" t="str">
            <v>KEMB</v>
          </cell>
        </row>
        <row r="223">
          <cell r="F223" t="str">
            <v>SA&lt;18</v>
          </cell>
        </row>
        <row r="224">
          <cell r="F224" t="str">
            <v>KEMB</v>
          </cell>
        </row>
        <row r="225">
          <cell r="F225" t="str">
            <v>QHAN</v>
          </cell>
        </row>
        <row r="227">
          <cell r="F227" t="str">
            <v>SA&gt;18</v>
          </cell>
        </row>
        <row r="228">
          <cell r="F228" t="str">
            <v>KEMB</v>
          </cell>
        </row>
        <row r="229">
          <cell r="F229" t="str">
            <v>QHAN</v>
          </cell>
        </row>
        <row r="231">
          <cell r="F231" t="str">
            <v>SA&lt;18</v>
          </cell>
        </row>
        <row r="232">
          <cell r="F232" t="str">
            <v>KEMB</v>
          </cell>
        </row>
        <row r="233">
          <cell r="F233" t="str">
            <v>QHAN</v>
          </cell>
        </row>
        <row r="235">
          <cell r="F235" t="str">
            <v>SA10</v>
          </cell>
        </row>
        <row r="236">
          <cell r="F236" t="str">
            <v>KEMB</v>
          </cell>
        </row>
        <row r="238">
          <cell r="F238" t="str">
            <v>SA&lt;18</v>
          </cell>
        </row>
        <row r="239">
          <cell r="F239" t="str">
            <v>KEMB</v>
          </cell>
        </row>
        <row r="240">
          <cell r="F240" t="str">
            <v>QHAN</v>
          </cell>
        </row>
        <row r="242">
          <cell r="F242" t="str">
            <v>SA10</v>
          </cell>
        </row>
        <row r="243">
          <cell r="F243" t="str">
            <v>KEMB</v>
          </cell>
        </row>
        <row r="245">
          <cell r="F245" t="str">
            <v>SA&lt;18</v>
          </cell>
        </row>
        <row r="246">
          <cell r="F246" t="str">
            <v>KEMB</v>
          </cell>
        </row>
        <row r="247">
          <cell r="F247" t="str">
            <v>QHAN</v>
          </cell>
        </row>
        <row r="249">
          <cell r="F249" t="str">
            <v>SA&gt;18</v>
          </cell>
        </row>
        <row r="250">
          <cell r="F250" t="str">
            <v>KEMB</v>
          </cell>
        </row>
        <row r="251">
          <cell r="F251" t="str">
            <v>QHAN</v>
          </cell>
        </row>
        <row r="253">
          <cell r="F253" t="str">
            <v>SA10</v>
          </cell>
        </row>
        <row r="254">
          <cell r="F254" t="str">
            <v>KEMB</v>
          </cell>
        </row>
        <row r="256">
          <cell r="F256" t="str">
            <v>SA10</v>
          </cell>
        </row>
        <row r="257">
          <cell r="F257" t="str">
            <v>KEMB</v>
          </cell>
        </row>
        <row r="259">
          <cell r="F259" t="str">
            <v>SA&lt;18</v>
          </cell>
        </row>
        <row r="260">
          <cell r="F260" t="str">
            <v>KEMB</v>
          </cell>
        </row>
        <row r="261">
          <cell r="F261" t="str">
            <v>QHAN</v>
          </cell>
        </row>
        <row r="263">
          <cell r="F263" t="str">
            <v>SA&lt;18</v>
          </cell>
        </row>
        <row r="264">
          <cell r="F264" t="str">
            <v>KEMB</v>
          </cell>
        </row>
        <row r="265">
          <cell r="F265" t="str">
            <v>QHAN</v>
          </cell>
        </row>
        <row r="267">
          <cell r="F267" t="str">
            <v>SA&gt;18</v>
          </cell>
        </row>
        <row r="268">
          <cell r="F268" t="str">
            <v>KEMB</v>
          </cell>
        </row>
        <row r="269">
          <cell r="F269" t="str">
            <v>QHAN</v>
          </cell>
        </row>
        <row r="271">
          <cell r="F271" t="str">
            <v>SA&gt;18</v>
          </cell>
        </row>
        <row r="272">
          <cell r="F272" t="str">
            <v>KEMB</v>
          </cell>
        </row>
        <row r="273">
          <cell r="F273" t="str">
            <v>QHAN</v>
          </cell>
        </row>
        <row r="275">
          <cell r="F275">
            <v>62968</v>
          </cell>
        </row>
        <row r="276">
          <cell r="F276" t="str">
            <v>KEMB</v>
          </cell>
        </row>
        <row r="278">
          <cell r="F278" t="str">
            <v>SA&lt;18</v>
          </cell>
        </row>
        <row r="279">
          <cell r="F279" t="str">
            <v>KEMB</v>
          </cell>
        </row>
        <row r="280">
          <cell r="F280">
            <v>10231</v>
          </cell>
        </row>
        <row r="282">
          <cell r="F282" t="str">
            <v>SA10</v>
          </cell>
        </row>
        <row r="283">
          <cell r="F283" t="str">
            <v>KEMB</v>
          </cell>
        </row>
        <row r="285">
          <cell r="F285" t="str">
            <v>SA&lt;18</v>
          </cell>
        </row>
        <row r="286">
          <cell r="F286" t="str">
            <v>KEMB</v>
          </cell>
        </row>
        <row r="287">
          <cell r="F287" t="str">
            <v>QHAN</v>
          </cell>
        </row>
        <row r="289">
          <cell r="F289" t="str">
            <v>SA10</v>
          </cell>
        </row>
        <row r="290">
          <cell r="F290" t="str">
            <v>KEMB</v>
          </cell>
        </row>
        <row r="292">
          <cell r="F292" t="str">
            <v>SA&lt;18</v>
          </cell>
        </row>
        <row r="293">
          <cell r="F293" t="str">
            <v>KEMB</v>
          </cell>
        </row>
        <row r="294">
          <cell r="F294" t="str">
            <v>QHAN</v>
          </cell>
        </row>
        <row r="296">
          <cell r="F296" t="str">
            <v>SA10</v>
          </cell>
        </row>
        <row r="297">
          <cell r="F297" t="str">
            <v>KEMB</v>
          </cell>
        </row>
        <row r="299">
          <cell r="F299" t="str">
            <v>GVAN</v>
          </cell>
        </row>
        <row r="300">
          <cell r="F300" t="str">
            <v>GNEP</v>
          </cell>
        </row>
        <row r="301">
          <cell r="F301" t="str">
            <v>GCHO</v>
          </cell>
        </row>
        <row r="302">
          <cell r="F302" t="str">
            <v>DINH</v>
          </cell>
        </row>
        <row r="304">
          <cell r="F304" t="str">
            <v>GVAN</v>
          </cell>
        </row>
        <row r="305">
          <cell r="F305" t="str">
            <v>GNEP</v>
          </cell>
        </row>
        <row r="306">
          <cell r="F306" t="str">
            <v>GCHO</v>
          </cell>
        </row>
        <row r="307">
          <cell r="F307" t="str">
            <v>DINH</v>
          </cell>
        </row>
        <row r="309">
          <cell r="F309" t="str">
            <v>GVAN</v>
          </cell>
        </row>
        <row r="310">
          <cell r="F310" t="str">
            <v>GNEP</v>
          </cell>
        </row>
        <row r="311">
          <cell r="F311" t="str">
            <v>GCHO</v>
          </cell>
        </row>
        <row r="312">
          <cell r="F312" t="str">
            <v>DINH</v>
          </cell>
        </row>
        <row r="314">
          <cell r="F314" t="str">
            <v>GVAN</v>
          </cell>
        </row>
        <row r="315">
          <cell r="F315" t="str">
            <v>GNEP</v>
          </cell>
        </row>
        <row r="316">
          <cell r="F316" t="str">
            <v>GCHO</v>
          </cell>
        </row>
        <row r="317">
          <cell r="F317" t="str">
            <v>DINH</v>
          </cell>
        </row>
        <row r="319">
          <cell r="F319" t="str">
            <v>GVAN</v>
          </cell>
        </row>
        <row r="320">
          <cell r="F320" t="str">
            <v>GNEP</v>
          </cell>
        </row>
        <row r="321">
          <cell r="F321" t="str">
            <v>GCHO</v>
          </cell>
        </row>
        <row r="322">
          <cell r="F322" t="str">
            <v>DINH</v>
          </cell>
        </row>
        <row r="324">
          <cell r="F324" t="str">
            <v>GVAN</v>
          </cell>
        </row>
        <row r="325">
          <cell r="F325" t="str">
            <v>GNEP</v>
          </cell>
        </row>
        <row r="326">
          <cell r="F326" t="str">
            <v>GCHO</v>
          </cell>
        </row>
        <row r="327">
          <cell r="F327" t="str">
            <v>DINH</v>
          </cell>
        </row>
        <row r="329">
          <cell r="F329" t="str">
            <v>GVAN</v>
          </cell>
        </row>
        <row r="330">
          <cell r="F330" t="str">
            <v>GNEP</v>
          </cell>
        </row>
        <row r="331">
          <cell r="F331" t="str">
            <v>GCHO</v>
          </cell>
        </row>
        <row r="332">
          <cell r="F332" t="str">
            <v>DINH</v>
          </cell>
        </row>
        <row r="334">
          <cell r="F334" t="str">
            <v>GVAN</v>
          </cell>
        </row>
        <row r="335">
          <cell r="F335" t="str">
            <v>GDAC</v>
          </cell>
        </row>
        <row r="336">
          <cell r="F336" t="str">
            <v>DINH</v>
          </cell>
        </row>
        <row r="337">
          <cell r="F337" t="str">
            <v>DDIA</v>
          </cell>
        </row>
        <row r="339">
          <cell r="F339" t="str">
            <v>GVAN</v>
          </cell>
        </row>
        <row r="340">
          <cell r="F340" t="str">
            <v>GDAC</v>
          </cell>
        </row>
        <row r="341">
          <cell r="F341" t="str">
            <v>DINH</v>
          </cell>
        </row>
        <row r="342">
          <cell r="F342" t="str">
            <v>DDIA</v>
          </cell>
        </row>
        <row r="344">
          <cell r="F344" t="str">
            <v>GVAN</v>
          </cell>
        </row>
        <row r="345">
          <cell r="F345" t="str">
            <v>GNEP</v>
          </cell>
        </row>
        <row r="346">
          <cell r="F346" t="str">
            <v>GCHO</v>
          </cell>
        </row>
        <row r="347">
          <cell r="F347" t="str">
            <v>DINH</v>
          </cell>
        </row>
        <row r="349">
          <cell r="F349" t="str">
            <v>GVAN</v>
          </cell>
        </row>
        <row r="350">
          <cell r="F350" t="str">
            <v>GNEP</v>
          </cell>
        </row>
        <row r="351">
          <cell r="F351" t="str">
            <v>GCHO</v>
          </cell>
        </row>
        <row r="352">
          <cell r="F352" t="str">
            <v>DINH</v>
          </cell>
        </row>
        <row r="354">
          <cell r="F354" t="str">
            <v>GVAN</v>
          </cell>
        </row>
        <row r="355">
          <cell r="F355" t="str">
            <v>DINH</v>
          </cell>
        </row>
        <row r="357">
          <cell r="F357" t="str">
            <v>SAHI</v>
          </cell>
        </row>
        <row r="358">
          <cell r="F358" t="str">
            <v>SAHI</v>
          </cell>
        </row>
        <row r="359">
          <cell r="F359" t="str">
            <v>QHAN</v>
          </cell>
        </row>
        <row r="361">
          <cell r="F361" t="str">
            <v>KEMB</v>
          </cell>
        </row>
        <row r="362">
          <cell r="F362" t="str">
            <v>GCCT</v>
          </cell>
        </row>
        <row r="363">
          <cell r="F363" t="str">
            <v>OXY</v>
          </cell>
        </row>
        <row r="364">
          <cell r="F364" t="str">
            <v>DDEN</v>
          </cell>
        </row>
        <row r="365">
          <cell r="F365" t="str">
            <v>QHAN</v>
          </cell>
        </row>
        <row r="371">
          <cell r="F371" t="str">
            <v>GOKE</v>
          </cell>
        </row>
        <row r="372">
          <cell r="F372" t="str">
            <v>DDIA</v>
          </cell>
        </row>
        <row r="374">
          <cell r="F374" t="str">
            <v>SAHI</v>
          </cell>
        </row>
        <row r="375">
          <cell r="F375" t="str">
            <v>OXY</v>
          </cell>
        </row>
        <row r="376">
          <cell r="F376" t="str">
            <v>DDEN</v>
          </cell>
        </row>
        <row r="378">
          <cell r="F378" t="str">
            <v>SAHI</v>
          </cell>
        </row>
        <row r="379">
          <cell r="F379" t="str">
            <v>OXY</v>
          </cell>
        </row>
        <row r="380">
          <cell r="F380" t="str">
            <v>DDEN</v>
          </cell>
        </row>
        <row r="381">
          <cell r="F381" t="str">
            <v>QHAN</v>
          </cell>
        </row>
        <row r="383">
          <cell r="F383" t="str">
            <v>SAHI</v>
          </cell>
        </row>
        <row r="384">
          <cell r="F384" t="str">
            <v>OXY</v>
          </cell>
        </row>
        <row r="385">
          <cell r="F385" t="str">
            <v>DDEN</v>
          </cell>
        </row>
        <row r="386">
          <cell r="F386" t="str">
            <v>QHAN</v>
          </cell>
        </row>
        <row r="388">
          <cell r="F388" t="str">
            <v>SAHI</v>
          </cell>
        </row>
        <row r="389">
          <cell r="F389" t="str">
            <v>OXY</v>
          </cell>
        </row>
        <row r="390">
          <cell r="F390" t="str">
            <v>DDEN</v>
          </cell>
        </row>
        <row r="391">
          <cell r="F391" t="str">
            <v>QHAN</v>
          </cell>
        </row>
        <row r="393">
          <cell r="F393" t="str">
            <v>LB40</v>
          </cell>
        </row>
        <row r="394">
          <cell r="F394" t="str">
            <v>QHAN</v>
          </cell>
        </row>
        <row r="395">
          <cell r="F395" t="str">
            <v>OXY</v>
          </cell>
        </row>
        <row r="396">
          <cell r="F396" t="str">
            <v>DDEN</v>
          </cell>
        </row>
        <row r="398">
          <cell r="F398" t="str">
            <v>BM20-80</v>
          </cell>
        </row>
        <row r="399">
          <cell r="F399" t="str">
            <v>QHAN</v>
          </cell>
        </row>
        <row r="400">
          <cell r="F400" t="str">
            <v>SAHI</v>
          </cell>
        </row>
        <row r="402">
          <cell r="F402" t="str">
            <v>QHAN</v>
          </cell>
        </row>
        <row r="403">
          <cell r="F403" t="str">
            <v>SAHI</v>
          </cell>
        </row>
        <row r="405">
          <cell r="F405" t="str">
            <v>QHAN</v>
          </cell>
        </row>
        <row r="409">
          <cell r="F409" t="str">
            <v>QHAN</v>
          </cell>
        </row>
        <row r="411">
          <cell r="F411" t="str">
            <v>IndeMastic-L</v>
          </cell>
        </row>
        <row r="412">
          <cell r="F412" t="str">
            <v>IndeMastic-P</v>
          </cell>
        </row>
        <row r="413">
          <cell r="F413" t="str">
            <v>ARGO-P</v>
          </cell>
        </row>
        <row r="415">
          <cell r="F415" t="str">
            <v>IndeMastic-L</v>
          </cell>
        </row>
        <row r="416">
          <cell r="F416" t="str">
            <v>IndeMastic-P</v>
          </cell>
        </row>
        <row r="418">
          <cell r="F418" t="str">
            <v>TOLEM</v>
          </cell>
        </row>
        <row r="419">
          <cell r="F419" t="str">
            <v>TOLEU</v>
          </cell>
        </row>
        <row r="420">
          <cell r="F420" t="str">
            <v>ÑVIT</v>
          </cell>
        </row>
        <row r="422">
          <cell r="F422" t="str">
            <v>TOLEM</v>
          </cell>
        </row>
        <row r="423">
          <cell r="F423" t="str">
            <v>TOLEU</v>
          </cell>
        </row>
        <row r="424">
          <cell r="F424" t="str">
            <v>ÑVIT</v>
          </cell>
        </row>
        <row r="458">
          <cell r="F458" t="str">
            <v>GM10x20</v>
          </cell>
        </row>
        <row r="459">
          <cell r="F459" t="str">
            <v>XMTR</v>
          </cell>
        </row>
        <row r="462">
          <cell r="F462" t="str">
            <v>GM15x15</v>
          </cell>
        </row>
        <row r="463">
          <cell r="F463" t="str">
            <v>XMTR</v>
          </cell>
        </row>
        <row r="466">
          <cell r="F466" t="str">
            <v>GM15x20</v>
          </cell>
        </row>
        <row r="467">
          <cell r="F467" t="str">
            <v>XMTR</v>
          </cell>
        </row>
        <row r="472">
          <cell r="F472" t="str">
            <v>XM30</v>
          </cell>
        </row>
        <row r="475">
          <cell r="F475" t="str">
            <v>XM30</v>
          </cell>
        </row>
        <row r="478">
          <cell r="F478" t="str">
            <v>XM30</v>
          </cell>
        </row>
        <row r="485">
          <cell r="F485" t="str">
            <v>XM30</v>
          </cell>
        </row>
        <row r="488">
          <cell r="F488" t="str">
            <v>XM30</v>
          </cell>
        </row>
        <row r="491">
          <cell r="F491" t="str">
            <v>XMTR</v>
          </cell>
        </row>
        <row r="492">
          <cell r="F492" t="str">
            <v>DTRA</v>
          </cell>
        </row>
        <row r="493">
          <cell r="F493" t="str">
            <v>BOTD</v>
          </cell>
        </row>
        <row r="494">
          <cell r="F494" t="str">
            <v>BOTM</v>
          </cell>
        </row>
        <row r="496">
          <cell r="F496" t="str">
            <v>XMTR</v>
          </cell>
        </row>
        <row r="497">
          <cell r="F497" t="str">
            <v>DTRA</v>
          </cell>
        </row>
        <row r="498">
          <cell r="F498" t="str">
            <v>BOTD</v>
          </cell>
        </row>
        <row r="499">
          <cell r="F499" t="str">
            <v>BOTM</v>
          </cell>
        </row>
        <row r="501">
          <cell r="F501" t="str">
            <v>GNUN</v>
          </cell>
        </row>
        <row r="502">
          <cell r="F502" t="str">
            <v>XM30</v>
          </cell>
        </row>
        <row r="505">
          <cell r="F505" t="str">
            <v>GNUN</v>
          </cell>
        </row>
        <row r="506">
          <cell r="F506" t="str">
            <v>XM30</v>
          </cell>
        </row>
        <row r="509">
          <cell r="F509" t="str">
            <v>GA30</v>
          </cell>
        </row>
        <row r="510">
          <cell r="F510" t="str">
            <v>XMTR</v>
          </cell>
        </row>
        <row r="513">
          <cell r="F513" t="str">
            <v>TCNh</v>
          </cell>
        </row>
        <row r="514">
          <cell r="F514" t="str">
            <v>Kh-AL</v>
          </cell>
        </row>
        <row r="515">
          <cell r="F515" t="str">
            <v>BL12800</v>
          </cell>
        </row>
        <row r="517">
          <cell r="F517" t="str">
            <v>BMAU</v>
          </cell>
        </row>
        <row r="518">
          <cell r="F518" t="str">
            <v>VOIB</v>
          </cell>
        </row>
        <row r="519">
          <cell r="F519" t="str">
            <v>ADAO</v>
          </cell>
        </row>
        <row r="521">
          <cell r="F521" t="str">
            <v>VOIB</v>
          </cell>
        </row>
        <row r="522">
          <cell r="F522" t="str">
            <v>ADAO</v>
          </cell>
        </row>
        <row r="524">
          <cell r="F524" t="str">
            <v>MACT</v>
          </cell>
        </row>
        <row r="525">
          <cell r="F525" t="str">
            <v>GIAN</v>
          </cell>
        </row>
        <row r="527">
          <cell r="F527" t="str">
            <v>MACT</v>
          </cell>
        </row>
        <row r="528">
          <cell r="F528" t="str">
            <v>GIAN</v>
          </cell>
        </row>
        <row r="530">
          <cell r="F530" t="str">
            <v>XMTR</v>
          </cell>
        </row>
        <row r="531">
          <cell r="F531" t="str">
            <v>GIAN</v>
          </cell>
        </row>
        <row r="532">
          <cell r="F532" t="str">
            <v>BOTP</v>
          </cell>
        </row>
        <row r="533">
          <cell r="F533" t="str">
            <v>VOIC</v>
          </cell>
        </row>
        <row r="535">
          <cell r="F535" t="str">
            <v>XMTR</v>
          </cell>
        </row>
        <row r="536">
          <cell r="F536" t="str">
            <v>GIAN</v>
          </cell>
        </row>
        <row r="537">
          <cell r="F537" t="str">
            <v>BOTP</v>
          </cell>
        </row>
        <row r="538">
          <cell r="F538" t="str">
            <v>VOIC</v>
          </cell>
        </row>
        <row r="540">
          <cell r="F540" t="str">
            <v>SONR</v>
          </cell>
        </row>
        <row r="541">
          <cell r="F541" t="str">
            <v>XANG</v>
          </cell>
        </row>
        <row r="543">
          <cell r="F543" t="str">
            <v>SOND</v>
          </cell>
        </row>
        <row r="544">
          <cell r="F544" t="str">
            <v>XANG</v>
          </cell>
        </row>
        <row r="546">
          <cell r="F546" t="str">
            <v>SOND</v>
          </cell>
        </row>
        <row r="547">
          <cell r="F547" t="str">
            <v>XANG</v>
          </cell>
        </row>
        <row r="549">
          <cell r="F549" t="str">
            <v>SONN</v>
          </cell>
        </row>
        <row r="551">
          <cell r="F551" t="str">
            <v>FLIN</v>
          </cell>
        </row>
        <row r="553">
          <cell r="F553" t="str">
            <v>BTUM</v>
          </cell>
        </row>
        <row r="554">
          <cell r="F554" t="str">
            <v>BOTD</v>
          </cell>
        </row>
        <row r="555">
          <cell r="F555" t="str">
            <v>CUID</v>
          </cell>
        </row>
        <row r="557">
          <cell r="F557" t="str">
            <v>BTUM</v>
          </cell>
        </row>
        <row r="558">
          <cell r="F558" t="str">
            <v>GIAD</v>
          </cell>
        </row>
        <row r="559">
          <cell r="F559" t="str">
            <v>BOTD</v>
          </cell>
        </row>
        <row r="560">
          <cell r="F560" t="str">
            <v>CUID</v>
          </cell>
        </row>
        <row r="562">
          <cell r="F562" t="str">
            <v>BTUM</v>
          </cell>
        </row>
        <row r="563">
          <cell r="F563" t="str">
            <v>GIAD</v>
          </cell>
        </row>
        <row r="564">
          <cell r="F564" t="str">
            <v>BOTD</v>
          </cell>
        </row>
        <row r="565">
          <cell r="F565" t="str">
            <v>CUID</v>
          </cell>
        </row>
        <row r="567">
          <cell r="F567" t="str">
            <v>FLIN</v>
          </cell>
        </row>
        <row r="568">
          <cell r="F568" t="str">
            <v>GIAD</v>
          </cell>
        </row>
        <row r="569">
          <cell r="F569" t="str">
            <v>BOTD</v>
          </cell>
        </row>
        <row r="570">
          <cell r="F570" t="str">
            <v>CUID</v>
          </cell>
        </row>
        <row r="572">
          <cell r="F572" t="str">
            <v>BTUM</v>
          </cell>
        </row>
        <row r="573">
          <cell r="F573" t="str">
            <v>DGAI</v>
          </cell>
        </row>
        <row r="574">
          <cell r="F574" t="str">
            <v>CUID</v>
          </cell>
        </row>
        <row r="576">
          <cell r="F576" t="str">
            <v>BTUM</v>
          </cell>
        </row>
        <row r="577">
          <cell r="F577" t="str">
            <v>DGAI</v>
          </cell>
        </row>
        <row r="578">
          <cell r="F578" t="str">
            <v>CUID</v>
          </cell>
        </row>
        <row r="580">
          <cell r="F580" t="str">
            <v>BTUM</v>
          </cell>
        </row>
        <row r="581">
          <cell r="F581" t="str">
            <v>CUID</v>
          </cell>
        </row>
        <row r="583">
          <cell r="F583" t="str">
            <v>DA24</v>
          </cell>
        </row>
        <row r="585">
          <cell r="F585" t="str">
            <v>VDKT</v>
          </cell>
        </row>
        <row r="587">
          <cell r="F587" t="str">
            <v>DURASEAL</v>
          </cell>
        </row>
        <row r="589">
          <cell r="F589" t="str">
            <v>STK25</v>
          </cell>
        </row>
        <row r="590">
          <cell r="F590" t="str">
            <v>SOND</v>
          </cell>
        </row>
        <row r="591">
          <cell r="F591" t="str">
            <v>QHAN</v>
          </cell>
        </row>
        <row r="592">
          <cell r="F592" t="str">
            <v>OXY</v>
          </cell>
        </row>
        <row r="593">
          <cell r="F593" t="str">
            <v>DDEN</v>
          </cell>
        </row>
        <row r="595">
          <cell r="F595" t="str">
            <v>STK50</v>
          </cell>
        </row>
        <row r="596">
          <cell r="F596" t="str">
            <v>SOND</v>
          </cell>
        </row>
        <row r="597">
          <cell r="F597" t="str">
            <v>QHAN</v>
          </cell>
        </row>
        <row r="598">
          <cell r="F598" t="str">
            <v>OXY</v>
          </cell>
        </row>
        <row r="599">
          <cell r="F599" t="str">
            <v>DDEN</v>
          </cell>
        </row>
        <row r="601">
          <cell r="F601" t="str">
            <v>STK80</v>
          </cell>
        </row>
        <row r="602">
          <cell r="F602" t="str">
            <v>SOND</v>
          </cell>
        </row>
        <row r="603">
          <cell r="F603" t="str">
            <v>QHAN</v>
          </cell>
        </row>
        <row r="604">
          <cell r="F604" t="str">
            <v>OXY</v>
          </cell>
        </row>
        <row r="605">
          <cell r="F605" t="str">
            <v>DDEN</v>
          </cell>
        </row>
        <row r="607">
          <cell r="F607" t="str">
            <v>STK100</v>
          </cell>
        </row>
        <row r="608">
          <cell r="F608" t="str">
            <v>SOND</v>
          </cell>
        </row>
        <row r="609">
          <cell r="F609" t="str">
            <v>QHAN</v>
          </cell>
        </row>
        <row r="610">
          <cell r="F610" t="str">
            <v>OXY</v>
          </cell>
        </row>
        <row r="611">
          <cell r="F611" t="str">
            <v>DDEN</v>
          </cell>
        </row>
        <row r="613">
          <cell r="F613" t="str">
            <v>STK140</v>
          </cell>
        </row>
        <row r="614">
          <cell r="F614" t="str">
            <v>SOND</v>
          </cell>
        </row>
        <row r="615">
          <cell r="F615" t="str">
            <v>QHAN</v>
          </cell>
        </row>
        <row r="616">
          <cell r="F616" t="str">
            <v>OXY</v>
          </cell>
        </row>
        <row r="617">
          <cell r="F617" t="str">
            <v>DDEN</v>
          </cell>
        </row>
        <row r="619">
          <cell r="F619" t="str">
            <v>STK200</v>
          </cell>
        </row>
        <row r="620">
          <cell r="F620" t="str">
            <v>SOND</v>
          </cell>
        </row>
        <row r="621">
          <cell r="F621" t="str">
            <v>QHAN</v>
          </cell>
        </row>
        <row r="622">
          <cell r="F622" t="str">
            <v>OXY</v>
          </cell>
        </row>
        <row r="623">
          <cell r="F623" t="str">
            <v>DDEN</v>
          </cell>
        </row>
        <row r="625">
          <cell r="F625" t="str">
            <v>STK250</v>
          </cell>
        </row>
        <row r="626">
          <cell r="F626" t="str">
            <v>SOND</v>
          </cell>
        </row>
        <row r="627">
          <cell r="F627" t="str">
            <v>QHAN</v>
          </cell>
        </row>
        <row r="628">
          <cell r="F628" t="str">
            <v>OXY</v>
          </cell>
        </row>
        <row r="629">
          <cell r="F629" t="str">
            <v>DDEN</v>
          </cell>
        </row>
        <row r="631">
          <cell r="F631" t="str">
            <v>STK25</v>
          </cell>
        </row>
        <row r="632">
          <cell r="F632" t="str">
            <v>BTUM</v>
          </cell>
        </row>
        <row r="633">
          <cell r="F633" t="str">
            <v>XANG</v>
          </cell>
        </row>
        <row r="634">
          <cell r="F634" t="str">
            <v>CUID</v>
          </cell>
        </row>
        <row r="635">
          <cell r="F635" t="str">
            <v>QHAN</v>
          </cell>
        </row>
        <row r="636">
          <cell r="F636" t="str">
            <v>OXY</v>
          </cell>
        </row>
        <row r="637">
          <cell r="F637" t="str">
            <v>DDEN</v>
          </cell>
        </row>
        <row r="639">
          <cell r="F639" t="str">
            <v>STK80</v>
          </cell>
        </row>
        <row r="640">
          <cell r="F640" t="str">
            <v>BTUM</v>
          </cell>
        </row>
        <row r="641">
          <cell r="F641" t="str">
            <v>XANG</v>
          </cell>
        </row>
        <row r="642">
          <cell r="F642" t="str">
            <v>CUID</v>
          </cell>
        </row>
        <row r="643">
          <cell r="F643" t="str">
            <v>QHAN</v>
          </cell>
        </row>
        <row r="644">
          <cell r="F644" t="str">
            <v>OXY</v>
          </cell>
        </row>
        <row r="645">
          <cell r="F645" t="str">
            <v>DDEN</v>
          </cell>
        </row>
        <row r="647">
          <cell r="F647" t="str">
            <v>STK100</v>
          </cell>
        </row>
        <row r="648">
          <cell r="F648" t="str">
            <v>BTUM</v>
          </cell>
        </row>
        <row r="649">
          <cell r="F649" t="str">
            <v>XANG</v>
          </cell>
        </row>
        <row r="650">
          <cell r="F650" t="str">
            <v>CUID</v>
          </cell>
        </row>
        <row r="651">
          <cell r="F651" t="str">
            <v>QHAN</v>
          </cell>
        </row>
        <row r="652">
          <cell r="F652" t="str">
            <v>OXY</v>
          </cell>
        </row>
        <row r="653">
          <cell r="F653" t="str">
            <v>DDEN</v>
          </cell>
        </row>
        <row r="655">
          <cell r="F655" t="str">
            <v>STK150</v>
          </cell>
        </row>
        <row r="656">
          <cell r="F656" t="str">
            <v>BTUM</v>
          </cell>
        </row>
        <row r="657">
          <cell r="F657" t="str">
            <v>XANG</v>
          </cell>
        </row>
        <row r="658">
          <cell r="F658" t="str">
            <v>CUID</v>
          </cell>
        </row>
        <row r="659">
          <cell r="F659" t="str">
            <v>QHAN</v>
          </cell>
        </row>
        <row r="660">
          <cell r="F660" t="str">
            <v>OXY</v>
          </cell>
        </row>
        <row r="661">
          <cell r="F661" t="str">
            <v>DDEN</v>
          </cell>
        </row>
        <row r="663">
          <cell r="F663" t="str">
            <v>STK200</v>
          </cell>
        </row>
        <row r="664">
          <cell r="F664" t="str">
            <v>BTUM</v>
          </cell>
        </row>
        <row r="665">
          <cell r="F665" t="str">
            <v>XANG</v>
          </cell>
        </row>
        <row r="666">
          <cell r="F666" t="str">
            <v>CUID</v>
          </cell>
        </row>
        <row r="667">
          <cell r="F667" t="str">
            <v>QHAN</v>
          </cell>
        </row>
        <row r="668">
          <cell r="F668" t="str">
            <v>OXY</v>
          </cell>
        </row>
        <row r="669">
          <cell r="F669" t="str">
            <v>DDEN</v>
          </cell>
        </row>
        <row r="671">
          <cell r="F671" t="str">
            <v>STK250</v>
          </cell>
        </row>
        <row r="672">
          <cell r="F672" t="str">
            <v>BTUM</v>
          </cell>
        </row>
        <row r="673">
          <cell r="F673" t="str">
            <v>XANG</v>
          </cell>
        </row>
        <row r="674">
          <cell r="F674" t="str">
            <v>CUID</v>
          </cell>
        </row>
        <row r="675">
          <cell r="F675" t="str">
            <v>QHAN</v>
          </cell>
        </row>
        <row r="676">
          <cell r="F676" t="str">
            <v>OXY</v>
          </cell>
        </row>
        <row r="677">
          <cell r="F677" t="str">
            <v>DDEN</v>
          </cell>
        </row>
        <row r="679">
          <cell r="F679" t="str">
            <v>PVC114</v>
          </cell>
        </row>
        <row r="680">
          <cell r="F680" t="str">
            <v>alcol</v>
          </cell>
        </row>
        <row r="681">
          <cell r="F681" t="str">
            <v>KEO</v>
          </cell>
        </row>
        <row r="683">
          <cell r="F683" t="str">
            <v>Co-STK250</v>
          </cell>
        </row>
        <row r="684">
          <cell r="F684" t="str">
            <v>SOND</v>
          </cell>
        </row>
        <row r="685">
          <cell r="F685" t="str">
            <v>QHAN</v>
          </cell>
        </row>
        <row r="687">
          <cell r="F687" t="str">
            <v>Co-STK25</v>
          </cell>
        </row>
        <row r="688">
          <cell r="F688" t="str">
            <v>SOND</v>
          </cell>
        </row>
        <row r="689">
          <cell r="F689" t="str">
            <v>QHAN</v>
          </cell>
        </row>
        <row r="691">
          <cell r="F691" t="str">
            <v>Co-STK80</v>
          </cell>
        </row>
        <row r="692">
          <cell r="F692" t="str">
            <v>SOND</v>
          </cell>
        </row>
        <row r="693">
          <cell r="F693" t="str">
            <v>QHAN</v>
          </cell>
        </row>
        <row r="695">
          <cell r="F695" t="str">
            <v>Co-STK100</v>
          </cell>
        </row>
        <row r="696">
          <cell r="F696" t="str">
            <v>SOND</v>
          </cell>
        </row>
        <row r="697">
          <cell r="F697" t="str">
            <v>QHAN</v>
          </cell>
        </row>
        <row r="699">
          <cell r="F699" t="str">
            <v>Co-STK150</v>
          </cell>
        </row>
        <row r="700">
          <cell r="F700" t="str">
            <v>SOND</v>
          </cell>
        </row>
        <row r="701">
          <cell r="F701" t="str">
            <v>QHAN</v>
          </cell>
        </row>
        <row r="703">
          <cell r="F703" t="str">
            <v>Co-STK200</v>
          </cell>
        </row>
        <row r="704">
          <cell r="F704" t="str">
            <v>SOND</v>
          </cell>
        </row>
        <row r="705">
          <cell r="F705" t="str">
            <v>QHAN</v>
          </cell>
        </row>
        <row r="707">
          <cell r="F707" t="str">
            <v>Co-STK250</v>
          </cell>
        </row>
        <row r="708">
          <cell r="F708" t="str">
            <v>SOND</v>
          </cell>
        </row>
        <row r="709">
          <cell r="F709" t="str">
            <v>QHAN</v>
          </cell>
        </row>
        <row r="711">
          <cell r="F711" t="str">
            <v>Te-STK100</v>
          </cell>
        </row>
        <row r="712">
          <cell r="F712" t="str">
            <v>BTUM</v>
          </cell>
        </row>
        <row r="713">
          <cell r="F713" t="str">
            <v>XANG</v>
          </cell>
        </row>
        <row r="714">
          <cell r="F714" t="str">
            <v>CUID</v>
          </cell>
        </row>
        <row r="715">
          <cell r="F715" t="str">
            <v>CAOSU</v>
          </cell>
        </row>
        <row r="716">
          <cell r="F716" t="str">
            <v>BM12-100</v>
          </cell>
        </row>
        <row r="718">
          <cell r="F718" t="str">
            <v>C-STK150</v>
          </cell>
        </row>
        <row r="719">
          <cell r="F719" t="str">
            <v>BTUM</v>
          </cell>
        </row>
        <row r="720">
          <cell r="F720" t="str">
            <v>XANG</v>
          </cell>
        </row>
        <row r="721">
          <cell r="F721" t="str">
            <v>CUID</v>
          </cell>
        </row>
        <row r="722">
          <cell r="F722" t="str">
            <v>CAOSU</v>
          </cell>
        </row>
        <row r="723">
          <cell r="F723" t="str">
            <v>BM12-100</v>
          </cell>
        </row>
        <row r="725">
          <cell r="F725" t="str">
            <v>C-STK200</v>
          </cell>
        </row>
        <row r="726">
          <cell r="F726" t="str">
            <v>BTUM</v>
          </cell>
        </row>
        <row r="727">
          <cell r="F727" t="str">
            <v>XANG</v>
          </cell>
        </row>
        <row r="728">
          <cell r="F728" t="str">
            <v>CUID</v>
          </cell>
        </row>
        <row r="729">
          <cell r="F729" t="str">
            <v>CAOSU</v>
          </cell>
        </row>
        <row r="730">
          <cell r="F730" t="str">
            <v>BM12-100</v>
          </cell>
        </row>
        <row r="732">
          <cell r="F732" t="str">
            <v>C-STK250</v>
          </cell>
        </row>
        <row r="733">
          <cell r="F733" t="str">
            <v>BTUM</v>
          </cell>
        </row>
        <row r="734">
          <cell r="F734" t="str">
            <v>XANG</v>
          </cell>
        </row>
        <row r="735">
          <cell r="F735" t="str">
            <v>CUID</v>
          </cell>
        </row>
        <row r="736">
          <cell r="F736" t="str">
            <v>CAOSU</v>
          </cell>
        </row>
        <row r="737">
          <cell r="F737" t="str">
            <v>BM12-100</v>
          </cell>
        </row>
        <row r="739">
          <cell r="F739" t="str">
            <v>Te-STK150</v>
          </cell>
        </row>
        <row r="740">
          <cell r="F740" t="str">
            <v>BTUM</v>
          </cell>
        </row>
        <row r="741">
          <cell r="F741" t="str">
            <v>XANG</v>
          </cell>
        </row>
        <row r="742">
          <cell r="F742" t="str">
            <v>CUID</v>
          </cell>
        </row>
        <row r="743">
          <cell r="F743" t="str">
            <v>CAOSU</v>
          </cell>
        </row>
        <row r="744">
          <cell r="F744" t="str">
            <v>BM12-100</v>
          </cell>
        </row>
        <row r="746">
          <cell r="F746" t="str">
            <v>Te-STK200</v>
          </cell>
        </row>
        <row r="747">
          <cell r="F747" t="str">
            <v>BTUM</v>
          </cell>
        </row>
        <row r="748">
          <cell r="F748" t="str">
            <v>XANG</v>
          </cell>
        </row>
        <row r="749">
          <cell r="F749" t="str">
            <v>CUID</v>
          </cell>
        </row>
        <row r="750">
          <cell r="F750" t="str">
            <v>CAOSU</v>
          </cell>
        </row>
        <row r="751">
          <cell r="F751" t="str">
            <v>BM12-100</v>
          </cell>
        </row>
        <row r="753">
          <cell r="F753" t="str">
            <v>Te-STK250</v>
          </cell>
        </row>
        <row r="754">
          <cell r="F754" t="str">
            <v>BTUM</v>
          </cell>
        </row>
        <row r="755">
          <cell r="F755" t="str">
            <v>XANG</v>
          </cell>
        </row>
        <row r="756">
          <cell r="F756" t="str">
            <v>CUID</v>
          </cell>
        </row>
        <row r="757">
          <cell r="F757" t="str">
            <v>CAOSU</v>
          </cell>
        </row>
        <row r="758">
          <cell r="F758" t="str">
            <v>BM12-100</v>
          </cell>
        </row>
        <row r="760">
          <cell r="F760" t="str">
            <v>Va-OT25</v>
          </cell>
        </row>
        <row r="761">
          <cell r="F761" t="str">
            <v>CAOSU</v>
          </cell>
        </row>
        <row r="762">
          <cell r="F762" t="str">
            <v>MAZUT</v>
          </cell>
        </row>
        <row r="763">
          <cell r="F763" t="str">
            <v>SOND</v>
          </cell>
        </row>
        <row r="764">
          <cell r="F764" t="str">
            <v>BM12-100</v>
          </cell>
        </row>
        <row r="766">
          <cell r="F766" t="str">
            <v>Va-OT70</v>
          </cell>
        </row>
        <row r="767">
          <cell r="F767" t="str">
            <v>CAOSU</v>
          </cell>
        </row>
        <row r="768">
          <cell r="F768" t="str">
            <v>MAZUT</v>
          </cell>
        </row>
        <row r="769">
          <cell r="F769" t="str">
            <v>SOND</v>
          </cell>
        </row>
        <row r="770">
          <cell r="F770" t="str">
            <v>BM12-100</v>
          </cell>
        </row>
        <row r="772">
          <cell r="F772" t="str">
            <v>Va-OT100</v>
          </cell>
        </row>
        <row r="773">
          <cell r="F773" t="str">
            <v>CAOSU</v>
          </cell>
        </row>
        <row r="774">
          <cell r="F774" t="str">
            <v>MAZUT</v>
          </cell>
        </row>
        <row r="775">
          <cell r="F775" t="str">
            <v>SOND</v>
          </cell>
        </row>
        <row r="776">
          <cell r="F776" t="str">
            <v>BM12-100</v>
          </cell>
        </row>
        <row r="778">
          <cell r="F778" t="str">
            <v>Va-OT150</v>
          </cell>
        </row>
        <row r="779">
          <cell r="F779" t="str">
            <v>CAOSU</v>
          </cell>
        </row>
        <row r="780">
          <cell r="F780" t="str">
            <v>MAZUT</v>
          </cell>
        </row>
        <row r="781">
          <cell r="F781" t="str">
            <v>SOND</v>
          </cell>
        </row>
        <row r="782">
          <cell r="F782" t="str">
            <v>BM12-100</v>
          </cell>
        </row>
        <row r="784">
          <cell r="F784" t="str">
            <v>Va-OT200</v>
          </cell>
        </row>
        <row r="785">
          <cell r="F785" t="str">
            <v>CAOSU</v>
          </cell>
        </row>
        <row r="786">
          <cell r="F786" t="str">
            <v>MAZUT</v>
          </cell>
        </row>
        <row r="787">
          <cell r="F787" t="str">
            <v>SOND</v>
          </cell>
        </row>
        <row r="788">
          <cell r="F788" t="str">
            <v>BM12-100</v>
          </cell>
        </row>
        <row r="790">
          <cell r="F790" t="str">
            <v>Va-OT250</v>
          </cell>
        </row>
        <row r="791">
          <cell r="F791" t="str">
            <v>CAOSU</v>
          </cell>
        </row>
        <row r="792">
          <cell r="F792" t="str">
            <v>MAZUT</v>
          </cell>
        </row>
        <row r="793">
          <cell r="F793" t="str">
            <v>SOND</v>
          </cell>
        </row>
        <row r="794">
          <cell r="F794" t="str">
            <v>BM12-100</v>
          </cell>
        </row>
        <row r="796">
          <cell r="F796" t="str">
            <v>Co-PVC114</v>
          </cell>
        </row>
        <row r="797">
          <cell r="F797" t="str">
            <v>ALCOL</v>
          </cell>
        </row>
        <row r="798">
          <cell r="F798" t="str">
            <v>KEO</v>
          </cell>
        </row>
        <row r="800">
          <cell r="F800" t="str">
            <v>SA10</v>
          </cell>
        </row>
        <row r="801">
          <cell r="F801" t="str">
            <v>GOKE</v>
          </cell>
        </row>
        <row r="805">
          <cell r="F805" t="str">
            <v>XM30</v>
          </cell>
        </row>
        <row r="806">
          <cell r="F806" t="str">
            <v>VOIC</v>
          </cell>
        </row>
        <row r="807">
          <cell r="F807" t="str">
            <v>CATV</v>
          </cell>
        </row>
        <row r="809">
          <cell r="F809" t="str">
            <v>XM30</v>
          </cell>
        </row>
        <row r="810">
          <cell r="F810" t="str">
            <v>VOIC</v>
          </cell>
        </row>
        <row r="811">
          <cell r="F811" t="str">
            <v>CATV</v>
          </cell>
        </row>
        <row r="813">
          <cell r="F813" t="str">
            <v>XM30</v>
          </cell>
        </row>
        <row r="814">
          <cell r="F814" t="str">
            <v>CATV</v>
          </cell>
        </row>
        <row r="816">
          <cell r="F816" t="str">
            <v>XM30</v>
          </cell>
        </row>
        <row r="817">
          <cell r="F817" t="str">
            <v>CATV</v>
          </cell>
        </row>
        <row r="819">
          <cell r="F819" t="str">
            <v>XM30</v>
          </cell>
        </row>
        <row r="820">
          <cell r="F820" t="str">
            <v>CATV</v>
          </cell>
        </row>
        <row r="822">
          <cell r="F822" t="str">
            <v>XM30</v>
          </cell>
        </row>
        <row r="823">
          <cell r="F823" t="str">
            <v>CATV</v>
          </cell>
        </row>
        <row r="825">
          <cell r="F825" t="str">
            <v>XM30</v>
          </cell>
        </row>
        <row r="826">
          <cell r="F826" t="str">
            <v>CATV</v>
          </cell>
        </row>
        <row r="829">
          <cell r="F829" t="str">
            <v>XM30</v>
          </cell>
        </row>
        <row r="830">
          <cell r="F830" t="str">
            <v>CATV</v>
          </cell>
        </row>
        <row r="831">
          <cell r="F831" t="str">
            <v>DA12</v>
          </cell>
        </row>
        <row r="833">
          <cell r="F833" t="str">
            <v>XM30</v>
          </cell>
        </row>
        <row r="834">
          <cell r="F834" t="str">
            <v>CATV</v>
          </cell>
        </row>
        <row r="835">
          <cell r="F835" t="str">
            <v>DA12</v>
          </cell>
        </row>
        <row r="837">
          <cell r="F837" t="str">
            <v>XM30</v>
          </cell>
        </row>
        <row r="838">
          <cell r="F838" t="str">
            <v>CATV</v>
          </cell>
        </row>
        <row r="839">
          <cell r="F839" t="str">
            <v>DA12</v>
          </cell>
        </row>
        <row r="841">
          <cell r="F841" t="str">
            <v>XM30</v>
          </cell>
        </row>
        <row r="842">
          <cell r="F842" t="str">
            <v>CATV</v>
          </cell>
        </row>
        <row r="843">
          <cell r="F843" t="str">
            <v>DA24</v>
          </cell>
        </row>
        <row r="845">
          <cell r="F845" t="str">
            <v>XM30</v>
          </cell>
        </row>
        <row r="846">
          <cell r="F846" t="str">
            <v>CATV</v>
          </cell>
        </row>
        <row r="847">
          <cell r="F847" t="str">
            <v>DA46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Khau"/>
      <sheetName val="01"/>
      <sheetName val="02"/>
      <sheetName val="03"/>
      <sheetName val="MH"/>
      <sheetName val="00000000"/>
      <sheetName val="XL4Test5"/>
      <sheetName val="XL4Poppy"/>
    </sheetNames>
    <sheetDataSet>
      <sheetData sheetId="0"/>
      <sheetData sheetId="1"/>
      <sheetData sheetId="2"/>
      <sheetData sheetId="3"/>
      <sheetData sheetId="4" refreshError="1">
        <row r="4">
          <cell r="B4" t="str">
            <v>Saûn phaåm C.P</v>
          </cell>
        </row>
        <row r="5">
          <cell r="A5" t="str">
            <v>cmix</v>
          </cell>
          <cell r="B5" t="str">
            <v>C - MIX</v>
          </cell>
          <cell r="E5" t="str">
            <v>1Kg x 20 goùi/thuøng</v>
          </cell>
          <cell r="F5" t="str">
            <v>Goùi</v>
          </cell>
        </row>
        <row r="6">
          <cell r="A6" t="str">
            <v>olan</v>
          </cell>
          <cell r="B6" t="str">
            <v>OLAN</v>
          </cell>
          <cell r="E6" t="str">
            <v>500ml/bình x 12 bình/thuøng</v>
          </cell>
          <cell r="F6" t="str">
            <v>Bình</v>
          </cell>
        </row>
        <row r="7">
          <cell r="A7" t="str">
            <v>zymt</v>
          </cell>
          <cell r="B7" t="str">
            <v>ZYMETIN</v>
          </cell>
          <cell r="E7" t="str">
            <v>500g/goùi x 40 goùi/thuøng</v>
          </cell>
          <cell r="F7" t="str">
            <v>Goùi</v>
          </cell>
        </row>
        <row r="8">
          <cell r="A8" t="str">
            <v>supvs</v>
          </cell>
          <cell r="B8" t="str">
            <v>SUPER VS</v>
          </cell>
          <cell r="E8" t="str">
            <v>4lít/bình x4bình/thuøng</v>
          </cell>
          <cell r="F8" t="str">
            <v>Bình</v>
          </cell>
        </row>
        <row r="9">
          <cell r="A9" t="str">
            <v>supbik</v>
          </cell>
          <cell r="B9" t="str">
            <v>SUPER BIOTIC</v>
          </cell>
          <cell r="E9" t="str">
            <v>1Kg/goùi x20 goùi/thuøng</v>
          </cell>
          <cell r="F9" t="str">
            <v>Goùi  - khuyeán maõi</v>
          </cell>
        </row>
        <row r="10">
          <cell r="A10" t="str">
            <v>phfix</v>
          </cell>
          <cell r="B10" t="str">
            <v>pH FIXER</v>
          </cell>
          <cell r="E10" t="str">
            <v>2Kg/goùi x12 goùi/thuøng</v>
          </cell>
          <cell r="F10" t="str">
            <v>Goùi</v>
          </cell>
        </row>
        <row r="11">
          <cell r="A11" t="str">
            <v>phtes</v>
          </cell>
          <cell r="B11" t="str">
            <v>PH TEST KIT</v>
          </cell>
          <cell r="E11" t="str">
            <v>20boä/thuøng</v>
          </cell>
          <cell r="F11" t="str">
            <v>Boä</v>
          </cell>
        </row>
        <row r="12">
          <cell r="B12" t="str">
            <v>SP Laâm Thaùi Thuûy</v>
          </cell>
        </row>
        <row r="13">
          <cell r="A13" t="str">
            <v>chlorin</v>
          </cell>
          <cell r="B13" t="str">
            <v>Calcium Hypochlorite</v>
          </cell>
          <cell r="C13" t="str">
            <v>INDO</v>
          </cell>
          <cell r="E13" t="str">
            <v xml:space="preserve">15Kg/ Thuøng </v>
          </cell>
          <cell r="F13" t="str">
            <v>Kg</v>
          </cell>
        </row>
        <row r="14">
          <cell r="A14" t="str">
            <v>chlorinp</v>
          </cell>
          <cell r="B14" t="str">
            <v>Chlorine - Nphuï</v>
          </cell>
          <cell r="C14" t="str">
            <v>INDO</v>
          </cell>
          <cell r="E14" t="str">
            <v xml:space="preserve">15Kg/ Thuøng </v>
          </cell>
          <cell r="F14" t="str">
            <v>Kg</v>
          </cell>
        </row>
        <row r="15">
          <cell r="A15" t="str">
            <v>chlortqp</v>
          </cell>
          <cell r="B15" t="str">
            <v>Chlorine (TQ) Sopo- Nphuï</v>
          </cell>
          <cell r="C15" t="str">
            <v>Tquoác</v>
          </cell>
          <cell r="E15" t="str">
            <v xml:space="preserve">40Kg/ Thuøng </v>
          </cell>
          <cell r="F15" t="str">
            <v>Kg</v>
          </cell>
        </row>
        <row r="16">
          <cell r="A16" t="str">
            <v>chlorcheo</v>
          </cell>
          <cell r="B16" t="str">
            <v>Calcium Hypochlorite</v>
          </cell>
          <cell r="C16" t="str">
            <v xml:space="preserve">L/d Nhaät </v>
          </cell>
          <cell r="E16" t="str">
            <v xml:space="preserve">50Kg/Thuøng </v>
          </cell>
          <cell r="F16" t="str">
            <v>Kg</v>
          </cell>
        </row>
        <row r="17">
          <cell r="B17" t="str">
            <v>( Nhaûn caù heo )</v>
          </cell>
        </row>
        <row r="18">
          <cell r="A18" t="str">
            <v>chlor70</v>
          </cell>
          <cell r="B18" t="str">
            <v>Calcium Hypochlorite70%</v>
          </cell>
          <cell r="C18" t="str">
            <v>THAÙI</v>
          </cell>
          <cell r="E18" t="str">
            <v>40Kg/Thuøng</v>
          </cell>
          <cell r="F18" t="str">
            <v>Kg</v>
          </cell>
        </row>
        <row r="19">
          <cell r="B19" t="str">
            <v>HÖÕU TÍN</v>
          </cell>
        </row>
        <row r="20">
          <cell r="A20" t="str">
            <v>oxig</v>
          </cell>
          <cell r="B20" t="str">
            <v>Oxy giaø 50%</v>
          </cell>
          <cell r="C20" t="str">
            <v xml:space="preserve">Thaùi Lan </v>
          </cell>
          <cell r="E20" t="str">
            <v>30Kg/Can</v>
          </cell>
          <cell r="F20" t="str">
            <v>Can</v>
          </cell>
        </row>
        <row r="21">
          <cell r="A21" t="str">
            <v>cnl</v>
          </cell>
          <cell r="B21" t="str">
            <v>Acid Ascosbic (C-Nlieäu)</v>
          </cell>
          <cell r="E21" t="str">
            <v>25kg/thuøng</v>
          </cell>
          <cell r="F21" t="str">
            <v>Kg</v>
          </cell>
        </row>
        <row r="22">
          <cell r="A22" t="str">
            <v>ponl</v>
          </cell>
          <cell r="B22" t="str">
            <v>Pondplus</v>
          </cell>
          <cell r="F22" t="str">
            <v>goùi</v>
          </cell>
        </row>
        <row r="23">
          <cell r="B23" t="str">
            <v>MUA KHAÙC</v>
          </cell>
        </row>
        <row r="24">
          <cell r="A24" t="str">
            <v>bkc1</v>
          </cell>
          <cell r="B24" t="str">
            <v>BKC - 1lít</v>
          </cell>
          <cell r="E24" t="str">
            <v>12can/thuøng</v>
          </cell>
          <cell r="F24" t="str">
            <v>can</v>
          </cell>
        </row>
        <row r="25">
          <cell r="A25" t="str">
            <v>mkc4</v>
          </cell>
          <cell r="B25" t="str">
            <v>MKC - 4lít</v>
          </cell>
          <cell r="E25" t="str">
            <v>6can/thuøng</v>
          </cell>
          <cell r="F25" t="str">
            <v>can</v>
          </cell>
        </row>
        <row r="26">
          <cell r="A26" t="str">
            <v>bgcol</v>
          </cell>
          <cell r="B26" t="str">
            <v>BG Colan</v>
          </cell>
          <cell r="F26" t="str">
            <v>goùi</v>
          </cell>
        </row>
        <row r="27">
          <cell r="A27" t="str">
            <v>toxin5</v>
          </cell>
          <cell r="B27" t="str">
            <v>Toxin - 5lít</v>
          </cell>
          <cell r="E27" t="str">
            <v>6can/thuøng</v>
          </cell>
          <cell r="F27" t="str">
            <v>can</v>
          </cell>
        </row>
        <row r="28">
          <cell r="A28" t="str">
            <v>toxin20</v>
          </cell>
          <cell r="B28" t="str">
            <v>Toxin - 20lít</v>
          </cell>
          <cell r="E28" t="str">
            <v>20lít/can</v>
          </cell>
          <cell r="F28" t="str">
            <v>can</v>
          </cell>
        </row>
        <row r="29">
          <cell r="A29" t="str">
            <v>tdk</v>
          </cell>
          <cell r="B29" t="str">
            <v>TDK</v>
          </cell>
          <cell r="F29" t="str">
            <v>chai</v>
          </cell>
        </row>
        <row r="30">
          <cell r="A30" t="str">
            <v>na2so4</v>
          </cell>
          <cell r="B30" t="str">
            <v>Muoái Na2 SO4</v>
          </cell>
          <cell r="E30" t="str">
            <v>25kg/bao</v>
          </cell>
          <cell r="F30" t="str">
            <v>bao</v>
          </cell>
        </row>
        <row r="31">
          <cell r="A31" t="str">
            <v>testo2</v>
          </cell>
          <cell r="B31" t="str">
            <v>Test O2</v>
          </cell>
          <cell r="C31" t="str">
            <v>A.Xuaân</v>
          </cell>
          <cell r="F31" t="str">
            <v>Hoäp</v>
          </cell>
        </row>
        <row r="32">
          <cell r="A32" t="str">
            <v>edta</v>
          </cell>
          <cell r="B32" t="str">
            <v>Muoái EDTA</v>
          </cell>
          <cell r="C32" t="str">
            <v>A.Xuaân</v>
          </cell>
          <cell r="E32" t="str">
            <v>25kg/bao</v>
          </cell>
          <cell r="F32" t="str">
            <v>bao</v>
          </cell>
        </row>
        <row r="33">
          <cell r="A33" t="str">
            <v>nc</v>
          </cell>
          <cell r="B33" t="str">
            <v>NC</v>
          </cell>
          <cell r="C33" t="str">
            <v>A.Xuaân</v>
          </cell>
          <cell r="E33" t="str">
            <v>500g/goùi 24goùi</v>
          </cell>
          <cell r="F33" t="str">
            <v>goùi</v>
          </cell>
        </row>
        <row r="34">
          <cell r="A34" t="str">
            <v>zeca</v>
          </cell>
          <cell r="B34" t="str">
            <v>ZECA</v>
          </cell>
          <cell r="C34" t="str">
            <v>Tuu Ngoc</v>
          </cell>
          <cell r="E34" t="str">
            <v>15kg</v>
          </cell>
          <cell r="F34" t="str">
            <v>xoâ</v>
          </cell>
        </row>
        <row r="35">
          <cell r="A35" t="str">
            <v>Ctat</v>
          </cell>
          <cell r="B35" t="str">
            <v>C TAÏT</v>
          </cell>
          <cell r="C35" t="str">
            <v>Tuu Ngoc</v>
          </cell>
          <cell r="F35" t="str">
            <v>xoâ</v>
          </cell>
        </row>
        <row r="36">
          <cell r="A36" t="str">
            <v>Testnh3</v>
          </cell>
          <cell r="B36" t="str">
            <v>TEST NH3</v>
          </cell>
          <cell r="F36" t="str">
            <v>Hoäp</v>
          </cell>
        </row>
        <row r="37">
          <cell r="A37" t="str">
            <v>Biob</v>
          </cell>
          <cell r="B37" t="str">
            <v>Bio Bac A</v>
          </cell>
          <cell r="C37" t="str">
            <v>O.P.S</v>
          </cell>
          <cell r="E37" t="str">
            <v>24can/thuøng</v>
          </cell>
          <cell r="F37" t="str">
            <v>can</v>
          </cell>
        </row>
        <row r="38">
          <cell r="A38" t="str">
            <v>Biobt</v>
          </cell>
          <cell r="B38" t="str">
            <v>Bio Bac A</v>
          </cell>
          <cell r="C38" t="str">
            <v>O.P.S</v>
          </cell>
          <cell r="E38" t="str">
            <v>24can/thuøng</v>
          </cell>
          <cell r="F38" t="str">
            <v>can</v>
          </cell>
        </row>
        <row r="39">
          <cell r="A39" t="str">
            <v>Biobk</v>
          </cell>
          <cell r="B39" t="str">
            <v>Bio Bac A</v>
          </cell>
          <cell r="C39" t="str">
            <v>O.P.S</v>
          </cell>
          <cell r="E39" t="str">
            <v>24can/thuøng</v>
          </cell>
          <cell r="F39" t="str">
            <v>can - khuyeán maõi</v>
          </cell>
        </row>
        <row r="40">
          <cell r="A40" t="str">
            <v>Biobm</v>
          </cell>
          <cell r="B40" t="str">
            <v>Bio Bac M</v>
          </cell>
          <cell r="C40" t="str">
            <v>O.P.S</v>
          </cell>
          <cell r="E40" t="str">
            <v>24can/thuøng</v>
          </cell>
          <cell r="F40" t="str">
            <v>can</v>
          </cell>
        </row>
        <row r="41">
          <cell r="A41" t="str">
            <v>thachc</v>
          </cell>
          <cell r="B41" t="str">
            <v>Thaïch Cao</v>
          </cell>
          <cell r="C41" t="str">
            <v>T.Phaùt</v>
          </cell>
          <cell r="F41" t="str">
            <v>bao</v>
          </cell>
        </row>
        <row r="42">
          <cell r="A42" t="str">
            <v>thiosf</v>
          </cell>
          <cell r="B42" t="str">
            <v>Thio Sufate</v>
          </cell>
          <cell r="C42" t="str">
            <v>T.Phaùt</v>
          </cell>
          <cell r="E42" t="str">
            <v>25kg</v>
          </cell>
          <cell r="F42" t="str">
            <v>bao</v>
          </cell>
        </row>
        <row r="43">
          <cell r="A43" t="str">
            <v>thiosfx</v>
          </cell>
          <cell r="B43" t="str">
            <v>Thio Sufate (a.Xuaân)</v>
          </cell>
          <cell r="C43" t="str">
            <v>T.Phaùt</v>
          </cell>
          <cell r="E43" t="str">
            <v>25kg</v>
          </cell>
          <cell r="F43" t="str">
            <v>bao</v>
          </cell>
        </row>
        <row r="44">
          <cell r="A44" t="str">
            <v>sod</v>
          </cell>
          <cell r="B44" t="str">
            <v>SoDa</v>
          </cell>
          <cell r="C44" t="str">
            <v>T.Phaùt</v>
          </cell>
          <cell r="E44" t="str">
            <v>40kg</v>
          </cell>
          <cell r="F44" t="str">
            <v>bao</v>
          </cell>
        </row>
        <row r="45">
          <cell r="A45" t="str">
            <v>sodx</v>
          </cell>
          <cell r="B45" t="str">
            <v>SoDa (a.xuaân)</v>
          </cell>
          <cell r="C45" t="str">
            <v>T.Phaùt</v>
          </cell>
          <cell r="E45" t="str">
            <v>40kg</v>
          </cell>
          <cell r="F45" t="str">
            <v>bao</v>
          </cell>
        </row>
        <row r="46">
          <cell r="A46" t="str">
            <v>tim</v>
          </cell>
          <cell r="B46" t="str">
            <v>KMnO4  (thuoác tím)</v>
          </cell>
          <cell r="C46" t="str">
            <v>T.Phaùt</v>
          </cell>
          <cell r="E46" t="str">
            <v>50kg</v>
          </cell>
          <cell r="F46" t="str">
            <v>thuøng</v>
          </cell>
        </row>
        <row r="47">
          <cell r="B47" t="str">
            <v xml:space="preserve">ÑAËÊNG PHÖÔÙC </v>
          </cell>
        </row>
        <row r="48">
          <cell r="A48" t="str">
            <v>zeohdp</v>
          </cell>
          <cell r="B48" t="str">
            <v>Zeolite haït loaïi 1</v>
          </cell>
          <cell r="C48" t="str">
            <v>Pleiku - gialai</v>
          </cell>
          <cell r="E48" t="str">
            <v>20Kg/Bao</v>
          </cell>
          <cell r="F48" t="str">
            <v>Bao</v>
          </cell>
        </row>
        <row r="49">
          <cell r="A49" t="str">
            <v>daibdp</v>
          </cell>
          <cell r="B49" t="str">
            <v>Daimetin boät</v>
          </cell>
          <cell r="C49" t="str">
            <v>Pleiku - gialai</v>
          </cell>
          <cell r="E49" t="str">
            <v>20Kg/Bao</v>
          </cell>
          <cell r="F49" t="str">
            <v>Bao</v>
          </cell>
        </row>
        <row r="50">
          <cell r="A50" t="str">
            <v>dobdp</v>
          </cell>
          <cell r="B50" t="str">
            <v>Dolomite boät</v>
          </cell>
          <cell r="C50" t="str">
            <v>Pleiku - gialai</v>
          </cell>
          <cell r="E50" t="str">
            <v>20Kg/Bao</v>
          </cell>
          <cell r="F50" t="str">
            <v>Bao</v>
          </cell>
        </row>
        <row r="51">
          <cell r="B51" t="str">
            <v>XN BÌNH MINH QK3</v>
          </cell>
        </row>
        <row r="52">
          <cell r="A52" t="str">
            <v>canximm</v>
          </cell>
          <cell r="B52" t="str">
            <v>Canxi max  ( Mòn ) ñoû</v>
          </cell>
          <cell r="C52" t="str">
            <v xml:space="preserve"> Haø Nam</v>
          </cell>
          <cell r="E52" t="str">
            <v>25Kg/Bao</v>
          </cell>
          <cell r="F52" t="str">
            <v>bao</v>
          </cell>
        </row>
        <row r="53">
          <cell r="A53" t="str">
            <v>canximt</v>
          </cell>
          <cell r="B53" t="str">
            <v>Canxi max  ( Thoâ )</v>
          </cell>
          <cell r="C53" t="str">
            <v xml:space="preserve"> Haø Nam</v>
          </cell>
          <cell r="E53" t="str">
            <v>25Kg/Bao</v>
          </cell>
          <cell r="F53" t="str">
            <v>bao</v>
          </cell>
        </row>
        <row r="54">
          <cell r="A54" t="str">
            <v>voicax</v>
          </cell>
          <cell r="B54" t="str">
            <v>Voâi CaCO3 ( Xanh )</v>
          </cell>
          <cell r="C54" t="str">
            <v xml:space="preserve"> Haø Nam</v>
          </cell>
          <cell r="E54" t="str">
            <v>25Kg/Bao</v>
          </cell>
          <cell r="F54" t="str">
            <v>Bao</v>
          </cell>
        </row>
        <row r="55">
          <cell r="A55" t="str">
            <v>supcah</v>
          </cell>
          <cell r="B55" t="str">
            <v>Super Canxi  ( Hoàng)</v>
          </cell>
          <cell r="C55" t="str">
            <v xml:space="preserve"> Haø Nam</v>
          </cell>
          <cell r="E55" t="str">
            <v>25Kg/Bao</v>
          </cell>
          <cell r="F55" t="str">
            <v>Bao</v>
          </cell>
        </row>
        <row r="57">
          <cell r="B57" t="str">
            <v>ÑAÁT VIEÄT</v>
          </cell>
        </row>
        <row r="58">
          <cell r="A58" t="str">
            <v>aquad</v>
          </cell>
          <cell r="B58" t="str">
            <v>AQUADINE 65</v>
          </cell>
          <cell r="C58" t="str">
            <v xml:space="preserve">Thaùi Lan </v>
          </cell>
          <cell r="D58">
            <v>39451</v>
          </cell>
          <cell r="E58" t="str">
            <v>500ml/hoäp- 24hoäp/T</v>
          </cell>
          <cell r="F58" t="str">
            <v>Chai</v>
          </cell>
        </row>
        <row r="59">
          <cell r="A59" t="str">
            <v>aquadp</v>
          </cell>
          <cell r="B59" t="str">
            <v>AQUADINE 65-Nphuï</v>
          </cell>
          <cell r="C59" t="str">
            <v xml:space="preserve">Thaùi Lan </v>
          </cell>
          <cell r="E59" t="str">
            <v>500ml/hoäp- 24hoäp/T</v>
          </cell>
          <cell r="F59" t="str">
            <v>Chai</v>
          </cell>
        </row>
        <row r="60">
          <cell r="A60" t="str">
            <v>aquadk</v>
          </cell>
          <cell r="B60" t="str">
            <v>AQUADINE 65 -kmaõi</v>
          </cell>
          <cell r="C60" t="str">
            <v xml:space="preserve">Thaùi Lan </v>
          </cell>
          <cell r="E60" t="str">
            <v>500ml/hoäp- 24hoäp/T</v>
          </cell>
          <cell r="F60" t="str">
            <v>Chai - k.maõi</v>
          </cell>
        </row>
        <row r="61">
          <cell r="A61" t="str">
            <v>prer</v>
          </cell>
          <cell r="B61" t="str">
            <v>PRERINE</v>
          </cell>
          <cell r="C61" t="str">
            <v xml:space="preserve">Thaùi Lan </v>
          </cell>
          <cell r="E61" t="str">
            <v>100cc/chai - 24chai/T</v>
          </cell>
          <cell r="F61" t="str">
            <v>Chai</v>
          </cell>
        </row>
        <row r="62">
          <cell r="A62" t="str">
            <v>prer4</v>
          </cell>
          <cell r="B62" t="str">
            <v>PRERINE</v>
          </cell>
          <cell r="C62" t="str">
            <v xml:space="preserve">Thaùi Lan </v>
          </cell>
          <cell r="E62" t="str">
            <v>400cc/chai - 24chai/T</v>
          </cell>
          <cell r="F62" t="str">
            <v>Chai</v>
          </cell>
        </row>
        <row r="63">
          <cell r="A63" t="str">
            <v>prer4p</v>
          </cell>
          <cell r="B63" t="str">
            <v>PRERINE-Nphuï</v>
          </cell>
          <cell r="C63" t="str">
            <v xml:space="preserve">Thaùi Lan </v>
          </cell>
          <cell r="E63" t="str">
            <v>400cc/chai - 24chai/T</v>
          </cell>
          <cell r="F63" t="str">
            <v>Chai</v>
          </cell>
        </row>
        <row r="64">
          <cell r="A64" t="str">
            <v>prer4k</v>
          </cell>
          <cell r="B64" t="str">
            <v>PRERINE-Kmaõi</v>
          </cell>
          <cell r="C64" t="str">
            <v xml:space="preserve">Thaùi Lan </v>
          </cell>
          <cell r="E64" t="str">
            <v>400cc/chai - 24chai/T</v>
          </cell>
          <cell r="F64" t="str">
            <v>Chai - k.maõi</v>
          </cell>
        </row>
        <row r="65">
          <cell r="A65" t="str">
            <v>glutr</v>
          </cell>
          <cell r="B65" t="str">
            <v>GLUTARAL</v>
          </cell>
          <cell r="C65" t="str">
            <v xml:space="preserve">Thaùi Lan </v>
          </cell>
          <cell r="E65" t="str">
            <v>1lít/chai - 20chai/T</v>
          </cell>
          <cell r="F65" t="str">
            <v>Chai</v>
          </cell>
        </row>
        <row r="66">
          <cell r="A66" t="str">
            <v>forz</v>
          </cell>
          <cell r="B66" t="str">
            <v>FORENZA</v>
          </cell>
          <cell r="C66" t="str">
            <v xml:space="preserve">Thaùi Lan </v>
          </cell>
          <cell r="D66">
            <v>39401</v>
          </cell>
          <cell r="E66" t="str">
            <v>500ml/lon- 12lon/T</v>
          </cell>
          <cell r="F66" t="str">
            <v>Lon</v>
          </cell>
        </row>
        <row r="67">
          <cell r="A67" t="str">
            <v>forzk</v>
          </cell>
          <cell r="B67" t="str">
            <v>FORENZA</v>
          </cell>
          <cell r="C67" t="str">
            <v xml:space="preserve">Thaùi Lan </v>
          </cell>
          <cell r="E67" t="str">
            <v>500ml/lon- 12lon/T</v>
          </cell>
          <cell r="F67" t="str">
            <v>Lon -   K/Maõi</v>
          </cell>
        </row>
        <row r="68">
          <cell r="A68" t="str">
            <v>forzp</v>
          </cell>
          <cell r="B68" t="str">
            <v>FORENZA (N.Phuï)</v>
          </cell>
          <cell r="C68" t="str">
            <v xml:space="preserve">Thaùi Lan </v>
          </cell>
          <cell r="E68" t="str">
            <v>500ml/lon- 12lon/T</v>
          </cell>
          <cell r="F68" t="str">
            <v>Lon</v>
          </cell>
        </row>
        <row r="69">
          <cell r="A69" t="str">
            <v>biocp</v>
          </cell>
          <cell r="B69" t="str">
            <v>BIO CHIP (N.phuï)</v>
          </cell>
          <cell r="C69" t="str">
            <v xml:space="preserve">Thaùi Lan </v>
          </cell>
          <cell r="E69" t="str">
            <v>1Kg/Bao - 20bao/T</v>
          </cell>
          <cell r="F69" t="str">
            <v>Bao</v>
          </cell>
        </row>
        <row r="70">
          <cell r="A70" t="str">
            <v>biock</v>
          </cell>
          <cell r="B70" t="str">
            <v xml:space="preserve">BIO CHIP </v>
          </cell>
          <cell r="C70" t="str">
            <v xml:space="preserve">Thaùi Lan </v>
          </cell>
          <cell r="E70" t="str">
            <v>1Kg/Bao - 20bao/T</v>
          </cell>
          <cell r="F70" t="str">
            <v>bao - k.maõi</v>
          </cell>
        </row>
        <row r="71">
          <cell r="A71" t="str">
            <v>montrsk</v>
          </cell>
          <cell r="B71" t="str">
            <v>MONTERO S</v>
          </cell>
          <cell r="C71" t="str">
            <v xml:space="preserve">Thaùi Lan </v>
          </cell>
          <cell r="E71" t="str">
            <v>500g/lon - 12lon/T</v>
          </cell>
          <cell r="F71" t="str">
            <v>Lon -   K/Maõi</v>
          </cell>
        </row>
        <row r="72">
          <cell r="A72" t="str">
            <v>montrsp</v>
          </cell>
          <cell r="B72" t="str">
            <v>MONTERO S (Nphuï)</v>
          </cell>
          <cell r="C72" t="str">
            <v xml:space="preserve">Thaùi Lan </v>
          </cell>
          <cell r="E72" t="str">
            <v>500g/lon - 12lon/T</v>
          </cell>
          <cell r="F72" t="str">
            <v>Lon</v>
          </cell>
        </row>
        <row r="73">
          <cell r="A73" t="str">
            <v>montrp</v>
          </cell>
          <cell r="B73" t="str">
            <v>MONTERO (Nphuï)</v>
          </cell>
          <cell r="C73" t="str">
            <v xml:space="preserve">Thaùi Lan </v>
          </cell>
          <cell r="E73" t="str">
            <v>500g/lon - 12lon/T</v>
          </cell>
          <cell r="F73" t="str">
            <v>Lon</v>
          </cell>
        </row>
        <row r="74">
          <cell r="A74" t="str">
            <v>Supmtrp</v>
          </cell>
          <cell r="B74" t="str">
            <v>Super Montero (Nphuï)</v>
          </cell>
          <cell r="E74" t="str">
            <v>1Kg/lon - 12lon/T</v>
          </cell>
          <cell r="F74" t="str">
            <v>lon</v>
          </cell>
        </row>
        <row r="75">
          <cell r="A75" t="str">
            <v>Supmtrk</v>
          </cell>
          <cell r="B75" t="str">
            <v xml:space="preserve">Super Montero </v>
          </cell>
          <cell r="E75" t="str">
            <v>1Kg/lon - 12lon/T</v>
          </cell>
          <cell r="F75" t="str">
            <v>Lon -   K/Maõi</v>
          </cell>
        </row>
        <row r="76">
          <cell r="A76" t="str">
            <v>proz</v>
          </cell>
          <cell r="B76" t="str">
            <v>PRO ZYME</v>
          </cell>
          <cell r="C76" t="str">
            <v xml:space="preserve">Thaùi Lan </v>
          </cell>
          <cell r="D76">
            <v>39457</v>
          </cell>
          <cell r="E76" t="str">
            <v>500g/lon - 12lon/T</v>
          </cell>
          <cell r="F76" t="str">
            <v>Lon</v>
          </cell>
        </row>
        <row r="77">
          <cell r="A77" t="str">
            <v>prozk</v>
          </cell>
          <cell r="B77" t="str">
            <v>PRO ZYME</v>
          </cell>
          <cell r="C77" t="str">
            <v xml:space="preserve">Thaùi Lan </v>
          </cell>
          <cell r="D77">
            <v>39458</v>
          </cell>
          <cell r="E77" t="str">
            <v>500g/lon - 12lon/T</v>
          </cell>
          <cell r="F77" t="str">
            <v>Lon -   K/Maõi</v>
          </cell>
        </row>
        <row r="78">
          <cell r="A78" t="str">
            <v>prozp</v>
          </cell>
          <cell r="B78" t="str">
            <v>PRO ZYME (N.phuï)</v>
          </cell>
          <cell r="C78" t="str">
            <v xml:space="preserve">Thaùi Lan </v>
          </cell>
          <cell r="E78" t="str">
            <v>500g/lon - 12lon/T</v>
          </cell>
          <cell r="F78" t="str">
            <v>Lon</v>
          </cell>
        </row>
        <row r="79">
          <cell r="A79" t="str">
            <v>aquat</v>
          </cell>
          <cell r="B79" t="str">
            <v>AQUA TRAX</v>
          </cell>
          <cell r="C79" t="str">
            <v xml:space="preserve">Thaùi Lan </v>
          </cell>
          <cell r="E79" t="str">
            <v>1Kg/lon - 12lon/T</v>
          </cell>
          <cell r="F79" t="str">
            <v>Lon</v>
          </cell>
        </row>
        <row r="80">
          <cell r="A80" t="str">
            <v>aquatk</v>
          </cell>
          <cell r="B80" t="str">
            <v>AQUA TRAX</v>
          </cell>
          <cell r="C80" t="str">
            <v xml:space="preserve">Thaùi Lan </v>
          </cell>
          <cell r="E80" t="str">
            <v>1Kg/lon - 12lon/T</v>
          </cell>
          <cell r="F80" t="str">
            <v>Lon -   K/Maõi</v>
          </cell>
        </row>
        <row r="81">
          <cell r="A81" t="str">
            <v>aquatp</v>
          </cell>
          <cell r="B81" t="str">
            <v>AQUA TRAX (Nphuï)</v>
          </cell>
          <cell r="C81" t="str">
            <v xml:space="preserve">Thaùi Lan </v>
          </cell>
          <cell r="E81" t="str">
            <v>1Kg/lon - 12lon/T</v>
          </cell>
          <cell r="F81" t="str">
            <v>Lon</v>
          </cell>
        </row>
        <row r="82">
          <cell r="A82" t="str">
            <v>aquaz244</v>
          </cell>
          <cell r="B82" t="str">
            <v>AQUAZYME 244</v>
          </cell>
          <cell r="C82" t="str">
            <v xml:space="preserve">Thaùi Lan </v>
          </cell>
          <cell r="E82" t="str">
            <v>500g/bao- 20bao/T</v>
          </cell>
          <cell r="F82" t="str">
            <v>bao</v>
          </cell>
        </row>
        <row r="83">
          <cell r="A83" t="str">
            <v>aquam251</v>
          </cell>
          <cell r="B83" t="str">
            <v>AQUAMIX 251</v>
          </cell>
          <cell r="C83" t="str">
            <v xml:space="preserve">Thaùi Lan </v>
          </cell>
          <cell r="D83">
            <v>38886</v>
          </cell>
          <cell r="E83" t="str">
            <v>500g/lon- 12lon/T</v>
          </cell>
          <cell r="F83" t="str">
            <v>Lon</v>
          </cell>
        </row>
        <row r="84">
          <cell r="A84" t="str">
            <v>aquam251p</v>
          </cell>
          <cell r="B84" t="str">
            <v>AQUAMIX 251(Nphuï)</v>
          </cell>
          <cell r="C84" t="str">
            <v xml:space="preserve">Thaùi Lan </v>
          </cell>
          <cell r="D84">
            <v>38886</v>
          </cell>
          <cell r="E84" t="str">
            <v>500g/lon- 12lon/T</v>
          </cell>
          <cell r="F84" t="str">
            <v>Lon</v>
          </cell>
        </row>
        <row r="85">
          <cell r="A85" t="str">
            <v>aquamk</v>
          </cell>
          <cell r="B85" t="str">
            <v>AQUAMIX 251 S</v>
          </cell>
          <cell r="C85" t="str">
            <v xml:space="preserve">Thaùi Lan </v>
          </cell>
          <cell r="E85" t="str">
            <v>250g/lon- 12lon/T</v>
          </cell>
          <cell r="F85" t="str">
            <v>Lon -   K/Maõi</v>
          </cell>
        </row>
        <row r="86">
          <cell r="A86" t="str">
            <v>aquamp</v>
          </cell>
          <cell r="B86" t="str">
            <v>AQUAMIX 251S (N.phuï)</v>
          </cell>
          <cell r="C86" t="str">
            <v xml:space="preserve">Thaùi Lan </v>
          </cell>
          <cell r="E86" t="str">
            <v>250g/lon- 12lon/T</v>
          </cell>
          <cell r="F86" t="str">
            <v>Lon</v>
          </cell>
        </row>
        <row r="87">
          <cell r="A87" t="str">
            <v>aquam</v>
          </cell>
          <cell r="B87" t="str">
            <v xml:space="preserve">AQUAMIX 251S </v>
          </cell>
          <cell r="C87" t="str">
            <v xml:space="preserve">Thaùi Lan </v>
          </cell>
          <cell r="E87" t="str">
            <v>250g/lon- 12lon/T</v>
          </cell>
          <cell r="F87" t="str">
            <v>Lon</v>
          </cell>
        </row>
        <row r="88">
          <cell r="A88" t="str">
            <v>escd</v>
          </cell>
          <cell r="B88" t="str">
            <v>ESCADA</v>
          </cell>
          <cell r="C88" t="str">
            <v xml:space="preserve">Thaùi Lan </v>
          </cell>
          <cell r="D88">
            <v>39496</v>
          </cell>
          <cell r="E88" t="str">
            <v>454g/lon - 12lon/T</v>
          </cell>
          <cell r="F88" t="str">
            <v>Lon</v>
          </cell>
        </row>
        <row r="89">
          <cell r="A89" t="str">
            <v>escdp</v>
          </cell>
          <cell r="B89" t="str">
            <v>ESCADA -(N.phuï)</v>
          </cell>
          <cell r="C89" t="str">
            <v xml:space="preserve">Thaùi Lan </v>
          </cell>
          <cell r="E89" t="str">
            <v>454g/lon - 12lon/T</v>
          </cell>
          <cell r="F89" t="str">
            <v>Lon</v>
          </cell>
        </row>
        <row r="90">
          <cell r="A90" t="str">
            <v>escdk</v>
          </cell>
          <cell r="B90" t="str">
            <v>ESCADA -kmaõi</v>
          </cell>
          <cell r="C90" t="str">
            <v xml:space="preserve">Thaùi Lan </v>
          </cell>
          <cell r="E90" t="str">
            <v>454g/lon - 12lon/T</v>
          </cell>
          <cell r="F90" t="str">
            <v>Lon -   K/Maõi</v>
          </cell>
        </row>
        <row r="91">
          <cell r="A91" t="str">
            <v>nas5</v>
          </cell>
          <cell r="B91" t="str">
            <v>NASA - 5k</v>
          </cell>
          <cell r="C91" t="str">
            <v xml:space="preserve">Thaùi Lan </v>
          </cell>
          <cell r="D91">
            <v>39509</v>
          </cell>
          <cell r="E91" t="str">
            <v>5,0kg/xoâ- 4xoâ/T</v>
          </cell>
          <cell r="F91" t="str">
            <v>Xoâ</v>
          </cell>
        </row>
        <row r="92">
          <cell r="A92" t="str">
            <v>nas5k</v>
          </cell>
          <cell r="B92" t="str">
            <v>NASA - 5k</v>
          </cell>
          <cell r="C92" t="str">
            <v xml:space="preserve">Thaùi Lan </v>
          </cell>
          <cell r="E92" t="str">
            <v>5,0kg/xoâ- 4xoâ/T</v>
          </cell>
          <cell r="F92" t="str">
            <v>Xoâ-   K/maõi</v>
          </cell>
        </row>
        <row r="93">
          <cell r="A93" t="str">
            <v>nas5p</v>
          </cell>
          <cell r="B93" t="str">
            <v>NASA - 5k(Nphuï)</v>
          </cell>
          <cell r="C93" t="str">
            <v xml:space="preserve">Thaùi Lan </v>
          </cell>
          <cell r="E93" t="str">
            <v>5,0kg/xoâ- 4xoâ/T</v>
          </cell>
          <cell r="F93" t="str">
            <v>Xoâ</v>
          </cell>
        </row>
        <row r="94">
          <cell r="A94" t="str">
            <v>snas5</v>
          </cell>
          <cell r="B94" t="str">
            <v>Super NASA - 5k</v>
          </cell>
          <cell r="C94" t="str">
            <v xml:space="preserve">Thaùi Lan </v>
          </cell>
          <cell r="E94" t="str">
            <v>5,0kg/xoâ- 4xoâ/T</v>
          </cell>
          <cell r="F94" t="str">
            <v>Xoâ</v>
          </cell>
        </row>
        <row r="95">
          <cell r="A95" t="str">
            <v>snas5k</v>
          </cell>
          <cell r="B95" t="str">
            <v>Super NASA - 5k Kmaõi</v>
          </cell>
          <cell r="C95" t="str">
            <v xml:space="preserve">Thaùi Lan </v>
          </cell>
          <cell r="E95" t="str">
            <v>5,0kg/xoâ- 4xoâ/T</v>
          </cell>
          <cell r="F95" t="str">
            <v>Xoâ -   khuyeán maõi</v>
          </cell>
        </row>
        <row r="96">
          <cell r="A96" t="str">
            <v>nas2</v>
          </cell>
          <cell r="B96" t="str">
            <v xml:space="preserve">NASA - 2,5 </v>
          </cell>
          <cell r="C96" t="str">
            <v xml:space="preserve">Thaùi Lan </v>
          </cell>
          <cell r="E96" t="str">
            <v>5,0kg/xoâ- 4xoâ/T</v>
          </cell>
          <cell r="F96" t="str">
            <v>Xoâ</v>
          </cell>
        </row>
        <row r="97">
          <cell r="A97" t="str">
            <v>davt</v>
          </cell>
          <cell r="B97" t="str">
            <v>DAVITAL</v>
          </cell>
          <cell r="C97" t="str">
            <v xml:space="preserve">Thaùi Lan </v>
          </cell>
          <cell r="D97">
            <v>39364</v>
          </cell>
          <cell r="E97" t="str">
            <v>500cc/lon - 24lon/T</v>
          </cell>
          <cell r="F97" t="str">
            <v>Lon</v>
          </cell>
        </row>
        <row r="98">
          <cell r="A98" t="str">
            <v>davt1</v>
          </cell>
          <cell r="B98" t="str">
            <v>DAVITAL</v>
          </cell>
          <cell r="C98" t="str">
            <v xml:space="preserve">Thaùi Lan </v>
          </cell>
          <cell r="E98" t="str">
            <v>500cc/lon - 12lon/T</v>
          </cell>
          <cell r="F98" t="str">
            <v>Lon</v>
          </cell>
        </row>
        <row r="99">
          <cell r="A99" t="str">
            <v>davt1k</v>
          </cell>
          <cell r="B99" t="str">
            <v>DAVITAL - kmaõi</v>
          </cell>
          <cell r="C99" t="str">
            <v xml:space="preserve">Thaùi Lan </v>
          </cell>
          <cell r="E99" t="str">
            <v>500cc/lon - 12lon/T</v>
          </cell>
          <cell r="F99" t="str">
            <v>Lon -   K/Maõi</v>
          </cell>
        </row>
        <row r="100">
          <cell r="A100" t="str">
            <v>davtbp</v>
          </cell>
          <cell r="B100" t="str">
            <v>DAVITAL-Boät(Nphuï)</v>
          </cell>
          <cell r="C100" t="str">
            <v xml:space="preserve">Thaùi Lan </v>
          </cell>
          <cell r="E100" t="str">
            <v>250g/goùi/20goùi/thuøng</v>
          </cell>
          <cell r="F100" t="str">
            <v>goùi</v>
          </cell>
        </row>
        <row r="101">
          <cell r="A101" t="str">
            <v>davtb</v>
          </cell>
          <cell r="B101" t="str">
            <v>DAVITAL</v>
          </cell>
          <cell r="C101" t="str">
            <v xml:space="preserve">Thaùi Lan </v>
          </cell>
          <cell r="E101" t="str">
            <v>250g/goùi/20goùi/thuøng</v>
          </cell>
          <cell r="F101" t="str">
            <v>goùi</v>
          </cell>
        </row>
        <row r="102">
          <cell r="A102" t="str">
            <v>numbo</v>
          </cell>
          <cell r="B102" t="str">
            <v>NUMBER ONE</v>
          </cell>
          <cell r="C102" t="str">
            <v xml:space="preserve">Thaùi Lan </v>
          </cell>
          <cell r="D102">
            <v>39254</v>
          </cell>
          <cell r="E102" t="str">
            <v>100cc/chai - 100chai/T</v>
          </cell>
          <cell r="F102" t="str">
            <v>Chai</v>
          </cell>
        </row>
        <row r="103">
          <cell r="A103" t="str">
            <v>numbos</v>
          </cell>
          <cell r="B103" t="str">
            <v>NUMBER ONE S</v>
          </cell>
          <cell r="C103" t="str">
            <v xml:space="preserve">Thaùi Lan </v>
          </cell>
          <cell r="E103" t="str">
            <v>500cc/chai - 12chai/T</v>
          </cell>
          <cell r="F103" t="str">
            <v>Chai</v>
          </cell>
        </row>
        <row r="104">
          <cell r="A104" t="str">
            <v>numbosk</v>
          </cell>
          <cell r="B104" t="str">
            <v>NUMBER ONE S - kmaõi</v>
          </cell>
          <cell r="C104" t="str">
            <v xml:space="preserve">Thaùi Lan </v>
          </cell>
          <cell r="E104" t="str">
            <v>500cc/chai - 12chai/T</v>
          </cell>
          <cell r="F104" t="str">
            <v>Chai - k.maõi</v>
          </cell>
        </row>
        <row r="105">
          <cell r="A105" t="str">
            <v>cmixe</v>
          </cell>
          <cell r="B105" t="str">
            <v xml:space="preserve">C MIX E </v>
          </cell>
          <cell r="C105" t="str">
            <v xml:space="preserve">Thaùi Lan </v>
          </cell>
          <cell r="E105" t="str">
            <v>1kg/goùi - 25goùi/T</v>
          </cell>
          <cell r="F105" t="str">
            <v>goùi</v>
          </cell>
        </row>
        <row r="106">
          <cell r="A106" t="str">
            <v>cmixep</v>
          </cell>
          <cell r="B106" t="str">
            <v>C MIX E (N.phuï)</v>
          </cell>
          <cell r="C106" t="str">
            <v xml:space="preserve">Thaùi Lan </v>
          </cell>
          <cell r="E106" t="str">
            <v>1kg/goùi - 25goùi/T</v>
          </cell>
          <cell r="F106" t="str">
            <v>goùi</v>
          </cell>
        </row>
        <row r="107">
          <cell r="A107" t="str">
            <v>profp</v>
          </cell>
          <cell r="B107" t="str">
            <v>PRO FAST 2,5 (N.phuï)</v>
          </cell>
          <cell r="C107" t="str">
            <v xml:space="preserve">Thaùi Lan </v>
          </cell>
          <cell r="E107" t="str">
            <v>2,5kg/xoâ - 4xoâ/T</v>
          </cell>
          <cell r="F107" t="str">
            <v>Xoâ</v>
          </cell>
        </row>
        <row r="108">
          <cell r="A108" t="str">
            <v>prof</v>
          </cell>
          <cell r="B108" t="str">
            <v xml:space="preserve">PRO FAST 2,5 </v>
          </cell>
          <cell r="C108" t="str">
            <v xml:space="preserve">Thaùi Lan </v>
          </cell>
          <cell r="E108" t="str">
            <v>2,5kg/xoâ - 4xoâ/T</v>
          </cell>
          <cell r="F108" t="str">
            <v>Xoâ</v>
          </cell>
        </row>
        <row r="109">
          <cell r="A109" t="str">
            <v>prof5k</v>
          </cell>
          <cell r="B109" t="str">
            <v>PRO FAST 5kg</v>
          </cell>
          <cell r="C109" t="str">
            <v xml:space="preserve">Thaùi Lan </v>
          </cell>
          <cell r="E109" t="str">
            <v>5kg/xoâ - 4xoâ/T</v>
          </cell>
          <cell r="F109" t="str">
            <v>Xoâ -   khuyeán maõi</v>
          </cell>
        </row>
        <row r="110">
          <cell r="A110" t="str">
            <v>prof5p</v>
          </cell>
          <cell r="B110" t="str">
            <v>PRO FAST 5kg (N.phuï)</v>
          </cell>
          <cell r="C110" t="str">
            <v xml:space="preserve">Thaùi Lan </v>
          </cell>
          <cell r="E110" t="str">
            <v>5kg/xoâ - 4xoâ/T</v>
          </cell>
          <cell r="F110" t="str">
            <v>Xoâ</v>
          </cell>
        </row>
        <row r="111">
          <cell r="A111" t="str">
            <v>ferrr</v>
          </cell>
          <cell r="B111" t="str">
            <v>FERRARI</v>
          </cell>
          <cell r="C111" t="str">
            <v xml:space="preserve">Thaùi Lan </v>
          </cell>
          <cell r="D111">
            <v>39456</v>
          </cell>
          <cell r="E111" t="str">
            <v>1kg/lon - 12lon/T</v>
          </cell>
          <cell r="F111" t="str">
            <v>Lon</v>
          </cell>
        </row>
        <row r="112">
          <cell r="A112" t="str">
            <v>ferrrp</v>
          </cell>
          <cell r="B112" t="str">
            <v>FERRARI -(N.phuï)</v>
          </cell>
          <cell r="C112" t="str">
            <v xml:space="preserve">Thaùi Lan </v>
          </cell>
          <cell r="E112" t="str">
            <v>1kg/lon - 12lon/T</v>
          </cell>
          <cell r="F112" t="str">
            <v>Lon</v>
          </cell>
        </row>
        <row r="113">
          <cell r="A113" t="str">
            <v>Cler88k</v>
          </cell>
          <cell r="B113" t="str">
            <v>CLERNER 88</v>
          </cell>
          <cell r="C113" t="str">
            <v xml:space="preserve">Thaùi Lan </v>
          </cell>
          <cell r="E113" t="str">
            <v>1lít/chai - 20chai/T</v>
          </cell>
          <cell r="F113" t="str">
            <v>Chai - k.maõi</v>
          </cell>
        </row>
        <row r="114">
          <cell r="A114" t="str">
            <v>cler88</v>
          </cell>
          <cell r="B114" t="str">
            <v>CLERNER 88</v>
          </cell>
          <cell r="C114" t="str">
            <v xml:space="preserve">Thaùi Lan </v>
          </cell>
          <cell r="E114" t="str">
            <v>1lít/chai - 20chai/T</v>
          </cell>
          <cell r="F114" t="str">
            <v>chai</v>
          </cell>
        </row>
        <row r="115">
          <cell r="A115" t="str">
            <v>choltk</v>
          </cell>
          <cell r="B115" t="str">
            <v>CHOLESTHIN - khuyeán maõi</v>
          </cell>
          <cell r="C115" t="str">
            <v xml:space="preserve">Thaùi Lan </v>
          </cell>
          <cell r="E115" t="str">
            <v>5kg/xoâ -4xoâ/T</v>
          </cell>
          <cell r="F115" t="str">
            <v>Xoâ -   khuyeán maõi</v>
          </cell>
        </row>
        <row r="116">
          <cell r="A116" t="str">
            <v>cholt</v>
          </cell>
          <cell r="B116" t="str">
            <v>CHOLESTHIN</v>
          </cell>
          <cell r="C116" t="str">
            <v xml:space="preserve">Thaùi Lan </v>
          </cell>
          <cell r="E116" t="str">
            <v>5kg/xoâ -4xoâ/T</v>
          </cell>
          <cell r="F116" t="str">
            <v>Xoâ</v>
          </cell>
        </row>
        <row r="117">
          <cell r="A117" t="str">
            <v>choltp</v>
          </cell>
          <cell r="B117" t="str">
            <v>CHOLESTHIN (NP)</v>
          </cell>
          <cell r="C117" t="str">
            <v xml:space="preserve">Thaùi Lan </v>
          </cell>
          <cell r="E117" t="str">
            <v>5kg/xoâ</v>
          </cell>
          <cell r="F117" t="str">
            <v>Xoâ</v>
          </cell>
        </row>
        <row r="118">
          <cell r="A118" t="str">
            <v>mirl</v>
          </cell>
          <cell r="B118" t="str">
            <v xml:space="preserve">Miracle Lime </v>
          </cell>
          <cell r="C118" t="str">
            <v xml:space="preserve">Thaùi Lan </v>
          </cell>
          <cell r="E118" t="str">
            <v>1kg/goùi - 30goùi/T</v>
          </cell>
          <cell r="F118" t="str">
            <v>Xoâ</v>
          </cell>
        </row>
        <row r="119">
          <cell r="A119" t="str">
            <v>mirlp</v>
          </cell>
          <cell r="B119" t="str">
            <v>Miracle Lime (NP)</v>
          </cell>
          <cell r="C119" t="str">
            <v xml:space="preserve">Thaùi Lan </v>
          </cell>
          <cell r="E119" t="str">
            <v>1kg/goùi - 30goùi/T</v>
          </cell>
          <cell r="F119" t="str">
            <v>Xoâ</v>
          </cell>
        </row>
        <row r="120">
          <cell r="A120" t="str">
            <v>boot</v>
          </cell>
          <cell r="B120" t="str">
            <v>Booter</v>
          </cell>
          <cell r="C120" t="str">
            <v xml:space="preserve">Thaùi Lan </v>
          </cell>
          <cell r="F120" t="str">
            <v>Xoâ -   khuyeán maõi</v>
          </cell>
        </row>
        <row r="121">
          <cell r="A121" t="str">
            <v>lecit</v>
          </cell>
          <cell r="B121" t="str">
            <v>LECITHIN MAX</v>
          </cell>
          <cell r="C121" t="str">
            <v xml:space="preserve">Thaùi Lan </v>
          </cell>
          <cell r="E121" t="str">
            <v>5kg/xoâ - 4xoâ/T</v>
          </cell>
          <cell r="F121" t="str">
            <v>Xoâ</v>
          </cell>
        </row>
        <row r="122">
          <cell r="A122" t="str">
            <v>oxiv</v>
          </cell>
          <cell r="B122" t="str">
            <v>SODIUM (oxy vieân)</v>
          </cell>
          <cell r="E122" t="str">
            <v>25Kg/Bao</v>
          </cell>
          <cell r="F122" t="str">
            <v>bao</v>
          </cell>
        </row>
        <row r="123">
          <cell r="A123" t="str">
            <v>vigo</v>
          </cell>
          <cell r="B123" t="str">
            <v>VIGO</v>
          </cell>
          <cell r="C123" t="str">
            <v xml:space="preserve">Thaùi Lan </v>
          </cell>
          <cell r="E123" t="str">
            <v>4kg/bao - 6bao/T</v>
          </cell>
          <cell r="F123" t="str">
            <v>bao</v>
          </cell>
        </row>
        <row r="124">
          <cell r="A124" t="str">
            <v>vigop</v>
          </cell>
          <cell r="B124" t="str">
            <v>VIGO - Nphuï</v>
          </cell>
          <cell r="C124" t="str">
            <v xml:space="preserve">Thaùi Lan </v>
          </cell>
          <cell r="E124" t="str">
            <v>4kg/bao - 6bao/T</v>
          </cell>
          <cell r="F124" t="str">
            <v>bao</v>
          </cell>
        </row>
        <row r="125">
          <cell r="A125" t="str">
            <v>vigok</v>
          </cell>
          <cell r="B125" t="str">
            <v>VIGO</v>
          </cell>
          <cell r="C125" t="str">
            <v xml:space="preserve">Thaùi Lan </v>
          </cell>
          <cell r="E125" t="str">
            <v>4kg/bao - 6bao/T</v>
          </cell>
          <cell r="F125" t="str">
            <v>bao - k.maõi</v>
          </cell>
        </row>
        <row r="126">
          <cell r="A126" t="str">
            <v>max500</v>
          </cell>
          <cell r="B126" t="str">
            <v>MAX 500</v>
          </cell>
          <cell r="F126" t="str">
            <v>Chai</v>
          </cell>
        </row>
        <row r="127">
          <cell r="A127" t="str">
            <v>annetx</v>
          </cell>
          <cell r="B127" t="str">
            <v>ANNETOXIN</v>
          </cell>
          <cell r="F127" t="str">
            <v>Thuøng</v>
          </cell>
        </row>
        <row r="128">
          <cell r="A128" t="str">
            <v>annetxk</v>
          </cell>
          <cell r="B128" t="str">
            <v>ANNETOXIN</v>
          </cell>
          <cell r="F128" t="str">
            <v>Thuøng - Khuyeán maõi</v>
          </cell>
        </row>
        <row r="129">
          <cell r="A129" t="str">
            <v>Acrp</v>
          </cell>
          <cell r="B129" t="str">
            <v>Acura (NP)</v>
          </cell>
          <cell r="E129" t="str">
            <v>500g/lon - 12lon/T</v>
          </cell>
          <cell r="F129" t="str">
            <v>lon</v>
          </cell>
        </row>
        <row r="130">
          <cell r="A130" t="str">
            <v>Acrk</v>
          </cell>
          <cell r="B130" t="str">
            <v>Acura -khuyeán maõi</v>
          </cell>
          <cell r="E130" t="str">
            <v>500g/lon - 12lon/T</v>
          </cell>
          <cell r="F130" t="str">
            <v>Lon -   K/Maõi</v>
          </cell>
        </row>
        <row r="131">
          <cell r="A131" t="str">
            <v>centrp</v>
          </cell>
          <cell r="B131" t="str">
            <v>Century (NP)</v>
          </cell>
          <cell r="E131" t="str">
            <v>500g/lon - 12lon/T</v>
          </cell>
          <cell r="F131" t="str">
            <v>lon</v>
          </cell>
        </row>
        <row r="132">
          <cell r="A132" t="str">
            <v>cruisp</v>
          </cell>
          <cell r="B132" t="str">
            <v>CruiSer  (NP)</v>
          </cell>
          <cell r="E132" t="str">
            <v>500g/lon - 12lon/T</v>
          </cell>
          <cell r="F132" t="str">
            <v>lon</v>
          </cell>
        </row>
        <row r="133">
          <cell r="A133" t="str">
            <v>hugp</v>
          </cell>
          <cell r="B133" t="str">
            <v>Hugo  (NP)</v>
          </cell>
          <cell r="E133" t="str">
            <v>5kg/xoâ  4xoâ/t</v>
          </cell>
          <cell r="F133" t="str">
            <v>xoâ</v>
          </cell>
        </row>
        <row r="134">
          <cell r="A134" t="str">
            <v>santk</v>
          </cell>
          <cell r="B134" t="str">
            <v>Santana - khuyeán maõi</v>
          </cell>
          <cell r="E134" t="str">
            <v>5kg/xoâ  4xoâ/t</v>
          </cell>
          <cell r="F134" t="str">
            <v>Xoâ -   khuyeán maõi</v>
          </cell>
        </row>
        <row r="135">
          <cell r="A135" t="str">
            <v>santp</v>
          </cell>
          <cell r="B135" t="str">
            <v>Santana  (Nphuï)</v>
          </cell>
          <cell r="E135" t="str">
            <v>5kg/xoâ  4xoâ/t</v>
          </cell>
          <cell r="F135" t="str">
            <v>xoâ</v>
          </cell>
        </row>
        <row r="136">
          <cell r="A136" t="str">
            <v>sant</v>
          </cell>
          <cell r="B136" t="str">
            <v xml:space="preserve">Santana  </v>
          </cell>
          <cell r="E136" t="str">
            <v>5kg/xoâ  4xoâ/t</v>
          </cell>
          <cell r="F136" t="str">
            <v>xoâ</v>
          </cell>
        </row>
        <row r="137">
          <cell r="A137" t="str">
            <v>mobdp</v>
          </cell>
          <cell r="B137" t="str">
            <v>Mobiado (N.Phuï)</v>
          </cell>
          <cell r="E137" t="str">
            <v>1Kg/lon - 12lon/T</v>
          </cell>
          <cell r="F137" t="str">
            <v>lon</v>
          </cell>
        </row>
        <row r="138">
          <cell r="A138" t="str">
            <v>mobdk</v>
          </cell>
          <cell r="B138" t="str">
            <v xml:space="preserve">Mobiado </v>
          </cell>
          <cell r="E138" t="str">
            <v>1Kg/lon - 12lon/T</v>
          </cell>
          <cell r="F138" t="str">
            <v>Lon -   K/Maõi</v>
          </cell>
        </row>
        <row r="139">
          <cell r="B139" t="str">
            <v>HÖÔNG GIANG- KEÁT ÑOAØN</v>
          </cell>
        </row>
        <row r="140">
          <cell r="A140" t="str">
            <v>bion</v>
          </cell>
          <cell r="B140" t="str">
            <v>BIONIN</v>
          </cell>
          <cell r="C140" t="str">
            <v>Thailand</v>
          </cell>
          <cell r="E140" t="str">
            <v>250ml/ loï, 24loï/thuøng</v>
          </cell>
          <cell r="F140" t="str">
            <v>Loï</v>
          </cell>
        </row>
        <row r="141">
          <cell r="A141" t="str">
            <v>biop</v>
          </cell>
          <cell r="B141" t="str">
            <v>BIO PAK</v>
          </cell>
          <cell r="C141" t="str">
            <v>Thailand</v>
          </cell>
          <cell r="E141" t="str">
            <v>450gr/hoäp, 12hoäp/thuøng</v>
          </cell>
          <cell r="F141" t="str">
            <v>Hoäp</v>
          </cell>
        </row>
        <row r="142">
          <cell r="A142" t="str">
            <v>calcu</v>
          </cell>
          <cell r="B142" t="str">
            <v>CALCIUM CHELATE</v>
          </cell>
          <cell r="C142" t="str">
            <v>Thailand</v>
          </cell>
          <cell r="E142" t="str">
            <v>450gr/goùi, 20goùi/thuøng</v>
          </cell>
          <cell r="F142" t="str">
            <v>Goùi</v>
          </cell>
        </row>
        <row r="143">
          <cell r="A143" t="str">
            <v>selg</v>
          </cell>
          <cell r="B143" t="str">
            <v>SEL GUARD</v>
          </cell>
          <cell r="C143" t="str">
            <v>Thailand</v>
          </cell>
          <cell r="E143" t="str">
            <v>450gr/hoäp, 12hoäp/thuøng</v>
          </cell>
          <cell r="F143" t="str">
            <v>Hoäp</v>
          </cell>
        </row>
        <row r="144">
          <cell r="A144" t="str">
            <v>wellmc</v>
          </cell>
          <cell r="B144" t="str">
            <v>WELL MIX C</v>
          </cell>
          <cell r="C144" t="str">
            <v>Thailand</v>
          </cell>
          <cell r="E144" t="str">
            <v>1L/chai, 12chai/thuøng</v>
          </cell>
          <cell r="F144" t="str">
            <v>Chai</v>
          </cell>
        </row>
        <row r="145">
          <cell r="A145" t="str">
            <v>agarc</v>
          </cell>
          <cell r="B145" t="str">
            <v>AGARCIDE</v>
          </cell>
          <cell r="C145" t="str">
            <v>Thailand</v>
          </cell>
          <cell r="E145" t="str">
            <v>500ml/loï, 24loï/thuøng</v>
          </cell>
          <cell r="F145" t="str">
            <v>Loï</v>
          </cell>
        </row>
        <row r="146">
          <cell r="A146" t="str">
            <v>wellox</v>
          </cell>
          <cell r="B146" t="str">
            <v>WELL OXY 20</v>
          </cell>
          <cell r="C146" t="str">
            <v>Thailand</v>
          </cell>
          <cell r="E146" t="str">
            <v>200gr/hoäp,24 hoäp/thuøng</v>
          </cell>
          <cell r="F146" t="str">
            <v>Hoäp</v>
          </cell>
        </row>
        <row r="147">
          <cell r="A147" t="str">
            <v>azah</v>
          </cell>
          <cell r="B147" t="str">
            <v>AZAHERB</v>
          </cell>
          <cell r="C147" t="str">
            <v>Thailand</v>
          </cell>
          <cell r="E147" t="str">
            <v>450gr/hoäp, 12hoäp/thuøng</v>
          </cell>
          <cell r="F147" t="str">
            <v>Hoäp</v>
          </cell>
        </row>
        <row r="148">
          <cell r="A148" t="str">
            <v>promr</v>
          </cell>
          <cell r="B148" t="str">
            <v>PRO MARINE</v>
          </cell>
          <cell r="C148" t="str">
            <v>Thailand</v>
          </cell>
          <cell r="E148" t="str">
            <v>500gr/hoäp, 12hoäp/thuøng</v>
          </cell>
          <cell r="F148" t="str">
            <v>Hoäp</v>
          </cell>
        </row>
        <row r="149">
          <cell r="A149" t="str">
            <v>doxl</v>
          </cell>
          <cell r="B149" t="str">
            <v>DOXALASE 500ml</v>
          </cell>
          <cell r="C149" t="str">
            <v>Thailand</v>
          </cell>
          <cell r="E149" t="str">
            <v>20 chai/thuøng</v>
          </cell>
          <cell r="F149" t="str">
            <v>Chai</v>
          </cell>
        </row>
        <row r="150">
          <cell r="A150" t="str">
            <v>ultm</v>
          </cell>
          <cell r="B150" t="str">
            <v>ULTIMAX</v>
          </cell>
          <cell r="C150" t="str">
            <v>Thailand</v>
          </cell>
          <cell r="E150" t="str">
            <v>500gr/hoäp, 12hoäp/thuøng</v>
          </cell>
          <cell r="F150" t="str">
            <v>Hoäp</v>
          </cell>
        </row>
        <row r="151">
          <cell r="A151" t="str">
            <v>comb</v>
          </cell>
          <cell r="B151" t="str">
            <v>COMBAX L 500ml</v>
          </cell>
          <cell r="C151" t="str">
            <v>Thailand</v>
          </cell>
          <cell r="E151" t="str">
            <v>24 chai/thuøng</v>
          </cell>
          <cell r="F151" t="str">
            <v>Chai</v>
          </cell>
        </row>
        <row r="152">
          <cell r="A152" t="str">
            <v>immz</v>
          </cell>
          <cell r="B152" t="str">
            <v>IMMUZINE</v>
          </cell>
          <cell r="C152" t="str">
            <v>Thailand</v>
          </cell>
          <cell r="E152" t="str">
            <v>500gr/hoäp, 12hoäp/thuøng</v>
          </cell>
          <cell r="F152" t="str">
            <v>Hoäp</v>
          </cell>
        </row>
        <row r="153">
          <cell r="A153" t="str">
            <v>minr</v>
          </cell>
          <cell r="B153" t="str">
            <v>MINEREX</v>
          </cell>
          <cell r="C153" t="str">
            <v>Thailand</v>
          </cell>
          <cell r="E153" t="str">
            <v>1kg/goùi, 24goùi/thuøng</v>
          </cell>
          <cell r="F153" t="str">
            <v>Goùi</v>
          </cell>
        </row>
        <row r="154">
          <cell r="A154" t="str">
            <v>nutm</v>
          </cell>
          <cell r="B154" t="str">
            <v>NUTRIMIX</v>
          </cell>
          <cell r="C154" t="str">
            <v>Thailand</v>
          </cell>
          <cell r="E154" t="str">
            <v>500gr/hoäp, 12hoäp/thuøng</v>
          </cell>
          <cell r="F154" t="str">
            <v>Hoäp</v>
          </cell>
        </row>
        <row r="155">
          <cell r="A155" t="str">
            <v>biot</v>
          </cell>
          <cell r="B155" t="str">
            <v>BIO TUFF</v>
          </cell>
          <cell r="E155" t="str">
            <v>10 Kg/Bao</v>
          </cell>
          <cell r="F155" t="str">
            <v>Bao</v>
          </cell>
        </row>
        <row r="156">
          <cell r="A156" t="str">
            <v>xc90</v>
          </cell>
          <cell r="B156" t="str">
            <v>XC  90  3kg</v>
          </cell>
          <cell r="E156" t="str">
            <v>6 xoâ/ thuøng</v>
          </cell>
          <cell r="F156" t="str">
            <v>Xoâ</v>
          </cell>
        </row>
        <row r="157">
          <cell r="A157" t="str">
            <v>ecomr</v>
          </cell>
          <cell r="B157" t="str">
            <v>ECO MARINE</v>
          </cell>
          <cell r="C157" t="str">
            <v>Thailand</v>
          </cell>
          <cell r="D157">
            <v>39333</v>
          </cell>
          <cell r="E157" t="str">
            <v>12oáng/1 hoäp, 12hoäp/thuøng</v>
          </cell>
          <cell r="F157" t="str">
            <v>OÁng</v>
          </cell>
        </row>
        <row r="158">
          <cell r="A158" t="str">
            <v>supbt</v>
          </cell>
          <cell r="B158" t="str">
            <v>SUPER BENTHOS</v>
          </cell>
          <cell r="C158" t="str">
            <v>Thailand</v>
          </cell>
          <cell r="E158" t="str">
            <v>10 Kg/Bao</v>
          </cell>
          <cell r="F158" t="str">
            <v>Bao</v>
          </cell>
        </row>
        <row r="159">
          <cell r="A159" t="str">
            <v>o2mr</v>
          </cell>
          <cell r="B159" t="str">
            <v>O2 Marine</v>
          </cell>
          <cell r="E159" t="str">
            <v>2kg/goùi</v>
          </cell>
          <cell r="F159" t="str">
            <v>goùi</v>
          </cell>
        </row>
        <row r="160">
          <cell r="A160" t="str">
            <v>biomr</v>
          </cell>
          <cell r="B160" t="str">
            <v>Bio Marine</v>
          </cell>
          <cell r="E160" t="str">
            <v>4lít/bình</v>
          </cell>
          <cell r="F160" t="str">
            <v>Bình</v>
          </cell>
        </row>
        <row r="161">
          <cell r="A161" t="str">
            <v>aquap</v>
          </cell>
          <cell r="B161" t="str">
            <v>Aqua Pure</v>
          </cell>
          <cell r="F161" t="str">
            <v>Bình</v>
          </cell>
        </row>
        <row r="162">
          <cell r="B162" t="str">
            <v>UNI- PRESIDENT</v>
          </cell>
        </row>
        <row r="163">
          <cell r="A163" t="str">
            <v>tetraph</v>
          </cell>
          <cell r="B163" t="str">
            <v>Tetra PH</v>
          </cell>
          <cell r="F163" t="str">
            <v>Hoäp</v>
          </cell>
        </row>
        <row r="164">
          <cell r="A164" t="str">
            <v>tetraphk</v>
          </cell>
          <cell r="B164" t="str">
            <v>Tetra PH - khuyeán maõi</v>
          </cell>
          <cell r="F164" t="str">
            <v>Hoäp - k.maõi</v>
          </cell>
        </row>
        <row r="165">
          <cell r="A165" t="str">
            <v>tetrakh</v>
          </cell>
          <cell r="B165" t="str">
            <v>Tetra KH</v>
          </cell>
          <cell r="F165" t="str">
            <v>Hoäp</v>
          </cell>
        </row>
        <row r="166">
          <cell r="A166" t="str">
            <v>tetranh4</v>
          </cell>
          <cell r="B166" t="str">
            <v>Tetra NH4</v>
          </cell>
          <cell r="F166" t="str">
            <v>Hoäp</v>
          </cell>
        </row>
        <row r="167">
          <cell r="A167" t="str">
            <v>zeoup</v>
          </cell>
          <cell r="B167" t="str">
            <v xml:space="preserve">Zeolite </v>
          </cell>
          <cell r="F167" t="str">
            <v>Bao</v>
          </cell>
        </row>
        <row r="168">
          <cell r="B168" t="str">
            <v>THÖÙC AÊN</v>
          </cell>
          <cell r="E168" t="str">
            <v>ÑOÙNG GOÙI</v>
          </cell>
          <cell r="F168" t="str">
            <v>ÑVT</v>
          </cell>
        </row>
        <row r="170">
          <cell r="B170" t="str">
            <v>CP</v>
          </cell>
        </row>
        <row r="171">
          <cell r="A171" t="str">
            <v>h4</v>
          </cell>
          <cell r="B171" t="str">
            <v>H 684</v>
          </cell>
          <cell r="E171" t="str">
            <v>20kg</v>
          </cell>
          <cell r="F171" t="str">
            <v>bao</v>
          </cell>
        </row>
        <row r="172">
          <cell r="A172" t="str">
            <v>H1</v>
          </cell>
          <cell r="B172" t="str">
            <v>H 681</v>
          </cell>
          <cell r="E172" t="str">
            <v>10kg</v>
          </cell>
          <cell r="F172" t="str">
            <v>bao</v>
          </cell>
        </row>
        <row r="173">
          <cell r="A173" t="str">
            <v>H2</v>
          </cell>
          <cell r="B173" t="str">
            <v>H 682</v>
          </cell>
          <cell r="E173" t="str">
            <v>10kg</v>
          </cell>
          <cell r="F173" t="str">
            <v>bao</v>
          </cell>
        </row>
        <row r="174">
          <cell r="A174" t="str">
            <v>H3</v>
          </cell>
          <cell r="B174" t="str">
            <v>H 683</v>
          </cell>
          <cell r="E174" t="str">
            <v>20kg</v>
          </cell>
          <cell r="F174" t="str">
            <v>bao</v>
          </cell>
        </row>
        <row r="175">
          <cell r="A175" t="str">
            <v>H5</v>
          </cell>
          <cell r="B175" t="str">
            <v>H 685</v>
          </cell>
          <cell r="E175" t="str">
            <v>20kg</v>
          </cell>
          <cell r="F175" t="str">
            <v>bao</v>
          </cell>
        </row>
        <row r="176">
          <cell r="A176" t="str">
            <v>H5g</v>
          </cell>
          <cell r="B176" t="str">
            <v>H 685  (Chuù6 Ñieän)</v>
          </cell>
          <cell r="C176" t="str">
            <v>Haøng gôûi</v>
          </cell>
          <cell r="E176" t="str">
            <v>20kg</v>
          </cell>
          <cell r="F176" t="str">
            <v>bao</v>
          </cell>
        </row>
        <row r="177">
          <cell r="A177" t="str">
            <v>H6</v>
          </cell>
          <cell r="B177" t="str">
            <v>H 686</v>
          </cell>
          <cell r="E177" t="str">
            <v>20kg</v>
          </cell>
          <cell r="F177" t="str">
            <v>bao</v>
          </cell>
        </row>
        <row r="178">
          <cell r="A178" t="str">
            <v>H6g</v>
          </cell>
          <cell r="B178" t="str">
            <v xml:space="preserve">H 686    </v>
          </cell>
          <cell r="C178" t="str">
            <v>Haøng gôûi</v>
          </cell>
          <cell r="E178" t="str">
            <v>20kg</v>
          </cell>
          <cell r="F178" t="str">
            <v>bao</v>
          </cell>
        </row>
        <row r="179">
          <cell r="B179" t="str">
            <v>Grobest</v>
          </cell>
        </row>
        <row r="180">
          <cell r="A180" t="str">
            <v>gb2</v>
          </cell>
          <cell r="B180" t="str">
            <v xml:space="preserve">No2   </v>
          </cell>
          <cell r="E180" t="str">
            <v>10kg</v>
          </cell>
          <cell r="F180" t="str">
            <v>bao</v>
          </cell>
        </row>
      </sheetData>
      <sheetData sheetId="5"/>
      <sheetData sheetId="6"/>
      <sheetData sheetId="7"/>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QH"/>
      <sheetName val="Masat"/>
      <sheetName val="btraR,f"/>
      <sheetName val="XXXXXXXX"/>
      <sheetName val="XL4Poppy"/>
      <sheetName val="btraR_f"/>
      <sheetName val="Temp"/>
    </sheetNames>
    <sheetDataSet>
      <sheetData sheetId="0" refreshError="1"/>
      <sheetData sheetId="1" refreshError="1"/>
      <sheetData sheetId="2" refreshError="1">
        <row r="25">
          <cell r="C25">
            <v>0.2</v>
          </cell>
          <cell r="D25">
            <v>0.3</v>
          </cell>
          <cell r="E25">
            <v>0.4</v>
          </cell>
          <cell r="F25">
            <v>0.5</v>
          </cell>
          <cell r="G25">
            <v>0.6</v>
          </cell>
          <cell r="H25">
            <v>0.8</v>
          </cell>
          <cell r="I25">
            <v>0.9</v>
          </cell>
          <cell r="J25">
            <v>1</v>
          </cell>
        </row>
        <row r="26">
          <cell r="B26">
            <v>1</v>
          </cell>
          <cell r="C26">
            <v>3.5</v>
          </cell>
          <cell r="D26">
            <v>2.2999999999999998</v>
          </cell>
          <cell r="E26">
            <v>1.5</v>
          </cell>
          <cell r="F26">
            <v>1.2</v>
          </cell>
          <cell r="G26">
            <v>0.5</v>
          </cell>
          <cell r="H26">
            <v>0.4</v>
          </cell>
          <cell r="I26">
            <v>0.3</v>
          </cell>
          <cell r="J26">
            <v>0.2</v>
          </cell>
        </row>
        <row r="27">
          <cell r="B27">
            <v>2</v>
          </cell>
          <cell r="C27">
            <v>4.2</v>
          </cell>
          <cell r="D27">
            <v>3</v>
          </cell>
          <cell r="E27">
            <v>2.1</v>
          </cell>
          <cell r="F27">
            <v>1.7</v>
          </cell>
          <cell r="G27">
            <v>1.2</v>
          </cell>
          <cell r="H27">
            <v>0.7</v>
          </cell>
          <cell r="I27">
            <v>0.4</v>
          </cell>
          <cell r="J27">
            <v>0.4</v>
          </cell>
        </row>
        <row r="28">
          <cell r="B28">
            <v>3</v>
          </cell>
          <cell r="C28">
            <v>4.8</v>
          </cell>
          <cell r="D28">
            <v>3.5</v>
          </cell>
          <cell r="E28">
            <v>2.5</v>
          </cell>
          <cell r="F28">
            <v>2</v>
          </cell>
          <cell r="G28">
            <v>1.1000000000000001</v>
          </cell>
          <cell r="H28">
            <v>0.8</v>
          </cell>
          <cell r="I28">
            <v>0.6</v>
          </cell>
          <cell r="J28">
            <v>0.5</v>
          </cell>
        </row>
        <row r="29">
          <cell r="B29">
            <v>4</v>
          </cell>
          <cell r="C29">
            <v>5.3</v>
          </cell>
          <cell r="D29">
            <v>3.8</v>
          </cell>
          <cell r="E29">
            <v>2.7</v>
          </cell>
          <cell r="F29">
            <v>2.2000000000000002</v>
          </cell>
          <cell r="G29">
            <v>1.6</v>
          </cell>
          <cell r="H29">
            <v>0.9</v>
          </cell>
          <cell r="I29">
            <v>0.7</v>
          </cell>
          <cell r="J29">
            <v>0.5</v>
          </cell>
        </row>
        <row r="30">
          <cell r="B30">
            <v>5</v>
          </cell>
          <cell r="C30">
            <v>5.6</v>
          </cell>
          <cell r="D30">
            <v>4</v>
          </cell>
          <cell r="E30">
            <v>2.9</v>
          </cell>
          <cell r="F30">
            <v>2.4</v>
          </cell>
          <cell r="G30">
            <v>1.7</v>
          </cell>
          <cell r="H30">
            <v>1</v>
          </cell>
          <cell r="I30">
            <v>0.7</v>
          </cell>
          <cell r="J30">
            <v>0.6</v>
          </cell>
        </row>
        <row r="31">
          <cell r="B31">
            <v>6</v>
          </cell>
          <cell r="C31">
            <v>5.8</v>
          </cell>
          <cell r="D31">
            <v>4.2</v>
          </cell>
          <cell r="E31">
            <v>3.1</v>
          </cell>
          <cell r="F31">
            <v>2.5</v>
          </cell>
          <cell r="G31">
            <v>1.8</v>
          </cell>
          <cell r="H31">
            <v>1</v>
          </cell>
          <cell r="I31">
            <v>0.7</v>
          </cell>
          <cell r="J31">
            <v>0.6</v>
          </cell>
        </row>
        <row r="32">
          <cell r="B32">
            <v>8</v>
          </cell>
          <cell r="C32">
            <v>6.2</v>
          </cell>
          <cell r="D32">
            <v>4.4000000000000004</v>
          </cell>
          <cell r="E32">
            <v>3.3</v>
          </cell>
          <cell r="F32">
            <v>2.6</v>
          </cell>
          <cell r="G32">
            <v>1.9</v>
          </cell>
          <cell r="H32">
            <v>1</v>
          </cell>
          <cell r="I32">
            <v>0.7</v>
          </cell>
          <cell r="J32">
            <v>0.6</v>
          </cell>
        </row>
        <row r="33">
          <cell r="B33">
            <v>10</v>
          </cell>
          <cell r="C33">
            <v>6.5</v>
          </cell>
          <cell r="D33">
            <v>4.5999999999999996</v>
          </cell>
          <cell r="E33">
            <v>3.4</v>
          </cell>
          <cell r="F33">
            <v>2.7</v>
          </cell>
          <cell r="G33">
            <v>1.9</v>
          </cell>
          <cell r="H33">
            <v>1</v>
          </cell>
          <cell r="I33">
            <v>0.7</v>
          </cell>
          <cell r="J33">
            <v>0.6</v>
          </cell>
        </row>
        <row r="34">
          <cell r="B34">
            <v>15</v>
          </cell>
          <cell r="C34">
            <v>7.2</v>
          </cell>
          <cell r="D34">
            <v>5.0999999999999996</v>
          </cell>
          <cell r="E34">
            <v>3.8</v>
          </cell>
          <cell r="F34">
            <v>2.8</v>
          </cell>
          <cell r="G34">
            <v>2</v>
          </cell>
          <cell r="H34">
            <v>1.1000000000000001</v>
          </cell>
          <cell r="I34">
            <v>0.7</v>
          </cell>
          <cell r="J34">
            <v>0.6</v>
          </cell>
        </row>
        <row r="35">
          <cell r="B35">
            <v>20</v>
          </cell>
          <cell r="C35">
            <v>7.9</v>
          </cell>
          <cell r="D35">
            <v>5.6</v>
          </cell>
          <cell r="E35">
            <v>4.0999999999999996</v>
          </cell>
          <cell r="F35">
            <v>3</v>
          </cell>
          <cell r="G35">
            <v>2</v>
          </cell>
          <cell r="H35">
            <v>1.2</v>
          </cell>
          <cell r="I35">
            <v>0.7</v>
          </cell>
          <cell r="J35">
            <v>0.6</v>
          </cell>
        </row>
        <row r="36">
          <cell r="B36">
            <v>25</v>
          </cell>
          <cell r="C36">
            <v>8.6</v>
          </cell>
          <cell r="D36">
            <v>6.1</v>
          </cell>
          <cell r="E36">
            <v>4.4000000000000004</v>
          </cell>
          <cell r="F36">
            <v>3.2</v>
          </cell>
          <cell r="G36">
            <v>2</v>
          </cell>
          <cell r="H36">
            <v>1.2</v>
          </cell>
          <cell r="I36">
            <v>0.7</v>
          </cell>
          <cell r="J36">
            <v>0.6</v>
          </cell>
        </row>
        <row r="37">
          <cell r="B37">
            <v>30</v>
          </cell>
          <cell r="C37">
            <v>9.3000000000000007</v>
          </cell>
          <cell r="D37">
            <v>6.6</v>
          </cell>
          <cell r="E37">
            <v>4.7</v>
          </cell>
          <cell r="F37">
            <v>3.4</v>
          </cell>
          <cell r="G37">
            <v>2.1</v>
          </cell>
          <cell r="H37">
            <v>1.2</v>
          </cell>
          <cell r="I37">
            <v>0.8</v>
          </cell>
          <cell r="J37">
            <v>0.7</v>
          </cell>
        </row>
        <row r="38">
          <cell r="B38">
            <v>35</v>
          </cell>
          <cell r="C38">
            <v>10</v>
          </cell>
          <cell r="D38">
            <v>7</v>
          </cell>
          <cell r="E38">
            <v>5</v>
          </cell>
          <cell r="F38">
            <v>3.6</v>
          </cell>
          <cell r="G38">
            <v>2.2000000000000002</v>
          </cell>
          <cell r="H38">
            <v>1.3</v>
          </cell>
          <cell r="I38">
            <v>0.8</v>
          </cell>
          <cell r="J38">
            <v>0.7</v>
          </cell>
        </row>
      </sheetData>
      <sheetData sheetId="3" refreshError="1"/>
      <sheetData sheetId="4" refreshError="1"/>
      <sheetData sheetId="5"/>
      <sheetData sheetId="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nhmuc"/>
      <sheetName val="inphieu"/>
      <sheetName val="vt"/>
      <sheetName val="tt-dn"/>
      <sheetName val="dmtk"/>
      <sheetName val="dmvt"/>
      <sheetName val="dmcn"/>
      <sheetName val="capnhat"/>
      <sheetName val="phieunhap"/>
      <sheetName val="sobanhang"/>
      <sheetName val="vt_thekho"/>
      <sheetName val="vt_sct"/>
      <sheetName val="vt_nxt"/>
      <sheetName val="XXXXXXXX"/>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XDCB"/>
      <sheetName val="Thongso"/>
      <sheetName val="Giama"/>
      <sheetName val="TH DTXD"/>
      <sheetName val="THXL "/>
      <sheetName val="Chiphituvan"/>
      <sheetName val="DTXL"/>
      <sheetName val="TH35"/>
      <sheetName val="CT35"/>
      <sheetName val="THTBA"/>
      <sheetName val="CTTBA"/>
      <sheetName val="CTBT"/>
      <sheetName val="VC"/>
      <sheetName val="00000000"/>
      <sheetName val="10000000"/>
      <sheetName val="20000000"/>
      <sheetName val="30000000"/>
      <sheetName val="40000000"/>
    </sheetNames>
    <sheetDataSet>
      <sheetData sheetId="0" refreshError="1">
        <row r="149">
          <cell r="B149" t="str">
            <v>02.1462</v>
          </cell>
          <cell r="E149">
            <v>265242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HD (5)"/>
      <sheetName val="TQT.HD"/>
      <sheetName val="GTGT- KT"/>
      <sheetName val="HDKTe"/>
      <sheetName val="XNT-TT "/>
      <sheetName val="CDPS"/>
      <sheetName val="BCDKT"/>
      <sheetName val="Bang 1"/>
      <sheetName val="Bang 2"/>
      <sheetName val="Bang 3"/>
      <sheetName val="XL4Poppy"/>
    </sheetNames>
    <sheetDataSet>
      <sheetData sheetId="0"/>
      <sheetData sheetId="1"/>
      <sheetData sheetId="2"/>
      <sheetData sheetId="3"/>
      <sheetData sheetId="4"/>
      <sheetData sheetId="5"/>
      <sheetData sheetId="6"/>
      <sheetData sheetId="7"/>
      <sheetData sheetId="8"/>
      <sheetData sheetId="9"/>
      <sheetData sheetId="10" refreshError="1">
        <row r="15">
          <cell r="A15" t="b">
            <v>1</v>
          </cell>
        </row>
      </sheetData>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XD"/>
      <sheetName val="Thong so"/>
      <sheetName val="CTBT"/>
      <sheetName val="MuaThietbi"/>
      <sheetName val="CT"/>
      <sheetName val="TBA thon Uc Tai"/>
      <sheetName val="TBA Bom MD3"/>
      <sheetName val="TBA Bom VT"/>
      <sheetName val="TBA Bom PK"/>
      <sheetName val="TBA xa PK"/>
      <sheetName val="DZ 10"/>
      <sheetName val="DZ 35"/>
      <sheetName val="CPXD TBA Uc Tai"/>
      <sheetName val="CPXD TBA xa PK"/>
      <sheetName val="CPXD TBA Bom PK"/>
      <sheetName val="CPXD TBA Bom VT"/>
      <sheetName val="CPXD TBA Minh Duc 3"/>
      <sheetName val="CP XD DZ va thu hoi"/>
      <sheetName val="TH-CPKhac"/>
      <sheetName val="so ho"/>
      <sheetName val="Sheet1"/>
      <sheetName val="Sheet2"/>
      <sheetName val="Sheet3"/>
      <sheetName val="PT-I"/>
      <sheetName val="PT1"/>
      <sheetName val="Sheet4"/>
      <sheetName val="Hieu qua KT"/>
      <sheetName val="DB"/>
      <sheetName val="HCT"/>
    </sheetNames>
    <sheetDataSet>
      <sheetData sheetId="0">
        <row r="550">
          <cell r="D550">
            <v>86620</v>
          </cell>
          <cell r="E550">
            <v>157781</v>
          </cell>
        </row>
        <row r="579">
          <cell r="D579">
            <v>291628</v>
          </cell>
          <cell r="E579">
            <v>383539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OP95"/>
      <sheetName val="dg-VTu"/>
      <sheetName val="CHITIET VL-NC-TT1p"/>
      <sheetName val="tong du toan"/>
      <sheetName val="TONGKE3p"/>
    </sheetNames>
    <definedNames>
      <definedName name="NToS"/>
    </definedNames>
    <sheetDataSet>
      <sheetData sheetId="0" refreshError="1"/>
      <sheetData sheetId="1" refreshError="1"/>
      <sheetData sheetId="2" refreshError="1"/>
      <sheetData sheetId="3" refreshError="1"/>
      <sheetData sheetId="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banhang"/>
      <sheetName val="cap nhat vtu"/>
      <sheetName val="nksc (in)"/>
      <sheetName val="642"/>
      <sheetName val="627"/>
      <sheetName val="3331"/>
      <sheetName val="capnhat"/>
      <sheetName val="Tong hop"/>
      <sheetName val="CDPS"/>
      <sheetName val="NVL thang 12"/>
      <sheetName val="Chi tiet"/>
      <sheetName val="NVL Nam"/>
      <sheetName val="NXT 155"/>
      <sheetName val="CDPS Nam"/>
      <sheetName val="00000000"/>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B6" t="str">
            <v>Theùp Laù</v>
          </cell>
          <cell r="I6">
            <v>9380</v>
          </cell>
          <cell r="J6">
            <v>84536069.722373977</v>
          </cell>
        </row>
        <row r="7">
          <cell r="B7" t="str">
            <v>Theùp Oáng</v>
          </cell>
          <cell r="G7">
            <v>2241</v>
          </cell>
          <cell r="H7">
            <v>17600814</v>
          </cell>
          <cell r="I7">
            <v>3440</v>
          </cell>
          <cell r="J7">
            <v>23112307.206572771</v>
          </cell>
        </row>
        <row r="8">
          <cell r="B8" t="str">
            <v>Theùp Khoâng ró</v>
          </cell>
          <cell r="J8">
            <v>0</v>
          </cell>
        </row>
        <row r="9">
          <cell r="B9" t="str">
            <v>Daây Haøn</v>
          </cell>
          <cell r="I9">
            <v>501</v>
          </cell>
          <cell r="J9">
            <v>7742454</v>
          </cell>
        </row>
        <row r="10">
          <cell r="B10" t="str">
            <v>Sôn Saáy</v>
          </cell>
          <cell r="G10">
            <v>32.4</v>
          </cell>
          <cell r="H10">
            <v>1225091</v>
          </cell>
          <cell r="I10">
            <v>220</v>
          </cell>
          <cell r="J10">
            <v>9999632.9248801284</v>
          </cell>
        </row>
        <row r="11">
          <cell r="B11" t="str">
            <v>Daây Nylon</v>
          </cell>
          <cell r="I11">
            <v>30</v>
          </cell>
          <cell r="J11">
            <v>105000</v>
          </cell>
        </row>
        <row r="12">
          <cell r="B12" t="str">
            <v>Bao PP</v>
          </cell>
          <cell r="G12">
            <v>250</v>
          </cell>
          <cell r="H12">
            <v>5000000</v>
          </cell>
          <cell r="I12">
            <v>36</v>
          </cell>
          <cell r="J12">
            <v>714357.09090909094</v>
          </cell>
        </row>
        <row r="13">
          <cell r="B13" t="str">
            <v>Gas</v>
          </cell>
        </row>
        <row r="14">
          <cell r="B14" t="str">
            <v>Thuøng Carton</v>
          </cell>
          <cell r="I14">
            <v>200</v>
          </cell>
          <cell r="J14">
            <v>1220000</v>
          </cell>
        </row>
        <row r="15">
          <cell r="B15" t="str">
            <v>Que Haøn</v>
          </cell>
          <cell r="G15">
            <v>280</v>
          </cell>
          <cell r="H15">
            <v>2324000</v>
          </cell>
          <cell r="I15">
            <v>110</v>
          </cell>
          <cell r="J15">
            <v>1101466.6666666667</v>
          </cell>
        </row>
        <row r="16">
          <cell r="B16" t="str">
            <v>Daàu nhôøn</v>
          </cell>
          <cell r="I16">
            <v>50</v>
          </cell>
          <cell r="J16">
            <v>500000</v>
          </cell>
        </row>
        <row r="17">
          <cell r="B17" t="str">
            <v>Acid</v>
          </cell>
          <cell r="I17">
            <v>6</v>
          </cell>
          <cell r="J17">
            <v>544018.80000000005</v>
          </cell>
        </row>
        <row r="18">
          <cell r="B18" t="str">
            <v>Taùn</v>
          </cell>
        </row>
        <row r="19">
          <cell r="B19" t="str">
            <v>Boät Sôn</v>
          </cell>
          <cell r="G19">
            <v>200</v>
          </cell>
          <cell r="H19">
            <v>10545400</v>
          </cell>
          <cell r="I19">
            <v>180</v>
          </cell>
          <cell r="J19">
            <v>9469358.1818181816</v>
          </cell>
        </row>
        <row r="20">
          <cell r="B20" t="str">
            <v>Gas ( CO2)</v>
          </cell>
        </row>
        <row r="21">
          <cell r="B21" t="str">
            <v>Theùp Laù</v>
          </cell>
          <cell r="G21">
            <v>36167</v>
          </cell>
          <cell r="H21">
            <v>285719300</v>
          </cell>
          <cell r="I21">
            <v>2818</v>
          </cell>
          <cell r="J21">
            <v>24520052.92183505</v>
          </cell>
        </row>
        <row r="22">
          <cell r="B22" t="str">
            <v>Theùp Oáng</v>
          </cell>
          <cell r="G22">
            <v>2241</v>
          </cell>
          <cell r="H22">
            <v>17428257</v>
          </cell>
          <cell r="I22">
            <v>8077</v>
          </cell>
          <cell r="J22">
            <v>55001820.250355333</v>
          </cell>
        </row>
        <row r="23">
          <cell r="B23" t="str">
            <v>Theùp Khoâng ró</v>
          </cell>
          <cell r="I23">
            <v>43</v>
          </cell>
          <cell r="J23">
            <v>1612156</v>
          </cell>
        </row>
        <row r="24">
          <cell r="B24" t="str">
            <v>Daây Haøn</v>
          </cell>
          <cell r="I24">
            <v>179</v>
          </cell>
          <cell r="J24">
            <v>2766266</v>
          </cell>
        </row>
        <row r="25">
          <cell r="B25" t="str">
            <v>Sôn Saáy</v>
          </cell>
          <cell r="I25">
            <v>70</v>
          </cell>
          <cell r="J25">
            <v>3181701.3851891318</v>
          </cell>
        </row>
        <row r="26">
          <cell r="B26" t="str">
            <v>Daây Nylon</v>
          </cell>
          <cell r="I26">
            <v>30</v>
          </cell>
          <cell r="J26">
            <v>105000</v>
          </cell>
        </row>
        <row r="27">
          <cell r="B27" t="str">
            <v>Bao PP</v>
          </cell>
          <cell r="I27">
            <v>38</v>
          </cell>
          <cell r="J27">
            <v>754043.59595959599</v>
          </cell>
        </row>
        <row r="28">
          <cell r="B28" t="str">
            <v>Gas</v>
          </cell>
        </row>
        <row r="29">
          <cell r="B29" t="str">
            <v>Thuøng Carton</v>
          </cell>
          <cell r="G29">
            <v>400</v>
          </cell>
          <cell r="H29">
            <v>1960000</v>
          </cell>
          <cell r="I29">
            <v>400</v>
          </cell>
          <cell r="J29">
            <v>1960000</v>
          </cell>
        </row>
        <row r="30">
          <cell r="B30" t="str">
            <v>Que Haøn</v>
          </cell>
          <cell r="G30">
            <v>320</v>
          </cell>
          <cell r="H30">
            <v>2760000</v>
          </cell>
          <cell r="I30">
            <v>304</v>
          </cell>
          <cell r="J30">
            <v>2829677.0370370368</v>
          </cell>
        </row>
        <row r="31">
          <cell r="B31" t="str">
            <v>Daàu nhôøn</v>
          </cell>
          <cell r="I31">
            <v>50</v>
          </cell>
          <cell r="J31">
            <v>500000</v>
          </cell>
        </row>
        <row r="32">
          <cell r="B32" t="str">
            <v>Acid</v>
          </cell>
          <cell r="I32">
            <v>8</v>
          </cell>
          <cell r="J32">
            <v>725358.4</v>
          </cell>
        </row>
        <row r="33">
          <cell r="B33" t="str">
            <v>Taùn</v>
          </cell>
        </row>
        <row r="34">
          <cell r="B34" t="str">
            <v>Boät Sôn</v>
          </cell>
          <cell r="I34">
            <v>210</v>
          </cell>
          <cell r="J34">
            <v>11047584.545454545</v>
          </cell>
        </row>
        <row r="35">
          <cell r="B35" t="str">
            <v>Gas ( CO2)</v>
          </cell>
        </row>
        <row r="36">
          <cell r="B36" t="str">
            <v>Dung moâi pha sôn</v>
          </cell>
          <cell r="G36">
            <v>116</v>
          </cell>
          <cell r="H36">
            <v>7936800</v>
          </cell>
          <cell r="I36">
            <v>30</v>
          </cell>
          <cell r="J36">
            <v>2052620.6896551726</v>
          </cell>
        </row>
        <row r="37">
          <cell r="B37" t="str">
            <v>Theùp Laù</v>
          </cell>
          <cell r="G37">
            <v>9947</v>
          </cell>
          <cell r="H37">
            <v>88575747</v>
          </cell>
          <cell r="I37">
            <v>10000</v>
          </cell>
          <cell r="J37">
            <v>87160658.028835073</v>
          </cell>
        </row>
        <row r="38">
          <cell r="B38" t="str">
            <v>Theùp Oáng</v>
          </cell>
          <cell r="G38">
            <v>3735</v>
          </cell>
          <cell r="H38">
            <v>33334875</v>
          </cell>
          <cell r="I38">
            <v>3652</v>
          </cell>
          <cell r="J38">
            <v>26197207.767587282</v>
          </cell>
        </row>
        <row r="39">
          <cell r="B39" t="str">
            <v>Theùp Khoâng ró</v>
          </cell>
        </row>
        <row r="40">
          <cell r="B40" t="str">
            <v>Daây Haøn</v>
          </cell>
        </row>
        <row r="41">
          <cell r="B41" t="str">
            <v>Sôn Saáy</v>
          </cell>
          <cell r="G41">
            <v>133.4</v>
          </cell>
          <cell r="H41">
            <v>5393728</v>
          </cell>
          <cell r="I41">
            <v>80</v>
          </cell>
          <cell r="J41">
            <v>3391372.4643256823</v>
          </cell>
        </row>
        <row r="42">
          <cell r="B42" t="str">
            <v>Daây Nylon</v>
          </cell>
          <cell r="I42">
            <v>20</v>
          </cell>
          <cell r="J42">
            <v>70000</v>
          </cell>
        </row>
        <row r="43">
          <cell r="B43" t="str">
            <v>Bao PP</v>
          </cell>
          <cell r="G43">
            <v>210</v>
          </cell>
          <cell r="H43">
            <v>4200000</v>
          </cell>
          <cell r="I43">
            <v>48</v>
          </cell>
          <cell r="J43">
            <v>956125.11554342508</v>
          </cell>
        </row>
        <row r="44">
          <cell r="B44" t="str">
            <v>Gas</v>
          </cell>
        </row>
        <row r="45">
          <cell r="B45" t="str">
            <v>Thuøng Carton</v>
          </cell>
        </row>
        <row r="46">
          <cell r="B46" t="str">
            <v>Que Haøn</v>
          </cell>
          <cell r="G46">
            <v>440</v>
          </cell>
          <cell r="H46">
            <v>3640000</v>
          </cell>
          <cell r="I46">
            <v>370</v>
          </cell>
          <cell r="J46">
            <v>3223954.0856783683</v>
          </cell>
        </row>
        <row r="47">
          <cell r="B47" t="str">
            <v>Daàu nhôøn</v>
          </cell>
          <cell r="G47">
            <v>140</v>
          </cell>
          <cell r="H47">
            <v>1476364</v>
          </cell>
          <cell r="I47">
            <v>80</v>
          </cell>
          <cell r="J47">
            <v>843636.57142857148</v>
          </cell>
        </row>
        <row r="48">
          <cell r="B48" t="str">
            <v>Acid</v>
          </cell>
          <cell r="I48">
            <v>5</v>
          </cell>
          <cell r="J48">
            <v>453349</v>
          </cell>
        </row>
        <row r="49">
          <cell r="B49" t="str">
            <v>Taùn</v>
          </cell>
        </row>
        <row r="50">
          <cell r="B50" t="str">
            <v>Boät Sôn</v>
          </cell>
          <cell r="G50">
            <v>300</v>
          </cell>
          <cell r="H50">
            <v>15818100</v>
          </cell>
          <cell r="I50">
            <v>140</v>
          </cell>
          <cell r="J50">
            <v>7373858.2775119618</v>
          </cell>
        </row>
        <row r="51">
          <cell r="B51" t="str">
            <v>Gas ( CO2)</v>
          </cell>
          <cell r="G51">
            <v>900</v>
          </cell>
          <cell r="H51">
            <v>4285800</v>
          </cell>
          <cell r="I51">
            <v>380</v>
          </cell>
          <cell r="J51">
            <v>1809560</v>
          </cell>
        </row>
        <row r="52">
          <cell r="B52" t="str">
            <v>Dung moâi pha sôn</v>
          </cell>
          <cell r="I52">
            <v>30</v>
          </cell>
          <cell r="J52">
            <v>2052620.6896551722</v>
          </cell>
        </row>
        <row r="53">
          <cell r="B53" t="str">
            <v>H3PO4</v>
          </cell>
          <cell r="G53">
            <v>350</v>
          </cell>
          <cell r="H53">
            <v>2870000</v>
          </cell>
          <cell r="I53">
            <v>70</v>
          </cell>
          <cell r="J53">
            <v>574000</v>
          </cell>
        </row>
        <row r="54">
          <cell r="B54" t="str">
            <v>Theùp Laù</v>
          </cell>
          <cell r="G54">
            <v>5600</v>
          </cell>
          <cell r="H54">
            <v>47600000</v>
          </cell>
          <cell r="I54">
            <v>5980</v>
          </cell>
          <cell r="J54">
            <v>52067269.88680581</v>
          </cell>
        </row>
        <row r="55">
          <cell r="B55" t="str">
            <v>Theùp Oáng</v>
          </cell>
          <cell r="G55">
            <v>6126</v>
          </cell>
          <cell r="H55">
            <v>57428271</v>
          </cell>
          <cell r="I55">
            <v>3940</v>
          </cell>
          <cell r="J55">
            <v>30458761.280960839</v>
          </cell>
        </row>
        <row r="56">
          <cell r="B56" t="str">
            <v>Theùp Khoâng ró</v>
          </cell>
        </row>
        <row r="57">
          <cell r="B57" t="str">
            <v>Daây Haøn</v>
          </cell>
          <cell r="G57">
            <v>600</v>
          </cell>
          <cell r="H57">
            <v>9120000</v>
          </cell>
          <cell r="I57">
            <v>480</v>
          </cell>
          <cell r="J57">
            <v>7296000</v>
          </cell>
        </row>
        <row r="58">
          <cell r="B58" t="str">
            <v>Sôn Saáy</v>
          </cell>
          <cell r="I58">
            <v>82</v>
          </cell>
          <cell r="J58">
            <v>3476156.7759338245</v>
          </cell>
        </row>
        <row r="59">
          <cell r="B59" t="str">
            <v>Daây Nylon</v>
          </cell>
          <cell r="I59">
            <v>20</v>
          </cell>
          <cell r="J59">
            <v>70000</v>
          </cell>
        </row>
        <row r="60">
          <cell r="B60" t="str">
            <v>Bao PP</v>
          </cell>
          <cell r="I60">
            <v>38</v>
          </cell>
          <cell r="J60">
            <v>756932.38313854486</v>
          </cell>
        </row>
        <row r="61">
          <cell r="B61" t="str">
            <v>Gas</v>
          </cell>
          <cell r="G61">
            <v>768</v>
          </cell>
          <cell r="H61">
            <v>7272727</v>
          </cell>
          <cell r="I61">
            <v>180</v>
          </cell>
          <cell r="J61">
            <v>1704545.390625</v>
          </cell>
        </row>
        <row r="62">
          <cell r="B62" t="str">
            <v>Thuøng Carton</v>
          </cell>
        </row>
        <row r="63">
          <cell r="B63" t="str">
            <v>Que Haøn</v>
          </cell>
          <cell r="G63">
            <v>960</v>
          </cell>
          <cell r="H63">
            <v>8294400</v>
          </cell>
          <cell r="I63">
            <v>180</v>
          </cell>
          <cell r="J63">
            <v>1559057.8155687514</v>
          </cell>
        </row>
        <row r="64">
          <cell r="B64" t="str">
            <v>Daàu nhôøn</v>
          </cell>
        </row>
        <row r="65">
          <cell r="B65" t="str">
            <v>Acid</v>
          </cell>
          <cell r="I65">
            <v>3</v>
          </cell>
          <cell r="J65">
            <v>272009.40000000002</v>
          </cell>
        </row>
        <row r="66">
          <cell r="B66" t="str">
            <v>Taùn</v>
          </cell>
        </row>
        <row r="67">
          <cell r="B67" t="str">
            <v>Boät Sôn</v>
          </cell>
          <cell r="G67">
            <v>100</v>
          </cell>
          <cell r="H67">
            <v>5272700</v>
          </cell>
          <cell r="I67">
            <v>180</v>
          </cell>
          <cell r="J67">
            <v>9482596.6398844458</v>
          </cell>
        </row>
        <row r="68">
          <cell r="B68" t="str">
            <v>Gas ( CO2)</v>
          </cell>
          <cell r="I68">
            <v>200</v>
          </cell>
          <cell r="J68">
            <v>952400</v>
          </cell>
        </row>
        <row r="69">
          <cell r="B69" t="str">
            <v>Dung moâi pha sôn</v>
          </cell>
          <cell r="I69">
            <v>26</v>
          </cell>
          <cell r="J69">
            <v>1778937.931034483</v>
          </cell>
        </row>
        <row r="70">
          <cell r="B70" t="str">
            <v>H3PO4</v>
          </cell>
          <cell r="I70">
            <v>90</v>
          </cell>
          <cell r="J70">
            <v>738000</v>
          </cell>
        </row>
        <row r="71">
          <cell r="B71" t="str">
            <v>Theùp Laù</v>
          </cell>
          <cell r="I71">
            <v>4812</v>
          </cell>
          <cell r="J71">
            <v>41897609.146372832</v>
          </cell>
        </row>
        <row r="72">
          <cell r="B72" t="str">
            <v>Theùp Oáng</v>
          </cell>
          <cell r="G72">
            <v>2086</v>
          </cell>
          <cell r="H72">
            <v>21905480</v>
          </cell>
          <cell r="I72">
            <v>4130</v>
          </cell>
          <cell r="J72">
            <v>32995869.739174832</v>
          </cell>
        </row>
        <row r="73">
          <cell r="B73" t="str">
            <v>Theùp Khoâng ró</v>
          </cell>
        </row>
        <row r="74">
          <cell r="B74" t="str">
            <v>Daây Haøn</v>
          </cell>
          <cell r="G74">
            <v>310</v>
          </cell>
          <cell r="H74">
            <v>4557000</v>
          </cell>
          <cell r="I74">
            <v>370</v>
          </cell>
          <cell r="J74">
            <v>5490627.9069767436</v>
          </cell>
        </row>
        <row r="75">
          <cell r="B75" t="str">
            <v>Sôn Saáy</v>
          </cell>
          <cell r="G75">
            <v>89.2</v>
          </cell>
          <cell r="H75">
            <v>3789091</v>
          </cell>
          <cell r="I75">
            <v>90</v>
          </cell>
          <cell r="J75">
            <v>3820047.1950028157</v>
          </cell>
        </row>
        <row r="76">
          <cell r="B76" t="str">
            <v>Daây Nylon</v>
          </cell>
          <cell r="I76">
            <v>10</v>
          </cell>
          <cell r="J76">
            <v>35000</v>
          </cell>
        </row>
        <row r="77">
          <cell r="B77" t="str">
            <v>Bao PP</v>
          </cell>
          <cell r="I77">
            <v>20</v>
          </cell>
          <cell r="J77">
            <v>398385.46480976045</v>
          </cell>
        </row>
        <row r="78">
          <cell r="B78" t="str">
            <v>Gas</v>
          </cell>
          <cell r="I78">
            <v>310</v>
          </cell>
          <cell r="J78">
            <v>2935605.9505208335</v>
          </cell>
        </row>
        <row r="79">
          <cell r="B79" t="str">
            <v>Thuøng Carton</v>
          </cell>
          <cell r="G79">
            <v>300</v>
          </cell>
          <cell r="H79">
            <v>1830000</v>
          </cell>
          <cell r="I79">
            <v>300</v>
          </cell>
          <cell r="J79">
            <v>1830000</v>
          </cell>
        </row>
        <row r="80">
          <cell r="B80" t="str">
            <v>Que Haøn</v>
          </cell>
          <cell r="G80">
            <v>900</v>
          </cell>
          <cell r="H80">
            <v>7300000</v>
          </cell>
          <cell r="I80">
            <v>480</v>
          </cell>
          <cell r="J80">
            <v>4042969.802323509</v>
          </cell>
        </row>
        <row r="81">
          <cell r="B81" t="str">
            <v>Daàu nhôøn</v>
          </cell>
          <cell r="I81">
            <v>30</v>
          </cell>
          <cell r="J81">
            <v>316363.71428571426</v>
          </cell>
        </row>
        <row r="82">
          <cell r="B82" t="str">
            <v>Acid</v>
          </cell>
          <cell r="I82">
            <v>3</v>
          </cell>
          <cell r="J82">
            <v>272009.40000000002</v>
          </cell>
        </row>
        <row r="83">
          <cell r="B83" t="str">
            <v>Taùn</v>
          </cell>
        </row>
        <row r="84">
          <cell r="B84" t="str">
            <v>Boät Sôn</v>
          </cell>
          <cell r="G84">
            <v>100</v>
          </cell>
          <cell r="H84">
            <v>5272700</v>
          </cell>
          <cell r="I84">
            <v>180</v>
          </cell>
          <cell r="J84">
            <v>9484432.9421323463</v>
          </cell>
        </row>
        <row r="85">
          <cell r="B85" t="str">
            <v>Gas ( CO2)</v>
          </cell>
          <cell r="I85">
            <v>100</v>
          </cell>
          <cell r="J85">
            <v>476200</v>
          </cell>
        </row>
        <row r="86">
          <cell r="B86" t="str">
            <v>Dung moâi pha sôn</v>
          </cell>
          <cell r="I86">
            <v>10</v>
          </cell>
          <cell r="J86">
            <v>684206.89655172406</v>
          </cell>
        </row>
        <row r="87">
          <cell r="B87" t="str">
            <v>H3PO4</v>
          </cell>
          <cell r="I87">
            <v>80</v>
          </cell>
          <cell r="J87">
            <v>656000</v>
          </cell>
        </row>
        <row r="88">
          <cell r="B88" t="str">
            <v>Theùp Laù</v>
          </cell>
          <cell r="G88">
            <v>18476</v>
          </cell>
          <cell r="H88">
            <v>166284000</v>
          </cell>
          <cell r="I88">
            <v>5124</v>
          </cell>
          <cell r="J88">
            <v>44812770.582464755</v>
          </cell>
        </row>
        <row r="89">
          <cell r="B89" t="str">
            <v>Theùp Oáng</v>
          </cell>
          <cell r="G89">
            <v>1890.3</v>
          </cell>
          <cell r="H89">
            <v>21060375</v>
          </cell>
          <cell r="I89">
            <v>1552</v>
          </cell>
          <cell r="J89">
            <v>12859394.892793799</v>
          </cell>
        </row>
        <row r="90">
          <cell r="B90" t="str">
            <v>Theùp Khoâng ró</v>
          </cell>
        </row>
        <row r="91">
          <cell r="B91" t="str">
            <v>Daây Haøn</v>
          </cell>
          <cell r="G91">
            <v>780</v>
          </cell>
          <cell r="H91">
            <v>10920000</v>
          </cell>
          <cell r="I91">
            <v>370</v>
          </cell>
          <cell r="J91">
            <v>5202187.7076411955</v>
          </cell>
        </row>
        <row r="92">
          <cell r="B92" t="str">
            <v>Sôn Saáy</v>
          </cell>
          <cell r="I92">
            <v>30</v>
          </cell>
          <cell r="J92">
            <v>1273349.0650009383</v>
          </cell>
        </row>
        <row r="93">
          <cell r="B93" t="str">
            <v>Daây Nylon</v>
          </cell>
          <cell r="I93">
            <v>10</v>
          </cell>
          <cell r="J93">
            <v>35000</v>
          </cell>
        </row>
        <row r="94">
          <cell r="B94" t="str">
            <v>Bao PP</v>
          </cell>
          <cell r="G94">
            <v>230</v>
          </cell>
          <cell r="H94">
            <v>4669000</v>
          </cell>
          <cell r="I94">
            <v>42</v>
          </cell>
          <cell r="J94">
            <v>843212.38543063286</v>
          </cell>
        </row>
        <row r="95">
          <cell r="B95" t="str">
            <v>Gas</v>
          </cell>
          <cell r="I95">
            <v>160</v>
          </cell>
          <cell r="J95">
            <v>1515151.458333333</v>
          </cell>
        </row>
        <row r="96">
          <cell r="B96" t="str">
            <v>Thuøng Carton</v>
          </cell>
        </row>
        <row r="97">
          <cell r="B97" t="str">
            <v>Que Haøn</v>
          </cell>
          <cell r="G97">
            <v>920</v>
          </cell>
          <cell r="H97">
            <v>7314000</v>
          </cell>
          <cell r="I97">
            <v>210</v>
          </cell>
          <cell r="J97">
            <v>1732489.5327791695</v>
          </cell>
        </row>
        <row r="98">
          <cell r="B98" t="str">
            <v>Daàu nhôøn</v>
          </cell>
          <cell r="G98">
            <v>60</v>
          </cell>
          <cell r="H98">
            <v>681818</v>
          </cell>
          <cell r="I98">
            <v>30</v>
          </cell>
          <cell r="J98">
            <v>332727.23809523811</v>
          </cell>
        </row>
        <row r="99">
          <cell r="B99" t="str">
            <v>Acid</v>
          </cell>
          <cell r="G99">
            <v>30</v>
          </cell>
          <cell r="H99">
            <v>2228571</v>
          </cell>
          <cell r="I99">
            <v>10</v>
          </cell>
          <cell r="J99">
            <v>783817.25</v>
          </cell>
        </row>
        <row r="100">
          <cell r="B100" t="str">
            <v>Taùn</v>
          </cell>
        </row>
        <row r="101">
          <cell r="B101" t="str">
            <v>Boät Sôn</v>
          </cell>
          <cell r="G101">
            <v>200</v>
          </cell>
          <cell r="H101">
            <v>10545400</v>
          </cell>
          <cell r="I101">
            <v>160</v>
          </cell>
          <cell r="J101">
            <v>8433038.0981101338</v>
          </cell>
        </row>
        <row r="102">
          <cell r="B102" t="str">
            <v>Gas ( CO2)</v>
          </cell>
          <cell r="I102">
            <v>60</v>
          </cell>
          <cell r="J102">
            <v>285720</v>
          </cell>
        </row>
        <row r="103">
          <cell r="B103" t="str">
            <v>Dung moâi pha sôn</v>
          </cell>
          <cell r="I103">
            <v>10</v>
          </cell>
          <cell r="J103">
            <v>684206.89655172406</v>
          </cell>
        </row>
        <row r="104">
          <cell r="B104" t="str">
            <v>H3PO4</v>
          </cell>
          <cell r="I104">
            <v>40</v>
          </cell>
          <cell r="J104">
            <v>328000</v>
          </cell>
        </row>
        <row r="105">
          <cell r="B105" t="str">
            <v>Que Haøn 4 Ly</v>
          </cell>
          <cell r="G105">
            <v>600</v>
          </cell>
          <cell r="H105">
            <v>9620000</v>
          </cell>
          <cell r="J105">
            <v>0</v>
          </cell>
        </row>
        <row r="106">
          <cell r="B106" t="str">
            <v>Theùp Laù</v>
          </cell>
          <cell r="I106">
            <v>4990</v>
          </cell>
          <cell r="J106">
            <v>43640851.91383668</v>
          </cell>
        </row>
        <row r="107">
          <cell r="B107" t="str">
            <v>Theùp Oáng</v>
          </cell>
          <cell r="G107">
            <v>3735</v>
          </cell>
          <cell r="H107">
            <v>35381655</v>
          </cell>
          <cell r="I107">
            <v>2030</v>
          </cell>
          <cell r="J107">
            <v>17223891.289311681</v>
          </cell>
        </row>
        <row r="108">
          <cell r="B108" t="str">
            <v>Theùp Khoâng ró</v>
          </cell>
        </row>
        <row r="109">
          <cell r="B109" t="str">
            <v>Daây Haøn</v>
          </cell>
          <cell r="I109">
            <v>280</v>
          </cell>
          <cell r="J109">
            <v>3936790.6976744183</v>
          </cell>
        </row>
        <row r="110">
          <cell r="B110" t="str">
            <v>Sôn Saáy</v>
          </cell>
          <cell r="I110">
            <v>10</v>
          </cell>
          <cell r="J110">
            <v>424449.68833364616</v>
          </cell>
        </row>
        <row r="111">
          <cell r="B111" t="str">
            <v>Daây Nylon</v>
          </cell>
          <cell r="I111">
            <v>5</v>
          </cell>
          <cell r="J111">
            <v>17500</v>
          </cell>
        </row>
        <row r="112">
          <cell r="B112" t="str">
            <v>Bao PP</v>
          </cell>
          <cell r="I112">
            <v>82</v>
          </cell>
          <cell r="J112">
            <v>1646271.8001264737</v>
          </cell>
        </row>
        <row r="113">
          <cell r="B113" t="str">
            <v>Gas</v>
          </cell>
          <cell r="I113">
            <v>118</v>
          </cell>
          <cell r="J113">
            <v>1117424.2005208335</v>
          </cell>
        </row>
        <row r="114">
          <cell r="B114" t="str">
            <v>Thuøng Carton</v>
          </cell>
          <cell r="G114">
            <v>600</v>
          </cell>
          <cell r="H114">
            <v>3660000</v>
          </cell>
          <cell r="I114">
            <v>300</v>
          </cell>
          <cell r="J114">
            <v>1830000</v>
          </cell>
        </row>
        <row r="115">
          <cell r="B115" t="str">
            <v>Que Haøn</v>
          </cell>
          <cell r="G115">
            <v>600</v>
          </cell>
          <cell r="H115">
            <v>4560000</v>
          </cell>
          <cell r="I115">
            <v>204</v>
          </cell>
          <cell r="J115">
            <v>1655614.092301819</v>
          </cell>
        </row>
        <row r="116">
          <cell r="B116" t="str">
            <v>Daàu nhôøn</v>
          </cell>
          <cell r="I116">
            <v>20</v>
          </cell>
          <cell r="J116">
            <v>221818.15873015873</v>
          </cell>
        </row>
        <row r="117">
          <cell r="B117" t="str">
            <v>Acid</v>
          </cell>
          <cell r="I117">
            <v>5</v>
          </cell>
          <cell r="J117">
            <v>391908.625</v>
          </cell>
        </row>
        <row r="118">
          <cell r="B118" t="str">
            <v>Taùn</v>
          </cell>
        </row>
        <row r="119">
          <cell r="B119" t="str">
            <v>Boät Sôn</v>
          </cell>
          <cell r="I119">
            <v>190</v>
          </cell>
          <cell r="J119">
            <v>10014232.741505785</v>
          </cell>
        </row>
        <row r="120">
          <cell r="B120" t="str">
            <v>Gas ( CO2)</v>
          </cell>
          <cell r="G120">
            <v>900</v>
          </cell>
          <cell r="H120">
            <v>5142600</v>
          </cell>
          <cell r="I120">
            <v>280</v>
          </cell>
          <cell r="J120">
            <v>1559684.5283018867</v>
          </cell>
        </row>
        <row r="121">
          <cell r="B121" t="str">
            <v>Dung moâi pha sôn</v>
          </cell>
          <cell r="I121">
            <v>10</v>
          </cell>
          <cell r="J121">
            <v>684206.89655172406</v>
          </cell>
        </row>
        <row r="122">
          <cell r="B122" t="str">
            <v>H3PO4</v>
          </cell>
          <cell r="I122">
            <v>20</v>
          </cell>
          <cell r="J122">
            <v>164000</v>
          </cell>
        </row>
        <row r="123">
          <cell r="B123" t="str">
            <v>Que Haøn 4 Ly</v>
          </cell>
          <cell r="I123">
            <v>60</v>
          </cell>
          <cell r="J123">
            <v>962000</v>
          </cell>
        </row>
        <row r="124">
          <cell r="B124" t="str">
            <v>Theùp Laù</v>
          </cell>
          <cell r="G124">
            <v>15385</v>
          </cell>
          <cell r="H124">
            <v>95240535</v>
          </cell>
          <cell r="I124">
            <v>2275</v>
          </cell>
          <cell r="J124">
            <v>19279524.646436192</v>
          </cell>
        </row>
        <row r="125">
          <cell r="B125" t="str">
            <v>Theùp Oáng</v>
          </cell>
          <cell r="I125">
            <v>2960</v>
          </cell>
          <cell r="J125">
            <v>25114639.515449546</v>
          </cell>
        </row>
        <row r="126">
          <cell r="B126" t="str">
            <v>Theùp Khoâng ró</v>
          </cell>
          <cell r="G126">
            <v>334.5</v>
          </cell>
          <cell r="H126">
            <v>13012050</v>
          </cell>
          <cell r="I126">
            <v>100</v>
          </cell>
          <cell r="J126">
            <v>3890000</v>
          </cell>
        </row>
        <row r="127">
          <cell r="B127" t="str">
            <v>Daây Haøn</v>
          </cell>
          <cell r="I127">
            <v>100</v>
          </cell>
          <cell r="J127">
            <v>1405996.677740864</v>
          </cell>
        </row>
        <row r="128">
          <cell r="B128" t="str">
            <v>Sôn Saáy</v>
          </cell>
          <cell r="G128">
            <v>123.5</v>
          </cell>
          <cell r="H128">
            <v>4787273</v>
          </cell>
          <cell r="I128">
            <v>40</v>
          </cell>
          <cell r="J128">
            <v>1567424.3731423179</v>
          </cell>
        </row>
        <row r="129">
          <cell r="B129" t="str">
            <v>Daây Nylon</v>
          </cell>
          <cell r="I129">
            <v>5</v>
          </cell>
          <cell r="J129">
            <v>17500</v>
          </cell>
        </row>
        <row r="130">
          <cell r="B130" t="str">
            <v>Bao PP</v>
          </cell>
          <cell r="I130">
            <v>86</v>
          </cell>
          <cell r="J130">
            <v>1726577.7415960578</v>
          </cell>
        </row>
        <row r="131">
          <cell r="B131" t="str">
            <v>Gas</v>
          </cell>
        </row>
        <row r="132">
          <cell r="B132" t="str">
            <v>Thuøng Carton</v>
          </cell>
          <cell r="I132">
            <v>230</v>
          </cell>
          <cell r="J132">
            <v>1403000</v>
          </cell>
        </row>
        <row r="133">
          <cell r="B133" t="str">
            <v>Que Haøn</v>
          </cell>
          <cell r="G133">
            <v>600</v>
          </cell>
          <cell r="H133">
            <v>4560000</v>
          </cell>
          <cell r="I133">
            <v>350</v>
          </cell>
          <cell r="J133">
            <v>2807713.4581089155</v>
          </cell>
        </row>
        <row r="134">
          <cell r="B134" t="str">
            <v>Daàu nhôøn</v>
          </cell>
          <cell r="G134">
            <v>60</v>
          </cell>
          <cell r="H134">
            <v>709091</v>
          </cell>
          <cell r="I134">
            <v>40</v>
          </cell>
          <cell r="J134">
            <v>461090.92698412709</v>
          </cell>
        </row>
        <row r="135">
          <cell r="B135" t="str">
            <v>Acid</v>
          </cell>
          <cell r="I135">
            <v>6</v>
          </cell>
          <cell r="J135">
            <v>470290.35</v>
          </cell>
        </row>
        <row r="136">
          <cell r="B136" t="str">
            <v>Taùn</v>
          </cell>
        </row>
        <row r="137">
          <cell r="B137" t="str">
            <v>Boät Sôn</v>
          </cell>
          <cell r="G137">
            <v>300</v>
          </cell>
          <cell r="H137">
            <v>15818100</v>
          </cell>
          <cell r="I137">
            <v>130</v>
          </cell>
          <cell r="J137">
            <v>6853748.1299184244</v>
          </cell>
        </row>
        <row r="138">
          <cell r="B138" t="str">
            <v>Gas ( CO2)</v>
          </cell>
          <cell r="I138">
            <v>260</v>
          </cell>
          <cell r="J138">
            <v>1448278.4905660376</v>
          </cell>
        </row>
        <row r="139">
          <cell r="B139" t="str">
            <v>H3PO4</v>
          </cell>
          <cell r="I139">
            <v>20</v>
          </cell>
          <cell r="J139">
            <v>164000</v>
          </cell>
        </row>
        <row r="140">
          <cell r="B140" t="str">
            <v>Que Haøn 4 Ly</v>
          </cell>
          <cell r="I140">
            <v>40</v>
          </cell>
          <cell r="J140">
            <v>641333.33333333337</v>
          </cell>
        </row>
        <row r="141">
          <cell r="B141" t="str">
            <v>Theùp Laù</v>
          </cell>
          <cell r="I141">
            <v>5065</v>
          </cell>
          <cell r="J141">
            <v>42923425.20184584</v>
          </cell>
        </row>
        <row r="142">
          <cell r="B142" t="str">
            <v>Theùp Oáng</v>
          </cell>
          <cell r="I142">
            <v>2772.3</v>
          </cell>
          <cell r="J142">
            <v>23522065.921851616</v>
          </cell>
        </row>
        <row r="143">
          <cell r="B143" t="str">
            <v>Theùp Khoâng ró</v>
          </cell>
          <cell r="I143">
            <v>90.5</v>
          </cell>
          <cell r="J143">
            <v>3520450</v>
          </cell>
        </row>
        <row r="144">
          <cell r="B144" t="str">
            <v>Daây Haøn</v>
          </cell>
          <cell r="G144">
            <v>450</v>
          </cell>
          <cell r="H144">
            <v>6300000</v>
          </cell>
          <cell r="I144">
            <v>350</v>
          </cell>
          <cell r="J144">
            <v>4903498.0620155046</v>
          </cell>
        </row>
        <row r="145">
          <cell r="B145" t="str">
            <v>Sôn Saáy</v>
          </cell>
          <cell r="I145">
            <v>80</v>
          </cell>
          <cell r="J145">
            <v>3134848.7462846357</v>
          </cell>
        </row>
        <row r="146">
          <cell r="B146" t="str">
            <v>Daây Nylon</v>
          </cell>
          <cell r="I146">
            <v>5</v>
          </cell>
          <cell r="J146">
            <v>17500</v>
          </cell>
        </row>
        <row r="147">
          <cell r="B147" t="str">
            <v>Bao PP</v>
          </cell>
          <cell r="G147">
            <v>53</v>
          </cell>
          <cell r="H147">
            <v>1272000</v>
          </cell>
          <cell r="I147">
            <v>68</v>
          </cell>
          <cell r="J147">
            <v>1400551.8718226913</v>
          </cell>
        </row>
        <row r="148">
          <cell r="B148" t="str">
            <v>Gas</v>
          </cell>
          <cell r="G148">
            <v>850</v>
          </cell>
          <cell r="H148">
            <v>9090909</v>
          </cell>
          <cell r="I148">
            <v>210</v>
          </cell>
          <cell r="J148">
            <v>2245989.2823529411</v>
          </cell>
        </row>
        <row r="149">
          <cell r="B149" t="str">
            <v>Thuøng Carton</v>
          </cell>
          <cell r="I149">
            <v>70</v>
          </cell>
          <cell r="J149">
            <v>427000</v>
          </cell>
        </row>
        <row r="150">
          <cell r="B150" t="str">
            <v>Que Haøn</v>
          </cell>
          <cell r="G150">
            <v>580</v>
          </cell>
          <cell r="H150">
            <v>4550000</v>
          </cell>
          <cell r="I150">
            <v>210</v>
          </cell>
          <cell r="J150">
            <v>1678517.009343859</v>
          </cell>
        </row>
        <row r="151">
          <cell r="B151" t="str">
            <v>Daàu nhôøn</v>
          </cell>
          <cell r="I151">
            <v>30</v>
          </cell>
          <cell r="J151">
            <v>345818.19523809524</v>
          </cell>
        </row>
        <row r="152">
          <cell r="B152" t="str">
            <v>Acid</v>
          </cell>
          <cell r="I152">
            <v>8</v>
          </cell>
          <cell r="J152">
            <v>627053.80000000005</v>
          </cell>
        </row>
        <row r="153">
          <cell r="B153" t="str">
            <v>Taùn</v>
          </cell>
        </row>
        <row r="154">
          <cell r="B154" t="str">
            <v>Boät Sôn</v>
          </cell>
          <cell r="I154">
            <v>120</v>
          </cell>
          <cell r="J154">
            <v>6326536.7353093149</v>
          </cell>
        </row>
        <row r="155">
          <cell r="B155" t="str">
            <v>Gas ( CO2)</v>
          </cell>
          <cell r="I155">
            <v>240</v>
          </cell>
          <cell r="J155">
            <v>1336872.4528301884</v>
          </cell>
        </row>
        <row r="156">
          <cell r="B156" t="str">
            <v>H3PO4</v>
          </cell>
          <cell r="I156">
            <v>10</v>
          </cell>
          <cell r="J156">
            <v>82000</v>
          </cell>
        </row>
        <row r="157">
          <cell r="B157" t="str">
            <v>Que Haøn 4 Ly</v>
          </cell>
          <cell r="I157">
            <v>40</v>
          </cell>
          <cell r="J157">
            <v>641333.33333333337</v>
          </cell>
        </row>
        <row r="158">
          <cell r="B158" t="str">
            <v>Theùp Laù</v>
          </cell>
          <cell r="G158">
            <v>30388</v>
          </cell>
          <cell r="H158">
            <v>285720245</v>
          </cell>
          <cell r="I158">
            <v>5712</v>
          </cell>
          <cell r="J158">
            <v>49364946.254332811</v>
          </cell>
        </row>
        <row r="159">
          <cell r="B159" t="str">
            <v>Theùp Oáng</v>
          </cell>
          <cell r="G159">
            <v>2391</v>
          </cell>
          <cell r="H159">
            <v>22429971</v>
          </cell>
          <cell r="I159">
            <v>4990</v>
          </cell>
          <cell r="J159">
            <v>42970758.303183682</v>
          </cell>
        </row>
        <row r="160">
          <cell r="B160" t="str">
            <v>Theùp Khoâng ró</v>
          </cell>
          <cell r="I160">
            <v>50</v>
          </cell>
          <cell r="J160">
            <v>1945000</v>
          </cell>
        </row>
        <row r="161">
          <cell r="B161" t="str">
            <v>Daây Haøn</v>
          </cell>
          <cell r="I161">
            <v>90</v>
          </cell>
          <cell r="J161">
            <v>1260899.5016611293</v>
          </cell>
        </row>
        <row r="162">
          <cell r="B162" t="str">
            <v>Sôn Saáy</v>
          </cell>
          <cell r="I162">
            <v>19.5</v>
          </cell>
          <cell r="J162">
            <v>764119.38190688018</v>
          </cell>
        </row>
        <row r="163">
          <cell r="B163" t="str">
            <v>Daây Nylon</v>
          </cell>
          <cell r="I163">
            <v>5</v>
          </cell>
          <cell r="J163">
            <v>17500</v>
          </cell>
        </row>
        <row r="164">
          <cell r="B164" t="str">
            <v>Bao PP</v>
          </cell>
          <cell r="G164">
            <v>261.8</v>
          </cell>
          <cell r="H164">
            <v>6092871</v>
          </cell>
          <cell r="I164">
            <v>86</v>
          </cell>
          <cell r="J164">
            <v>1872775.2127940061</v>
          </cell>
        </row>
        <row r="165">
          <cell r="B165" t="str">
            <v>Gas</v>
          </cell>
          <cell r="I165">
            <v>280</v>
          </cell>
          <cell r="J165">
            <v>2994652.3764705881</v>
          </cell>
        </row>
        <row r="166">
          <cell r="B166" t="str">
            <v>Thuøng Carton</v>
          </cell>
        </row>
        <row r="167">
          <cell r="B167" t="str">
            <v>Que Haøn</v>
          </cell>
          <cell r="G167">
            <v>600</v>
          </cell>
          <cell r="H167">
            <v>4620000</v>
          </cell>
          <cell r="I167">
            <v>470</v>
          </cell>
          <cell r="J167">
            <v>3735618.060961294</v>
          </cell>
        </row>
        <row r="168">
          <cell r="B168" t="str">
            <v>Daàu nhôøn</v>
          </cell>
          <cell r="I168">
            <v>30</v>
          </cell>
          <cell r="J168">
            <v>345818.19523809524</v>
          </cell>
        </row>
        <row r="169">
          <cell r="B169" t="str">
            <v>Acid</v>
          </cell>
          <cell r="I169">
            <v>5</v>
          </cell>
          <cell r="J169">
            <v>391908.62499999994</v>
          </cell>
        </row>
        <row r="170">
          <cell r="B170" t="str">
            <v>Taùn</v>
          </cell>
        </row>
        <row r="171">
          <cell r="B171" t="str">
            <v>Boät Sôn</v>
          </cell>
          <cell r="G171">
            <v>140</v>
          </cell>
          <cell r="H171">
            <v>8145480</v>
          </cell>
          <cell r="I171">
            <v>220</v>
          </cell>
          <cell r="J171">
            <v>12141213.599477643</v>
          </cell>
        </row>
        <row r="172">
          <cell r="B172" t="str">
            <v>Gas ( CO2)</v>
          </cell>
          <cell r="I172">
            <v>180</v>
          </cell>
          <cell r="J172">
            <v>1002654.3396226416</v>
          </cell>
        </row>
        <row r="173">
          <cell r="B173" t="str">
            <v>H3PO4</v>
          </cell>
          <cell r="I173">
            <v>20</v>
          </cell>
          <cell r="J173">
            <v>164000</v>
          </cell>
        </row>
        <row r="174">
          <cell r="B174" t="str">
            <v>Que Haøn 4 Ly</v>
          </cell>
          <cell r="I174">
            <v>40</v>
          </cell>
          <cell r="J174">
            <v>641333.33333333337</v>
          </cell>
        </row>
        <row r="175">
          <cell r="B175" t="str">
            <v>Theùp Laù</v>
          </cell>
          <cell r="I175">
            <v>1527</v>
          </cell>
          <cell r="J175">
            <v>13196823</v>
          </cell>
        </row>
        <row r="176">
          <cell r="B176" t="str">
            <v>Theùp Oáng</v>
          </cell>
          <cell r="G176">
            <v>2130</v>
          </cell>
          <cell r="H176">
            <v>22345300</v>
          </cell>
          <cell r="I176">
            <v>2680</v>
          </cell>
          <cell r="J176">
            <v>23841787</v>
          </cell>
        </row>
        <row r="177">
          <cell r="B177" t="str">
            <v>Theùp Khoâng ró</v>
          </cell>
          <cell r="I177">
            <v>50</v>
          </cell>
          <cell r="J177">
            <v>1945000</v>
          </cell>
        </row>
        <row r="178">
          <cell r="B178" t="str">
            <v>Daây Haøn</v>
          </cell>
          <cell r="G178">
            <v>330</v>
          </cell>
          <cell r="H178">
            <v>4620000</v>
          </cell>
          <cell r="I178">
            <v>210</v>
          </cell>
          <cell r="J178">
            <v>2940488</v>
          </cell>
        </row>
        <row r="179">
          <cell r="B179" t="str">
            <v>Sôn Saáy</v>
          </cell>
          <cell r="G179">
            <v>221.5</v>
          </cell>
          <cell r="H179">
            <v>7303636</v>
          </cell>
          <cell r="I179">
            <v>90</v>
          </cell>
          <cell r="J179">
            <v>2967617</v>
          </cell>
        </row>
        <row r="180">
          <cell r="B180" t="str">
            <v>Daây Nylon</v>
          </cell>
        </row>
        <row r="181">
          <cell r="B181" t="str">
            <v>Bao PP</v>
          </cell>
        </row>
        <row r="182">
          <cell r="B182" t="str">
            <v>Gas</v>
          </cell>
          <cell r="I182">
            <v>160</v>
          </cell>
          <cell r="J182">
            <v>1711230</v>
          </cell>
        </row>
        <row r="183">
          <cell r="B183" t="str">
            <v>Thuøng Carton</v>
          </cell>
          <cell r="G183">
            <v>1000</v>
          </cell>
          <cell r="H183">
            <v>4900000</v>
          </cell>
          <cell r="I183">
            <v>200</v>
          </cell>
          <cell r="J183">
            <v>980000</v>
          </cell>
        </row>
        <row r="184">
          <cell r="B184" t="str">
            <v>Que Haøn</v>
          </cell>
          <cell r="I184">
            <v>215</v>
          </cell>
          <cell r="J184">
            <v>1708847</v>
          </cell>
        </row>
        <row r="185">
          <cell r="B185" t="str">
            <v>Daàu nhôøn</v>
          </cell>
          <cell r="G185">
            <v>50</v>
          </cell>
          <cell r="H185">
            <v>590909</v>
          </cell>
        </row>
        <row r="186">
          <cell r="B186" t="str">
            <v>Acid</v>
          </cell>
          <cell r="I186">
            <v>2</v>
          </cell>
          <cell r="J186">
            <v>156763</v>
          </cell>
        </row>
        <row r="187">
          <cell r="B187" t="str">
            <v>Taùn</v>
          </cell>
          <cell r="G187">
            <v>75000</v>
          </cell>
          <cell r="H187">
            <v>19994000</v>
          </cell>
          <cell r="I187">
            <v>20000</v>
          </cell>
          <cell r="J187">
            <v>5331733</v>
          </cell>
        </row>
        <row r="188">
          <cell r="B188" t="str">
            <v>Boät Sôn</v>
          </cell>
          <cell r="G188">
            <v>394</v>
          </cell>
          <cell r="H188">
            <v>22181760</v>
          </cell>
          <cell r="I188">
            <v>120</v>
          </cell>
          <cell r="J188">
            <v>6731063</v>
          </cell>
        </row>
        <row r="189">
          <cell r="B189" t="str">
            <v>Gas ( CO2)</v>
          </cell>
          <cell r="G189">
            <v>600</v>
          </cell>
          <cell r="H189">
            <v>3428400</v>
          </cell>
          <cell r="I189">
            <v>300</v>
          </cell>
          <cell r="J189">
            <v>1708042</v>
          </cell>
        </row>
        <row r="190">
          <cell r="B190" t="str">
            <v>H3PO4</v>
          </cell>
        </row>
        <row r="191">
          <cell r="B191" t="str">
            <v>Que Haøn 4 Ly</v>
          </cell>
          <cell r="G191">
            <v>1160</v>
          </cell>
          <cell r="H191">
            <v>18185240</v>
          </cell>
        </row>
        <row r="192">
          <cell r="B192" t="str">
            <v>So da</v>
          </cell>
          <cell r="G192">
            <v>1000</v>
          </cell>
          <cell r="H192">
            <v>3200000</v>
          </cell>
          <cell r="I192">
            <v>100</v>
          </cell>
          <cell r="J192">
            <v>320000</v>
          </cell>
        </row>
        <row r="193">
          <cell r="B193" t="str">
            <v>Theùp Laù</v>
          </cell>
          <cell r="I193">
            <v>3870</v>
          </cell>
          <cell r="J193">
            <v>33445779</v>
          </cell>
        </row>
        <row r="194">
          <cell r="B194" t="str">
            <v>Theùp Oáng</v>
          </cell>
        </row>
        <row r="195">
          <cell r="B195" t="str">
            <v>Theùp Khoâng ró</v>
          </cell>
          <cell r="G195">
            <v>342</v>
          </cell>
          <cell r="H195">
            <v>13338000</v>
          </cell>
          <cell r="I195">
            <v>60</v>
          </cell>
          <cell r="J195">
            <v>2339316</v>
          </cell>
        </row>
        <row r="196">
          <cell r="B196" t="str">
            <v>Daây Haøn</v>
          </cell>
          <cell r="I196">
            <v>220</v>
          </cell>
          <cell r="J196">
            <v>3080511</v>
          </cell>
        </row>
        <row r="197">
          <cell r="B197" t="str">
            <v>Sôn Saáy</v>
          </cell>
          <cell r="G197">
            <v>217.7</v>
          </cell>
          <cell r="H197">
            <v>11146063</v>
          </cell>
          <cell r="I197">
            <v>110</v>
          </cell>
          <cell r="J197">
            <v>4876944</v>
          </cell>
        </row>
        <row r="198">
          <cell r="B198" t="str">
            <v>Daây Nylon</v>
          </cell>
        </row>
        <row r="199">
          <cell r="B199" t="str">
            <v>Bao PP</v>
          </cell>
        </row>
        <row r="200">
          <cell r="B200" t="str">
            <v>Gas</v>
          </cell>
        </row>
        <row r="201">
          <cell r="B201" t="str">
            <v>Thuøng Carton</v>
          </cell>
          <cell r="I201">
            <v>240</v>
          </cell>
          <cell r="J201">
            <v>1176000</v>
          </cell>
        </row>
        <row r="202">
          <cell r="B202" t="str">
            <v>Que Haøn</v>
          </cell>
          <cell r="I202">
            <v>220</v>
          </cell>
          <cell r="J202">
            <v>1748587</v>
          </cell>
        </row>
        <row r="203">
          <cell r="B203" t="str">
            <v>Daàu nhôøn</v>
          </cell>
          <cell r="I203">
            <v>30</v>
          </cell>
          <cell r="J203">
            <v>354545</v>
          </cell>
        </row>
        <row r="204">
          <cell r="B204" t="str">
            <v>Acid</v>
          </cell>
          <cell r="I204">
            <v>1</v>
          </cell>
          <cell r="J204">
            <v>78382</v>
          </cell>
        </row>
        <row r="205">
          <cell r="B205" t="str">
            <v>Taùn</v>
          </cell>
          <cell r="G205">
            <v>120000</v>
          </cell>
          <cell r="H205">
            <v>19544000</v>
          </cell>
          <cell r="I205">
            <v>25000</v>
          </cell>
          <cell r="J205">
            <v>4886610</v>
          </cell>
        </row>
        <row r="206">
          <cell r="B206" t="str">
            <v>Boät Sôn</v>
          </cell>
          <cell r="G206">
            <v>127</v>
          </cell>
          <cell r="H206">
            <v>8202643</v>
          </cell>
          <cell r="I206">
            <v>84</v>
          </cell>
          <cell r="J206">
            <v>4896328</v>
          </cell>
        </row>
        <row r="207">
          <cell r="B207" t="str">
            <v>Gas ( CO2)</v>
          </cell>
          <cell r="I207">
            <v>300</v>
          </cell>
          <cell r="J207">
            <v>1708042</v>
          </cell>
        </row>
        <row r="208">
          <cell r="B208" t="str">
            <v>H3PO4</v>
          </cell>
        </row>
        <row r="209">
          <cell r="B209" t="str">
            <v>Que Haøn 4 Ly</v>
          </cell>
          <cell r="I209">
            <v>250</v>
          </cell>
          <cell r="J209">
            <v>3942918</v>
          </cell>
        </row>
        <row r="210">
          <cell r="B210" t="str">
            <v>So da</v>
          </cell>
          <cell r="I210">
            <v>100</v>
          </cell>
          <cell r="J210">
            <v>320000</v>
          </cell>
        </row>
      </sheetData>
      <sheetData sheetId="11" refreshError="1"/>
      <sheetData sheetId="12" refreshError="1"/>
      <sheetData sheetId="13"/>
      <sheetData sheetId="14" refreshError="1"/>
      <sheetData sheetId="15"/>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NEL 南區焚化爐"/>
      <sheetName val="NEW-PANEL"/>
      <sheetName val="MV-PANEL"/>
      <sheetName val="Tong San luong"/>
      <sheetName val="TQT"/>
      <sheetName val="Tong Quyettoan"/>
      <sheetName val="Quyettoan 2001"/>
      <sheetName val="TT tam ung"/>
      <sheetName val="QT thue 2001"/>
      <sheetName val="P bo CPC 2001"/>
      <sheetName val="PB KHTS 2001"/>
      <sheetName val="Dieuchinh thueVAT"/>
      <sheetName val="XL4Poppy"/>
      <sheetName val="Bieu1-LDTN"/>
      <sheetName val="Bieu 2a"/>
      <sheetName val="Bieu 2b"/>
      <sheetName val="Bieu 2c"/>
      <sheetName val="Bieu 3"/>
      <sheetName val="Bieu 4a"/>
      <sheetName val="Bieu 4b"/>
      <sheetName val="Bieu 4c-1"/>
      <sheetName val="Bieu 4c-2"/>
      <sheetName val="Bieu 5"/>
      <sheetName val="Bieu 6"/>
      <sheetName val="TDKT"/>
      <sheetName val="Sheet2"/>
      <sheetName val="Sheet3"/>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Gia VL"/>
      <sheetName val="Bang gia ca may"/>
      <sheetName val="Bang luong CB"/>
      <sheetName val="Bang P.tich CT"/>
      <sheetName val="D.toan chi tiet"/>
      <sheetName val="Bang TH Dtoan"/>
      <sheetName val="XXXXXXXX"/>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KHthuvon T3-2003"/>
      <sheetName val="KHThuvonT4-2003"/>
      <sheetName val="THuchienKHTVQI-2003"/>
      <sheetName val="KHTV Q2-2003"/>
      <sheetName val="Thang5-03"/>
      <sheetName val="00000000"/>
      <sheetName val="10000000"/>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KM0+KM1"/>
      <sheetName val="KM1+KM2"/>
      <sheetName val="KM2+KM3"/>
      <sheetName val="Nen-Mat"/>
      <sheetName val="Ho ga"/>
      <sheetName val="Ho thu"/>
      <sheetName val=" Kl ranh kin BT, H30"/>
      <sheetName val="1.2-Kluong bo via &amp; rdan"/>
      <sheetName val="2.2-Kluong lat he"/>
      <sheetName val="BIA KP"/>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ccdc"/>
      <sheetName val="pbnvlieu"/>
      <sheetName val="NKNVLIEUBSUNG"/>
      <sheetName val="pbcpqlq4"/>
      <sheetName val="pbcpchung"/>
      <sheetName val="pbccdcDUNG"/>
      <sheetName val="NVLQ1+2,03"/>
      <sheetName val="CCDCQ1+2.03"/>
      <sheetName val="1421Q1+2"/>
      <sheetName val="XXXXXXX0"/>
      <sheetName val="Congty"/>
      <sheetName val="VPPN"/>
      <sheetName val="XN74"/>
      <sheetName val="XN54"/>
      <sheetName val="XN33"/>
      <sheetName val="NK96"/>
      <sheetName val="XL4Test5"/>
      <sheetName val="T3"/>
      <sheetName val="KCT moi"/>
      <sheetName val="KCT moi (2)"/>
      <sheetName val="Hoi"/>
      <sheetName val="T4"/>
      <sheetName val="T5"/>
      <sheetName val="Quytien mat2003 baocao)"/>
      <sheetName val="T4 (2)"/>
      <sheetName val="T6"/>
      <sheetName val="T6Bich"/>
      <sheetName val="PC"/>
      <sheetName val="Ph-Thu"/>
      <sheetName val="Ph-Thu (2)"/>
      <sheetName val="PC (2)"/>
      <sheetName val="Chart2"/>
      <sheetName val="Chart1"/>
      <sheetName val="PC (3)"/>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5 nam (tach)"/>
      <sheetName val="5 nam (tach) (2)"/>
      <sheetName val="KH 2003"/>
      <sheetName val="tong hop"/>
      <sheetName val="phan tich DG"/>
      <sheetName val="gia vat lieu"/>
      <sheetName val="gia xe may"/>
      <sheetName val="gia nhan cong"/>
      <sheetName val="THop (2)"/>
      <sheetName val="phÐp 99"/>
      <sheetName val="Nghi s¬n (2)"/>
      <sheetName val="kt1 (2)"/>
      <sheetName val="Tiepthi"/>
      <sheetName val="THop"/>
      <sheetName val="Daotao"/>
      <sheetName val="Cau 100 tan"/>
      <sheetName val="UongBi (2)"/>
      <sheetName val="UongBi"/>
      <sheetName val="tgd"/>
      <sheetName val="HDQT"/>
      <sheetName val="tc"/>
      <sheetName val="tv"/>
      <sheetName val="qlm"/>
      <sheetName val=" dngoai"/>
      <sheetName val="hchi"/>
      <sheetName val="dd"/>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Tonghop30.9"/>
      <sheetName val="Tonghop15.7"/>
      <sheetName val="Tonghop30.6"/>
      <sheetName val="Tonghop30.4"/>
      <sheetName val="Tonghop30.2"/>
      <sheetName val="Tonghop31.12"/>
      <sheetName val="CPQl"/>
      <sheetName val="DBDAN"/>
      <sheetName val="CTCCN"/>
      <sheetName val="TDC"/>
      <sheetName val="Quang Tri"/>
      <sheetName val="TTHue"/>
      <sheetName val="Da Nang"/>
      <sheetName val="Quang Nam"/>
      <sheetName val="Quang Ngai"/>
      <sheetName val="TH DH-QN"/>
      <sheetName val="KP HD"/>
      <sheetName val="DB HD"/>
      <sheetName val="TH"/>
      <sheetName val="Phantich"/>
      <sheetName val="Toan_DA"/>
      <sheetName val="2004"/>
      <sheetName val="2005"/>
      <sheetName val="TK331A"/>
      <sheetName val="TK131B"/>
      <sheetName val="TK131A"/>
      <sheetName val="TK 331c1"/>
      <sheetName val="TK331C"/>
      <sheetName val="CT331-2003"/>
      <sheetName val="CT 331"/>
      <sheetName val="CT131-2003"/>
      <sheetName val="CT 131"/>
      <sheetName val="TK331B"/>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heet30"/>
      <sheetName val="NEW_PANEL"/>
      <sheetName val="ton tam"/>
      <sheetName val="Thep hinh"/>
      <sheetName val="p-in"/>
      <sheetName val=""/>
      <sheetName val="KHOI LUONG"/>
      <sheetName val="BL01"/>
      <sheetName val="BL02"/>
      <sheetName val="BL03"/>
      <sheetName val="gia vat m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DTCT"/>
      <sheetName val="PTVT"/>
      <sheetName val="THDT"/>
      <sheetName val="THVT"/>
      <sheetName val="THGT"/>
      <sheetName val="cong40_x0016_-410"/>
      <sheetName val="DSKH HN"/>
      <sheetName val="NKY "/>
      <sheetName val="DS-TT"/>
      <sheetName val=" HN NHAP"/>
      <sheetName val="KHO HN"/>
      <sheetName val="CNO "/>
      <sheetName val="Sheet4"/>
      <sheetName val="Sheet5"/>
      <sheetName val="Sheet6"/>
      <sheetName val="Sheet7"/>
      <sheetName val="Sheet8"/>
      <sheetName val="Sheet9"/>
      <sheetName val="Sheet10"/>
      <sheetName val="Sheet13"/>
      <sheetName val="Sheet14"/>
      <sheetName val="Sheet15"/>
      <sheetName val="Sheet16"/>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_x0012_2-9"/>
      <sheetName val="kh Òv-10"/>
      <sheetName val="k`28-10"/>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Phan dap J95"/>
      <sheetName val="K255 SBasa"/>
      <sheetName val="Shaet28"/>
      <sheetName val="400-415.37"/>
      <sheetName val="KL NR2"/>
      <sheetName val="NR2 565 PQ DQ"/>
      <sheetName val="565 DD"/>
      <sheetName val="M2-415.37"/>
      <sheetName val="Cong"/>
      <sheetName val="507 PQ"/>
      <sheetName val="507 DD"/>
      <sheetName val=" Subbase"/>
      <sheetName val="NR2"/>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SŨeet3"/>
      <sheetName val="[PANEL.XLSŝQT thue 2001"/>
      <sheetName val="[PANEL.XLS_x001d_T5"/>
      <sheetName val="Sheep75"/>
      <sheetName val="TH FF140"/>
      <sheetName val="TH FF177"/>
      <sheetName val="Tien dat HD"/>
      <sheetName val="TH cong no"/>
      <sheetName val="12.03"/>
      <sheetName val="1.04"/>
      <sheetName val="2.04"/>
      <sheetName val="3.04"/>
      <sheetName val="4.04"/>
      <sheetName val="T9"/>
      <sheetName val="T2"/>
      <sheetName val="T1"/>
      <sheetName val="Tuan B_x0000_ao"/>
      <sheetName val="tuong"/>
      <sheetName val="UH"/>
      <sheetName val="NEW-PAN၅L"/>
      <sheetName val="[PANEL.XLSၝXL4Test5"/>
      <sheetName val="Sheetး6"/>
      <sheetName val="KHTV _x0003__x0000_-2003"/>
      <sheetName val="Bang lu哜ng CB"/>
      <sheetName val="HD thu mea cat soi "/>
      <sheetName val="Mau co 02C"/>
      <sheetName val="Sheed89"/>
      <sheetName val="H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refreshError="1"/>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refreshError="1"/>
      <sheetData sheetId="711"/>
      <sheetData sheetId="712"/>
      <sheetData sheetId="713"/>
      <sheetData sheetId="714"/>
      <sheetData sheetId="715"/>
      <sheetData sheetId="716" refreshError="1"/>
      <sheetData sheetId="717"/>
      <sheetData sheetId="718"/>
      <sheetData sheetId="719"/>
      <sheetData sheetId="7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km248"/>
      <sheetName val="142201-T1-th"/>
      <sheetName val="142201-T1 "/>
      <sheetName val="142201-T2-th "/>
      <sheetName val="142201-T2"/>
      <sheetName val="142201-T3-th "/>
      <sheetName val="142201-T3"/>
      <sheetName val="142201-T4-th  "/>
      <sheetName val="142201-T4"/>
      <sheetName val="142201-T6"/>
      <sheetName val="142201-T10"/>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socai2003-6tc"/>
      <sheetName val="SCT Cong trinh"/>
      <sheetName val="06-2003 (2)"/>
      <sheetName val="CDPS 6tc"/>
      <sheetName val="SCT Nha thau"/>
      <sheetName val="socai2003 (6tc)dp"/>
      <sheetName val="socai2003 (6tc)"/>
      <sheetName val="10000000"/>
      <sheetName val="CDPS 6tc (2)"/>
      <sheetName val="20000000"/>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PhieuKT"/>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KM"/>
      <sheetName val="KHOANMUC"/>
      <sheetName val="QTNC"/>
      <sheetName val="CPQL"/>
      <sheetName val="SANLUONG"/>
      <sheetName val="SSCP-SL"/>
      <sheetName val="CPSX"/>
      <sheetName val="CDSL (2)"/>
      <sheetName val="Sheet6"/>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lapdap TB "/>
      <sheetName val="phan tich DG"/>
      <sheetName val="gia vat lieu"/>
      <sheetName val="gia xe may"/>
      <sheetName val="gia nhan cong"/>
      <sheetName val="XL4Test5"/>
      <sheetName val="tb1"/>
      <sheetName val="Song trai"/>
      <sheetName val="Dinh+ha nha"/>
      <sheetName val="PTLK"/>
      <sheetName val="NG k"/>
      <sheetName val="THcong"/>
      <sheetName val="BHXH"/>
      <sheetName val="BHXH12"/>
      <sheetName val="Sheet8"/>
      <sheetName val="Sheet9"/>
      <sheetName val="Congty"/>
      <sheetName val="VPPN"/>
      <sheetName val="XN74"/>
      <sheetName val="XN54"/>
      <sheetName val="XN33"/>
      <sheetName val="NK96"/>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rich Ngang"/>
      <sheetName val="Danh sach Rieng"/>
      <sheetName val="Dia Diem Thuc Tap"/>
      <sheetName val="De Tai Thuc Tap"/>
      <sheetName val="THVDT"/>
      <sheetName val="NCLD"/>
      <sheetName val="MMTB"/>
      <sheetName val="CFSX"/>
      <sheetName val="KQ"/>
      <sheetName val="DTSL"/>
      <sheetName val="XDCBK"/>
      <sheetName val="KHTSCD"/>
      <sheetName val="XDCB"/>
      <sheetName val="XXXXXX_xda24_X"/>
      <sheetName val="HHVt "/>
      <sheetName val="Thau"/>
      <sheetName val="CT-BT"/>
      <sheetName val="Xa"/>
      <sheetName val="TH du toan "/>
      <sheetName val="Du toan "/>
      <sheetName val="C.Tinh"/>
      <sheetName val="TK_cap"/>
      <sheetName val="Tonghop"/>
      <sheetName val="Sheet7"/>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F ThanhTri"/>
      <sheetName val="F Gialam"/>
      <sheetName val="DG"/>
      <sheetName val="TH dam"/>
      <sheetName val="SX dam"/>
      <sheetName val="LD dam"/>
      <sheetName val="Bang gia VL"/>
      <sheetName val="Gia NC"/>
      <sheetName val="Gia may"/>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D1"/>
      <sheetName val="D2"/>
      <sheetName val="D3"/>
      <sheetName val="D4"/>
      <sheetName val="D5"/>
      <sheetName val="D6"/>
      <sheetName val="Tay ninh"/>
      <sheetName val="A.Duc"/>
      <sheetName val="TH"/>
      <sheetName val="TH2003"/>
      <sheetName val="CamPha"/>
      <sheetName val="MongCai"/>
      <sheetName val="30000000"/>
      <sheetName val="40000000"/>
      <sheetName val="50000000"/>
      <sheetName val="60000000"/>
      <sheetName val="70000000"/>
      <sheetName val="Sheet10"/>
      <sheetName val="T03 - 03"/>
      <sheetName val="AncaT03"/>
      <sheetName val="THL T03"/>
      <sheetName val="TTBC T03"/>
      <sheetName val="Luong noi Bo - T3"/>
      <sheetName val="Tong hop - T3"/>
      <sheetName val="Thuong Quy 3"/>
      <sheetName val="LBS"/>
      <sheetName val="Phu cap trach nhiem"/>
      <sheetName val="01"/>
      <sheetName val="02.1"/>
      <sheetName val="2.1"/>
      <sheetName val="2.3"/>
      <sheetName val="02.3"/>
      <sheetName val="05"/>
      <sheetName val="03"/>
      <sheetName val="06"/>
      <sheetName val="B 01"/>
      <sheetName val="B 03"/>
      <sheetName val="D 13"/>
      <sheetName val="Q-03"/>
      <sheetName val="Q-04"/>
      <sheetName val="Q-05"/>
      <sheetName val="D15"/>
      <sheetName val="D20"/>
      <sheetName val="D19"/>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HD1"/>
      <sheetName val="HD4"/>
      <sheetName val="HD3"/>
      <sheetName val="HD5"/>
      <sheetName val="HD7"/>
      <sheetName val="HD6"/>
      <sheetName val="HD2"/>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angTH"/>
      <sheetName val="Xaylap "/>
      <sheetName val="Nhan cong"/>
      <sheetName val="Thietbi"/>
      <sheetName val="Diengiai"/>
      <sheetName val="Vanchuyen"/>
      <sheetName val="Ca.D"/>
      <sheetName val="H.long"/>
      <sheetName val="C.Mong"/>
      <sheetName val="M.Phu"/>
      <sheetName val="T.Son"/>
      <sheetName val="V.Don"/>
      <sheetName val="Y.Kien"/>
      <sheetName val="V.Quang"/>
      <sheetName val="Q.Lam"/>
      <sheetName val="Pthu"/>
      <sheetName val="T.Coc"/>
      <sheetName val="D.Nghia"/>
      <sheetName val="P.Phu"/>
      <sheetName val="P.Lai"/>
      <sheetName val="N.Xuyen"/>
      <sheetName val="H.quan"/>
      <sheetName val="S.Dang"/>
      <sheetName val="TT.DH"/>
      <sheetName val="N.Quan"/>
      <sheetName val="C.Dam"/>
      <sheetName val="M.Luong"/>
      <sheetName val="B.luan"/>
      <sheetName val="T.K H.T.T5"/>
      <sheetName val="T.K T7"/>
      <sheetName val="TK T6"/>
      <sheetName val="T.K T5"/>
      <sheetName val="Bang thong ke hang ton"/>
      <sheetName val="thong ke "/>
      <sheetName val="T.KT04"/>
      <sheetName val=""/>
      <sheetName val="Tkedotuoi"/>
      <sheetName val="Tkebactho"/>
      <sheetName val="nhan su"/>
      <sheetName val="2020"/>
      <sheetName val="luong cty"/>
      <sheetName val="bangluong"/>
      <sheetName val="Tkecong"/>
      <sheetName val="thunhap03"/>
      <sheetName val="thungoaiSCTX"/>
      <sheetName val="TRICH73"/>
      <sheetName val="THU T12"/>
      <sheetName val="CHI T12"/>
      <sheetName val="THU T11"/>
      <sheetName val="CHI T11"/>
      <sheetName val="THU T10"/>
      <sheetName val="CHI T10"/>
      <sheetName val="THU T9"/>
      <sheetName val="CHI T9"/>
      <sheetName val="THU T8"/>
      <sheetName val="CHI T8"/>
      <sheetName val="THU T7"/>
      <sheetName val="CHI T7"/>
      <sheetName val="THU T6"/>
      <sheetName val="CHI T6"/>
      <sheetName val="THU T5"/>
      <sheetName val="CHI T5"/>
      <sheetName val="THU T4"/>
      <sheetName val="CHI T4"/>
      <sheetName val="THU T3"/>
      <sheetName val="CHI T3"/>
      <sheetName val="THU T2"/>
      <sheetName val="CHI T2"/>
      <sheetName val="THU T1"/>
      <sheetName val="CHI T1"/>
      <sheetName val="[IBASE2.XLSѝTNHNoi"/>
      <sheetName val="Co~g hop 1,5x1,5"/>
      <sheetName val="cn"/>
      <sheetName val="ct"/>
      <sheetName val="Nc"/>
      <sheetName val="pt"/>
      <sheetName val="ql"/>
      <sheetName val="ql (2)"/>
      <sheetName val="4"/>
      <sheetName val="Sheet13"/>
      <sheetName val="Sheet14"/>
      <sheetName val="Sheet15"/>
      <sheetName val="Sheet16"/>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CT 03"/>
      <sheetName val="TH 03"/>
      <sheetName val=" KQTH quy hoach 135"/>
      <sheetName val="Bao cao KQTH quy hoach 135"/>
      <sheetName val="Dinh_ha nha"/>
      <sheetName val="[IBASE2.XLS}BHXH"/>
      <sheetName val="TH_BQ"/>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Co quan TCT"/>
      <sheetName val="BOT"/>
      <sheetName val="BOT (PA chon)"/>
      <sheetName val="Yaly &amp; Ri Ninh"/>
      <sheetName val="THQI"/>
      <sheetName val="T6"/>
      <sheetName val="tô rôiDY"/>
      <sheetName val="ATCANING"/>
      <sheetName val="KNH"/>
      <sheetName val="KVF"/>
      <sheetName val="Hoada"/>
      <sheetName val="Nguphuc"/>
      <sheetName val="TCH"/>
      <sheetName val="TTT"/>
      <sheetName val="TVK"/>
      <sheetName val="Tuichuom"/>
      <sheetName val="NKDT"/>
      <sheetName val="Vitagin"/>
      <sheetName val="CV di trong  dong"/>
      <sheetName val="GIA NUOC"/>
      <sheetName val="GIA DIEN THOAI"/>
      <sheetName val="GIA DIEN"/>
      <sheetName val="chiet tinh XD"/>
      <sheetName val="Triet T"/>
      <sheetName val="Phan tich gia"/>
      <sheetName val="pHAN CONG"/>
      <sheetName val="GIA XD"/>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m282-Km_x0003__x0000_3"/>
      <sheetName val="T8-9)"/>
      <sheetName val="Nhap lieu"/>
      <sheetName val="PGT"/>
      <sheetName val="Tien dien"/>
      <sheetName val="Thue GTGT"/>
      <sheetName val="DTCT"/>
      <sheetName val="PTVT"/>
      <sheetName val="THVT"/>
      <sheetName val="THQII"/>
      <sheetName val="Trung"/>
      <sheetName val="THQIII"/>
      <sheetName val="THT nam 04"/>
      <sheetName val="DATA"/>
      <sheetName val="Coc 6"/>
      <sheetName val="Deo nai"/>
      <sheetName val="CKD than"/>
      <sheetName val="CTT Thong nhat"/>
      <sheetName val="CTT Nui beo"/>
      <sheetName val="CTT cao son"/>
      <sheetName val="CTT Khe cham"/>
      <sheetName val="XNxlva sxthanKCII"/>
      <sheetName val="Cam Y ut KC"/>
      <sheetName val="CTxay lap mo CP"/>
      <sheetName val="Chart3"/>
      <sheetName val="Chart2"/>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H17" t="str">
            <v>ERLP</v>
          </cell>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cell r="AL66" t="str">
            <v>500</v>
          </cell>
          <cell r="AM66">
            <v>1</v>
          </cell>
          <cell r="AN66">
            <v>17.2</v>
          </cell>
          <cell r="AO66"/>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L70"/>
          <cell r="AM70"/>
          <cell r="AN70"/>
          <cell r="AO70"/>
          <cell r="AP70"/>
          <cell r="AQ70"/>
          <cell r="AR70"/>
          <cell r="AS70"/>
          <cell r="AT70"/>
          <cell r="AU70"/>
          <cell r="AV70">
            <v>406</v>
          </cell>
        </row>
        <row r="71">
          <cell r="AI71" t="str">
            <v xml:space="preserve">SILICONE RESIN </v>
          </cell>
          <cell r="AJ71"/>
          <cell r="AK71"/>
          <cell r="AL71"/>
          <cell r="AM71"/>
          <cell r="AN71"/>
          <cell r="AO71"/>
          <cell r="AP71"/>
          <cell r="AQ71"/>
          <cell r="AR71"/>
          <cell r="AS71"/>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6">
          <cell r="AV106">
            <v>193</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sheetData sheetId="230"/>
      <sheetData sheetId="231"/>
      <sheetData sheetId="232"/>
      <sheetData sheetId="233"/>
      <sheetData sheetId="234"/>
      <sheetData sheetId="235"/>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refreshError="1"/>
      <sheetData sheetId="687"/>
      <sheetData sheetId="688"/>
      <sheetData sheetId="689"/>
      <sheetData sheetId="690"/>
      <sheetData sheetId="691"/>
      <sheetData sheetId="692"/>
      <sheetData sheetId="693"/>
      <sheetData sheetId="694"/>
      <sheetData sheetId="695"/>
      <sheetData sheetId="696"/>
      <sheetData sheetId="697"/>
      <sheetData sheetId="698"/>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sheetData sheetId="713"/>
      <sheetData sheetId="714" refreshError="1"/>
      <sheetData sheetId="715"/>
      <sheetData sheetId="716"/>
      <sheetData sheetId="717"/>
      <sheetData sheetId="718"/>
      <sheetData sheetId="719" refreshError="1"/>
      <sheetData sheetId="720" refreshError="1"/>
      <sheetData sheetId="721" refreshError="1"/>
      <sheetData sheetId="722" refreshError="1"/>
      <sheetData sheetId="723" refreshError="1"/>
      <sheetData sheetId="724" refreshError="1"/>
      <sheetData sheetId="725" refreshError="1"/>
      <sheetData sheetId="726"/>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sheetData sheetId="781"/>
      <sheetData sheetId="782"/>
      <sheetData sheetId="783"/>
      <sheetData sheetId="784"/>
      <sheetData sheetId="785"/>
      <sheetData sheetId="786"/>
      <sheetData sheetId="787"/>
      <sheetData sheetId="788"/>
      <sheetData sheetId="789"/>
      <sheetData sheetId="790"/>
      <sheetData sheetId="79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luong"/>
      <sheetName val="kinhphi"/>
      <sheetName val="ptvt"/>
      <sheetName val="sat"/>
      <sheetName val="clechvt"/>
      <sheetName val="dongia"/>
      <sheetName val="tonghop"/>
      <sheetName val="ctttc"/>
      <sheetName val="bia"/>
      <sheetName val="Loai-4-5"/>
      <sheetName val="om"/>
      <sheetName val="OM6"/>
      <sheetName val="om05"/>
      <sheetName val="NSU"/>
      <sheetName val="XL4Test5"/>
      <sheetName val="00000000"/>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SPL4-TOTAL"/>
      <sheetName val="ESTI."/>
      <sheetName val="DI-ESTI"/>
      <sheetName val="Input"/>
      <sheetName val="ptdg "/>
      <sheetName val="ptke"/>
      <sheetName val="ptdg"/>
      <sheetName val="IBASE"/>
      <sheetName val="(24)-Truc 9"/>
      <sheetName val="ctdg"/>
      <sheetName val="clecÿÿt"/>
      <sheetName val="ÿÿngia"/>
      <sheetName val="khung ten TD"/>
      <sheetName val="CHITIET VL-NC-TT1p"/>
      <sheetName val="TONGKE3p"/>
      <sheetName val="DCV"/>
      <sheetName val="DATA"/>
      <sheetName val="DON GIA"/>
      <sheetName val="QTCNVHHK"/>
      <sheetName val="Da ta"/>
      <sheetName val="1"/>
      <sheetName val="2"/>
      <sheetName val="3"/>
      <sheetName val="4"/>
      <sheetName val="5"/>
      <sheetName val="6"/>
      <sheetName val="7"/>
      <sheetName val="8"/>
      <sheetName val="ptv_x0000_"/>
      <sheetName val="Du toan"/>
      <sheetName val="Phan tich vat tu"/>
      <sheetName val="Tong hop vat tu"/>
      <sheetName val="Gia tri vat tu"/>
      <sheetName val="chenh lech"/>
      <sheetName val="Chenh lech vat tu"/>
      <sheetName val="Chi phi van chuyen"/>
      <sheetName val="Don gia chi tiet"/>
      <sheetName val="TKLUONG1-2"/>
      <sheetName val="CTKLT1-2"/>
      <sheetName val="Tong hop kinh phi"/>
      <sheetName val="Bia du toan"/>
      <sheetName val="Tro giup"/>
      <sheetName val="Config"/>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SO LIEU"/>
      <sheetName val="CHITIET VL-NC"/>
      <sheetName val="ptdg_"/>
      <sheetName val="CHITIET VL-NCHT1 (2)"/>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ESTI_"/>
      <sheetName val="(24)-Truc_9"/>
      <sheetName val="CHITIET_VL-NC-TT1p"/>
      <sheetName val="khung_ten_TD"/>
      <sheetName val="ptv?"/>
      <sheetName val=" XE 43K"/>
      <sheetName val="TN_NEW1"/>
      <sheetName val="CP_CBSX1"/>
      <sheetName val="TN_CT1"/>
      <sheetName val="VLNCMTC_TN1"/>
      <sheetName val="CT_day_dan_su_phu_kien1"/>
      <sheetName val="CT_xa_-_tiep_dia1"/>
      <sheetName val="THEP_HINH1"/>
      <sheetName val="CT_cot1"/>
      <sheetName val="Ct_BT_mong1"/>
      <sheetName val="K_LUONG_duong_day1"/>
      <sheetName val="TH_CTO1"/>
      <sheetName val="VL-NC_CTo1"/>
      <sheetName val="CT_cong_to1"/>
      <sheetName val="KL_CONG_TO1"/>
      <sheetName val="VL_DAU_THAU1"/>
      <sheetName val="TH_DZ0,41"/>
      <sheetName val="VL-NC_DZ0,41"/>
      <sheetName val="TH_THAO_DO1"/>
      <sheetName val="VL-NC-MTC_thao_do1"/>
      <sheetName val="CT_THAO_DO1"/>
      <sheetName val="KL_Thao_Do1"/>
      <sheetName val="ESTI_1"/>
      <sheetName val="ptdg_1"/>
      <sheetName val="(24)-Truc_91"/>
      <sheetName val="khung_ten_TD1"/>
      <sheetName val="DON_GIA"/>
      <sheetName val="CHITIET_VL-NC-TT1p1"/>
      <sheetName val="SO_LIEU"/>
      <sheetName val="Du_toan"/>
      <sheetName val="Phan_tich_vat_tu"/>
      <sheetName val="Tong_hop_vat_tu"/>
      <sheetName val="Gia_tri_vat_tu"/>
      <sheetName val="chenh_lech"/>
      <sheetName val="Chenh_lech_vat_tu"/>
      <sheetName val="Chi_phi_van_chuyen"/>
      <sheetName val="Don_gia_chi_tiet"/>
      <sheetName val="Tong_hop_kinh_phi"/>
      <sheetName val="Bia_du_toan"/>
      <sheetName val="Tro_giup"/>
      <sheetName val="CHITIET_VL-NC"/>
      <sheetName val="CHITIET_VL-NCHT1_(2)"/>
      <sheetName val="_XE_43K"/>
      <sheetName val="khluong"/>
      <sheetName val="gvl"/>
      <sheetName val="ptv_"/>
      <sheetName val="Giai trinh"/>
      <sheetName val="dtxl"/>
      <sheetName val="BK-C T"/>
      <sheetName val="CT-35"/>
      <sheetName val="CT-0.4KV"/>
    </sheetNames>
    <sheetDataSet>
      <sheetData sheetId="0"/>
      <sheetData sheetId="1"/>
      <sheetData sheetId="2" refreshError="1">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row>
        <row r="7">
          <cell r="B7" t="str">
            <v>I. NÃÖN MOÏNG :</v>
          </cell>
          <cell r="C7">
            <v>0</v>
          </cell>
          <cell r="D7">
            <v>0</v>
          </cell>
          <cell r="F7">
            <v>22169.059999999998</v>
          </cell>
          <cell r="G7">
            <v>22.68</v>
          </cell>
          <cell r="H7">
            <v>53.999999999999993</v>
          </cell>
          <cell r="I7">
            <v>10.17</v>
          </cell>
          <cell r="J7">
            <v>30.39</v>
          </cell>
          <cell r="K7">
            <v>110.8</v>
          </cell>
          <cell r="L7">
            <v>0</v>
          </cell>
          <cell r="M7">
            <v>8043.3</v>
          </cell>
          <cell r="N7">
            <v>5713</v>
          </cell>
          <cell r="O7">
            <v>0</v>
          </cell>
          <cell r="P7">
            <v>0</v>
          </cell>
          <cell r="Q7">
            <v>0</v>
          </cell>
          <cell r="R7">
            <v>0.67</v>
          </cell>
          <cell r="S7">
            <v>10.039999999999999</v>
          </cell>
          <cell r="T7">
            <v>0</v>
          </cell>
          <cell r="U7">
            <v>0</v>
          </cell>
          <cell r="V7">
            <v>0</v>
          </cell>
          <cell r="W7">
            <v>0</v>
          </cell>
          <cell r="X7">
            <v>1.45</v>
          </cell>
        </row>
        <row r="8">
          <cell r="A8" t="str">
            <v>221.110</v>
          </cell>
          <cell r="B8" t="str">
            <v>Bã täng loït moïng âaï 4x6 M50</v>
          </cell>
          <cell r="C8" t="str">
            <v>m3</v>
          </cell>
          <cell r="D8">
            <v>16.239999999999998</v>
          </cell>
          <cell r="E8">
            <v>16.649999999999999</v>
          </cell>
          <cell r="F8">
            <v>2573</v>
          </cell>
          <cell r="G8">
            <v>7.24</v>
          </cell>
          <cell r="J8">
            <v>12.44</v>
          </cell>
          <cell r="K8">
            <v>0</v>
          </cell>
          <cell r="L8">
            <v>0</v>
          </cell>
          <cell r="M8">
            <v>0</v>
          </cell>
          <cell r="N8">
            <v>0</v>
          </cell>
          <cell r="O8">
            <v>0</v>
          </cell>
          <cell r="P8">
            <v>0</v>
          </cell>
          <cell r="Q8">
            <v>0</v>
          </cell>
          <cell r="R8">
            <v>0</v>
          </cell>
          <cell r="S8">
            <v>0</v>
          </cell>
          <cell r="T8">
            <v>0</v>
          </cell>
          <cell r="U8">
            <v>0</v>
          </cell>
          <cell r="V8">
            <v>0</v>
          </cell>
          <cell r="W8">
            <v>0</v>
          </cell>
          <cell r="X8">
            <v>0</v>
          </cell>
        </row>
        <row r="9">
          <cell r="A9" t="str">
            <v>200.110</v>
          </cell>
          <cell r="B9" t="str">
            <v>Xáy âaï häüc væîa XM M75</v>
          </cell>
          <cell r="C9" t="str">
            <v>m3</v>
          </cell>
          <cell r="D9">
            <v>92.33</v>
          </cell>
          <cell r="E9">
            <v>38.78</v>
          </cell>
          <cell r="F9">
            <v>9987.7900000000009</v>
          </cell>
          <cell r="H9">
            <v>43.36</v>
          </cell>
          <cell r="K9">
            <v>110.8</v>
          </cell>
          <cell r="L9">
            <v>0</v>
          </cell>
          <cell r="M9">
            <v>0</v>
          </cell>
          <cell r="N9">
            <v>0</v>
          </cell>
          <cell r="O9">
            <v>0</v>
          </cell>
          <cell r="P9">
            <v>0</v>
          </cell>
          <cell r="Q9">
            <v>0</v>
          </cell>
          <cell r="R9">
            <v>0</v>
          </cell>
          <cell r="S9">
            <v>0</v>
          </cell>
          <cell r="T9">
            <v>0</v>
          </cell>
          <cell r="U9">
            <v>0</v>
          </cell>
          <cell r="V9">
            <v>0</v>
          </cell>
          <cell r="W9">
            <v>0</v>
          </cell>
          <cell r="X9">
            <v>0</v>
          </cell>
        </row>
        <row r="10">
          <cell r="A10" t="str">
            <v>204.410</v>
          </cell>
          <cell r="B10" t="str">
            <v xml:space="preserve">Xáy gaûch âàûc væîa XM M75 báûc cáúp , bäön hoa </v>
          </cell>
          <cell r="C10" t="str">
            <v>m2</v>
          </cell>
          <cell r="D10">
            <v>9.93</v>
          </cell>
          <cell r="E10">
            <v>2.98</v>
          </cell>
          <cell r="F10">
            <v>767.5</v>
          </cell>
          <cell r="H10">
            <v>3.33</v>
          </cell>
          <cell r="K10">
            <v>0</v>
          </cell>
          <cell r="L10">
            <v>0</v>
          </cell>
          <cell r="M10">
            <v>8043.3</v>
          </cell>
          <cell r="N10">
            <v>0</v>
          </cell>
          <cell r="O10">
            <v>0</v>
          </cell>
          <cell r="P10">
            <v>0</v>
          </cell>
          <cell r="Q10">
            <v>0</v>
          </cell>
          <cell r="R10">
            <v>0</v>
          </cell>
          <cell r="S10">
            <v>0</v>
          </cell>
          <cell r="T10">
            <v>0</v>
          </cell>
          <cell r="U10">
            <v>0</v>
          </cell>
          <cell r="V10">
            <v>0</v>
          </cell>
          <cell r="W10">
            <v>0</v>
          </cell>
          <cell r="X10">
            <v>0.03</v>
          </cell>
        </row>
        <row r="11">
          <cell r="A11" t="str">
            <v>224.110</v>
          </cell>
          <cell r="B11" t="str">
            <v>Bã täng giàòng moïng âaï 1x2 M200</v>
          </cell>
          <cell r="C11">
            <v>0</v>
          </cell>
          <cell r="D11">
            <v>8.52</v>
          </cell>
          <cell r="E11">
            <v>8.73</v>
          </cell>
          <cell r="F11">
            <v>2839</v>
          </cell>
          <cell r="G11">
            <v>3.6</v>
          </cell>
          <cell r="I11">
            <v>7.34</v>
          </cell>
          <cell r="K11">
            <v>0</v>
          </cell>
          <cell r="L11">
            <v>0</v>
          </cell>
          <cell r="M11">
            <v>0</v>
          </cell>
          <cell r="N11">
            <v>0</v>
          </cell>
          <cell r="O11">
            <v>0</v>
          </cell>
          <cell r="P11">
            <v>0</v>
          </cell>
          <cell r="Q11">
            <v>0</v>
          </cell>
          <cell r="R11">
            <v>0</v>
          </cell>
          <cell r="S11">
            <v>0</v>
          </cell>
          <cell r="T11">
            <v>0</v>
          </cell>
          <cell r="U11">
            <v>0</v>
          </cell>
          <cell r="V11">
            <v>0</v>
          </cell>
          <cell r="W11">
            <v>0</v>
          </cell>
          <cell r="X11">
            <v>0.98</v>
          </cell>
        </row>
        <row r="12">
          <cell r="A12" t="str">
            <v>222.410</v>
          </cell>
          <cell r="B12" t="str">
            <v xml:space="preserve">Bã täng moïng cäüt M200 âaï 1x2 </v>
          </cell>
          <cell r="C12" t="str">
            <v>m3</v>
          </cell>
          <cell r="D12">
            <v>3.2899999999999996</v>
          </cell>
          <cell r="E12">
            <v>3.37</v>
          </cell>
          <cell r="F12">
            <v>1095.92</v>
          </cell>
          <cell r="G12">
            <v>1.39</v>
          </cell>
          <cell r="I12">
            <v>2.83</v>
          </cell>
          <cell r="K12">
            <v>0</v>
          </cell>
          <cell r="L12">
            <v>0</v>
          </cell>
          <cell r="M12">
            <v>0</v>
          </cell>
          <cell r="N12">
            <v>0</v>
          </cell>
          <cell r="O12">
            <v>0</v>
          </cell>
          <cell r="P12">
            <v>0</v>
          </cell>
          <cell r="Q12">
            <v>0</v>
          </cell>
          <cell r="R12">
            <v>0</v>
          </cell>
          <cell r="S12">
            <v>0</v>
          </cell>
          <cell r="T12">
            <v>0</v>
          </cell>
          <cell r="U12">
            <v>0</v>
          </cell>
          <cell r="V12">
            <v>0</v>
          </cell>
          <cell r="W12">
            <v>0</v>
          </cell>
          <cell r="X12">
            <v>0.44</v>
          </cell>
        </row>
        <row r="13">
          <cell r="A13" t="str">
            <v>651.150</v>
          </cell>
          <cell r="B13" t="str">
            <v>Traït moïng tæåìng væîa XM M50 daìy 20</v>
          </cell>
          <cell r="C13" t="str">
            <v>m2</v>
          </cell>
          <cell r="D13">
            <v>25.27</v>
          </cell>
          <cell r="E13">
            <v>0.57999999999999996</v>
          </cell>
          <cell r="F13">
            <v>105.44</v>
          </cell>
          <cell r="H13">
            <v>0.69</v>
          </cell>
          <cell r="K13">
            <v>0</v>
          </cell>
          <cell r="L13">
            <v>0</v>
          </cell>
          <cell r="M13">
            <v>0</v>
          </cell>
          <cell r="N13">
            <v>0</v>
          </cell>
          <cell r="O13">
            <v>0</v>
          </cell>
          <cell r="P13">
            <v>0</v>
          </cell>
          <cell r="Q13">
            <v>0</v>
          </cell>
          <cell r="R13">
            <v>0</v>
          </cell>
          <cell r="S13">
            <v>0</v>
          </cell>
          <cell r="T13">
            <v>0</v>
          </cell>
          <cell r="U13">
            <v>0</v>
          </cell>
          <cell r="V13">
            <v>0</v>
          </cell>
          <cell r="W13">
            <v>0</v>
          </cell>
          <cell r="X13">
            <v>0</v>
          </cell>
        </row>
        <row r="14">
          <cell r="A14" t="str">
            <v>651.310</v>
          </cell>
          <cell r="B14" t="str">
            <v xml:space="preserve">Traït báûc cáúp væîa XM M75 daìy 20 âaïnh maìu </v>
          </cell>
          <cell r="C14" t="str">
            <v>m2</v>
          </cell>
          <cell r="D14">
            <v>38.61</v>
          </cell>
          <cell r="E14">
            <v>0.69</v>
          </cell>
          <cell r="F14">
            <v>177.71</v>
          </cell>
          <cell r="H14">
            <v>0.77</v>
          </cell>
          <cell r="K14">
            <v>0</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651.130</v>
          </cell>
          <cell r="B15" t="str">
            <v>Traït bäön hoa væîa XM M75 daìy 15</v>
          </cell>
          <cell r="C15" t="str">
            <v>m2</v>
          </cell>
          <cell r="D15">
            <v>8.1999999999999993</v>
          </cell>
          <cell r="E15">
            <v>0.14000000000000001</v>
          </cell>
          <cell r="F15">
            <v>36.06</v>
          </cell>
          <cell r="H15">
            <v>0.16</v>
          </cell>
          <cell r="K15">
            <v>0</v>
          </cell>
          <cell r="L15">
            <v>0</v>
          </cell>
          <cell r="M15">
            <v>0</v>
          </cell>
          <cell r="N15">
            <v>0</v>
          </cell>
          <cell r="O15">
            <v>0</v>
          </cell>
          <cell r="P15">
            <v>0</v>
          </cell>
          <cell r="Q15">
            <v>0</v>
          </cell>
          <cell r="R15">
            <v>0</v>
          </cell>
          <cell r="S15">
            <v>0</v>
          </cell>
          <cell r="T15">
            <v>0</v>
          </cell>
          <cell r="U15">
            <v>0</v>
          </cell>
          <cell r="V15">
            <v>0</v>
          </cell>
          <cell r="W15">
            <v>0</v>
          </cell>
          <cell r="X15">
            <v>0</v>
          </cell>
        </row>
        <row r="16">
          <cell r="A16" t="str">
            <v>701.110</v>
          </cell>
          <cell r="B16" t="str">
            <v xml:space="preserve">Queït väi moïng tæåìng , bäön hoa 1 tràõng , 2 maìu </v>
          </cell>
          <cell r="C16" t="str">
            <v>m2</v>
          </cell>
          <cell r="D16">
            <v>33.47</v>
          </cell>
          <cell r="E16">
            <v>0</v>
          </cell>
          <cell r="K16">
            <v>0</v>
          </cell>
          <cell r="L16">
            <v>0</v>
          </cell>
          <cell r="M16">
            <v>0</v>
          </cell>
          <cell r="N16">
            <v>0</v>
          </cell>
          <cell r="O16">
            <v>0</v>
          </cell>
          <cell r="P16">
            <v>0</v>
          </cell>
          <cell r="Q16">
            <v>0</v>
          </cell>
          <cell r="R16">
            <v>0.67</v>
          </cell>
          <cell r="S16">
            <v>10.039999999999999</v>
          </cell>
          <cell r="T16">
            <v>0</v>
          </cell>
          <cell r="U16">
            <v>0</v>
          </cell>
          <cell r="V16">
            <v>0</v>
          </cell>
          <cell r="W16">
            <v>0</v>
          </cell>
          <cell r="X16">
            <v>0</v>
          </cell>
        </row>
        <row r="17">
          <cell r="A17" t="str">
            <v>221.110</v>
          </cell>
          <cell r="B17" t="str">
            <v xml:space="preserve">Bã täng âaï 4x6 M50 nãön nhaì </v>
          </cell>
          <cell r="C17" t="str">
            <v>m3</v>
          </cell>
          <cell r="D17">
            <v>23.44</v>
          </cell>
          <cell r="E17">
            <v>24.03</v>
          </cell>
          <cell r="F17">
            <v>3714</v>
          </cell>
          <cell r="G17">
            <v>10.45</v>
          </cell>
          <cell r="J17">
            <v>17.95</v>
          </cell>
          <cell r="K17">
            <v>0</v>
          </cell>
          <cell r="L17">
            <v>0</v>
          </cell>
          <cell r="M17">
            <v>0</v>
          </cell>
          <cell r="N17">
            <v>0</v>
          </cell>
          <cell r="O17">
            <v>0</v>
          </cell>
          <cell r="P17">
            <v>0</v>
          </cell>
          <cell r="Q17">
            <v>0</v>
          </cell>
          <cell r="R17">
            <v>0</v>
          </cell>
          <cell r="S17">
            <v>0</v>
          </cell>
          <cell r="T17">
            <v>0</v>
          </cell>
          <cell r="U17">
            <v>0</v>
          </cell>
          <cell r="V17">
            <v>0</v>
          </cell>
          <cell r="W17">
            <v>0</v>
          </cell>
          <cell r="X17">
            <v>0</v>
          </cell>
        </row>
        <row r="18">
          <cell r="A18" t="str">
            <v>684.130</v>
          </cell>
          <cell r="B18" t="str">
            <v>Laït gaûch hoa XM væîa XM M50</v>
          </cell>
          <cell r="C18" t="str">
            <v>m2</v>
          </cell>
          <cell r="D18">
            <v>228.52</v>
          </cell>
          <cell r="E18">
            <v>4.8</v>
          </cell>
          <cell r="F18">
            <v>872.64</v>
          </cell>
          <cell r="H18">
            <v>5.69</v>
          </cell>
          <cell r="K18">
            <v>0</v>
          </cell>
          <cell r="L18">
            <v>0</v>
          </cell>
          <cell r="M18">
            <v>0</v>
          </cell>
          <cell r="N18">
            <v>5713</v>
          </cell>
          <cell r="O18">
            <v>0</v>
          </cell>
          <cell r="P18">
            <v>0</v>
          </cell>
          <cell r="Q18">
            <v>0</v>
          </cell>
          <cell r="R18">
            <v>0</v>
          </cell>
          <cell r="S18">
            <v>0</v>
          </cell>
          <cell r="T18">
            <v>0</v>
          </cell>
          <cell r="U18">
            <v>0</v>
          </cell>
          <cell r="V18">
            <v>0</v>
          </cell>
          <cell r="W18">
            <v>0</v>
          </cell>
          <cell r="X18">
            <v>0</v>
          </cell>
        </row>
        <row r="19">
          <cell r="K19">
            <v>0</v>
          </cell>
          <cell r="L19">
            <v>0</v>
          </cell>
          <cell r="M19">
            <v>0</v>
          </cell>
          <cell r="N19">
            <v>0</v>
          </cell>
          <cell r="O19">
            <v>0</v>
          </cell>
          <cell r="P19">
            <v>0</v>
          </cell>
          <cell r="Q19">
            <v>0</v>
          </cell>
          <cell r="R19">
            <v>0.53</v>
          </cell>
          <cell r="S19">
            <v>8.02</v>
          </cell>
          <cell r="T19">
            <v>0</v>
          </cell>
          <cell r="U19">
            <v>0</v>
          </cell>
          <cell r="V19">
            <v>0</v>
          </cell>
          <cell r="W19">
            <v>0</v>
          </cell>
          <cell r="X19">
            <v>0</v>
          </cell>
        </row>
        <row r="20">
          <cell r="A20">
            <v>0</v>
          </cell>
          <cell r="B20" t="str">
            <v>II. THÁN NHAÌ :</v>
          </cell>
          <cell r="C20">
            <v>0</v>
          </cell>
          <cell r="D20">
            <v>0</v>
          </cell>
          <cell r="F20">
            <v>10941.180000000002</v>
          </cell>
          <cell r="G20">
            <v>4.0500000000000007</v>
          </cell>
          <cell r="H20">
            <v>48.71</v>
          </cell>
          <cell r="I20">
            <v>8.26</v>
          </cell>
          <cell r="J20">
            <v>0</v>
          </cell>
          <cell r="K20">
            <v>0</v>
          </cell>
          <cell r="L20">
            <v>43421.97</v>
          </cell>
          <cell r="M20">
            <v>680.34</v>
          </cell>
          <cell r="N20">
            <v>0</v>
          </cell>
          <cell r="O20">
            <v>0</v>
          </cell>
          <cell r="P20">
            <v>0</v>
          </cell>
          <cell r="Q20">
            <v>0</v>
          </cell>
          <cell r="R20">
            <v>27.17</v>
          </cell>
          <cell r="S20">
            <v>426.23</v>
          </cell>
          <cell r="T20">
            <v>34.340000000000003</v>
          </cell>
          <cell r="U20">
            <v>0</v>
          </cell>
          <cell r="V20">
            <v>0</v>
          </cell>
          <cell r="W20">
            <v>0</v>
          </cell>
          <cell r="X20">
            <v>1.21</v>
          </cell>
        </row>
        <row r="21">
          <cell r="A21" t="str">
            <v>205.130</v>
          </cell>
          <cell r="B21" t="str">
            <v>Xáy tæåìng 220 gaûch äúng væîa XM M50 cao &lt;= 4m</v>
          </cell>
          <cell r="C21" t="str">
            <v>m3</v>
          </cell>
          <cell r="D21">
            <v>48.07</v>
          </cell>
          <cell r="E21">
            <v>7.93</v>
          </cell>
          <cell r="F21">
            <v>1441.67</v>
          </cell>
          <cell r="H21">
            <v>9.4</v>
          </cell>
          <cell r="K21">
            <v>0</v>
          </cell>
          <cell r="L21">
            <v>21631.5</v>
          </cell>
          <cell r="M21">
            <v>0</v>
          </cell>
          <cell r="N21">
            <v>0</v>
          </cell>
          <cell r="O21">
            <v>0</v>
          </cell>
          <cell r="P21">
            <v>0</v>
          </cell>
          <cell r="Q21">
            <v>0</v>
          </cell>
          <cell r="R21">
            <v>0</v>
          </cell>
          <cell r="S21">
            <v>0</v>
          </cell>
          <cell r="T21">
            <v>0</v>
          </cell>
          <cell r="U21">
            <v>0</v>
          </cell>
          <cell r="V21">
            <v>0</v>
          </cell>
          <cell r="W21">
            <v>0</v>
          </cell>
          <cell r="X21">
            <v>0.14000000000000001</v>
          </cell>
        </row>
        <row r="22">
          <cell r="A22" t="str">
            <v>205.140</v>
          </cell>
          <cell r="B22" t="str">
            <v xml:space="preserve">Xáy tæåìng 220 gaûch äúng væîa XM M50 cao &gt; 4m : </v>
          </cell>
          <cell r="C22" t="str">
            <v>m3</v>
          </cell>
          <cell r="D22">
            <v>1.22</v>
          </cell>
          <cell r="E22">
            <v>0.2</v>
          </cell>
          <cell r="F22">
            <v>36.36</v>
          </cell>
          <cell r="H22">
            <v>0.24</v>
          </cell>
          <cell r="K22">
            <v>0</v>
          </cell>
          <cell r="L22">
            <v>549</v>
          </cell>
          <cell r="M22">
            <v>0</v>
          </cell>
          <cell r="N22">
            <v>0</v>
          </cell>
          <cell r="O22">
            <v>0</v>
          </cell>
          <cell r="P22">
            <v>0</v>
          </cell>
          <cell r="Q22">
            <v>0</v>
          </cell>
          <cell r="R22">
            <v>0</v>
          </cell>
          <cell r="S22">
            <v>0</v>
          </cell>
          <cell r="T22">
            <v>0</v>
          </cell>
          <cell r="U22">
            <v>0</v>
          </cell>
          <cell r="V22">
            <v>0</v>
          </cell>
          <cell r="W22">
            <v>0</v>
          </cell>
          <cell r="X22">
            <v>0.01</v>
          </cell>
        </row>
        <row r="23">
          <cell r="A23" t="str">
            <v>205.110</v>
          </cell>
          <cell r="B23" t="str">
            <v>Xáy tæåìng 110 gaûch äúng væîa XM M50 cao &lt;= 4m</v>
          </cell>
          <cell r="C23" t="str">
            <v>m3</v>
          </cell>
          <cell r="D23">
            <v>41.357100000000003</v>
          </cell>
          <cell r="E23">
            <v>6.2</v>
          </cell>
          <cell r="F23">
            <v>1127.1600000000001</v>
          </cell>
          <cell r="H23">
            <v>7.35</v>
          </cell>
          <cell r="K23">
            <v>0</v>
          </cell>
          <cell r="L23">
            <v>19024.27</v>
          </cell>
          <cell r="M23">
            <v>0</v>
          </cell>
          <cell r="N23">
            <v>0</v>
          </cell>
          <cell r="O23">
            <v>0</v>
          </cell>
          <cell r="P23">
            <v>0</v>
          </cell>
          <cell r="Q23">
            <v>0</v>
          </cell>
          <cell r="R23">
            <v>0</v>
          </cell>
          <cell r="S23">
            <v>0</v>
          </cell>
          <cell r="T23">
            <v>0</v>
          </cell>
          <cell r="U23">
            <v>0</v>
          </cell>
          <cell r="V23">
            <v>0</v>
          </cell>
          <cell r="W23">
            <v>0</v>
          </cell>
          <cell r="X23">
            <v>0.12</v>
          </cell>
        </row>
        <row r="24">
          <cell r="A24" t="str">
            <v>205.120</v>
          </cell>
          <cell r="B24" t="str">
            <v>Xáy tæåìng 110 gaûch äúng væîa XM M50 cao &gt; 4m</v>
          </cell>
          <cell r="C24" t="str">
            <v>m3</v>
          </cell>
          <cell r="D24">
            <v>4.82</v>
          </cell>
          <cell r="E24">
            <v>0.72</v>
          </cell>
          <cell r="F24">
            <v>130.9</v>
          </cell>
          <cell r="H24">
            <v>0.85</v>
          </cell>
          <cell r="K24">
            <v>0</v>
          </cell>
          <cell r="L24">
            <v>2217.1999999999998</v>
          </cell>
          <cell r="M24">
            <v>0</v>
          </cell>
          <cell r="N24">
            <v>0</v>
          </cell>
          <cell r="O24">
            <v>0</v>
          </cell>
          <cell r="P24">
            <v>0</v>
          </cell>
          <cell r="Q24">
            <v>0</v>
          </cell>
          <cell r="R24">
            <v>0</v>
          </cell>
          <cell r="S24">
            <v>0</v>
          </cell>
          <cell r="T24">
            <v>0</v>
          </cell>
          <cell r="U24">
            <v>0</v>
          </cell>
          <cell r="V24">
            <v>0</v>
          </cell>
          <cell r="W24">
            <v>0</v>
          </cell>
          <cell r="X24">
            <v>0.05</v>
          </cell>
        </row>
        <row r="25">
          <cell r="A25" t="str">
            <v>651.130</v>
          </cell>
          <cell r="B25" t="str">
            <v>Traït tæåìng gaûch äúng cao &lt;= 4m væîa XM M50 daìy 15</v>
          </cell>
          <cell r="C25" t="str">
            <v>m2</v>
          </cell>
          <cell r="D25">
            <v>1226.18</v>
          </cell>
          <cell r="E25">
            <v>20.85</v>
          </cell>
          <cell r="F25">
            <v>3790.53</v>
          </cell>
          <cell r="H25">
            <v>24.71</v>
          </cell>
          <cell r="K25">
            <v>0</v>
          </cell>
          <cell r="L25">
            <v>0</v>
          </cell>
          <cell r="M25">
            <v>0</v>
          </cell>
          <cell r="N25">
            <v>0</v>
          </cell>
          <cell r="O25">
            <v>0</v>
          </cell>
          <cell r="P25">
            <v>0</v>
          </cell>
          <cell r="Q25">
            <v>0</v>
          </cell>
          <cell r="R25">
            <v>0</v>
          </cell>
          <cell r="S25">
            <v>0</v>
          </cell>
          <cell r="T25">
            <v>0</v>
          </cell>
          <cell r="U25">
            <v>0</v>
          </cell>
          <cell r="V25">
            <v>0</v>
          </cell>
          <cell r="W25">
            <v>0</v>
          </cell>
          <cell r="X25">
            <v>0</v>
          </cell>
        </row>
        <row r="26">
          <cell r="A26" t="str">
            <v>651.140</v>
          </cell>
          <cell r="B26" t="str">
            <v>Traït tæåìng gaûch äúng cao &gt; 4m væîa XM M50 daìy 15</v>
          </cell>
          <cell r="C26" t="str">
            <v>m2</v>
          </cell>
          <cell r="D26">
            <v>98.64</v>
          </cell>
          <cell r="E26">
            <v>1.68</v>
          </cell>
          <cell r="F26">
            <v>305.42</v>
          </cell>
          <cell r="H26">
            <v>1.99</v>
          </cell>
          <cell r="K26">
            <v>0</v>
          </cell>
          <cell r="L26">
            <v>0</v>
          </cell>
          <cell r="M26">
            <v>0</v>
          </cell>
          <cell r="N26">
            <v>0</v>
          </cell>
          <cell r="O26">
            <v>0</v>
          </cell>
          <cell r="P26">
            <v>0</v>
          </cell>
          <cell r="Q26">
            <v>0</v>
          </cell>
          <cell r="R26">
            <v>0</v>
          </cell>
          <cell r="S26">
            <v>0</v>
          </cell>
          <cell r="T26">
            <v>0</v>
          </cell>
          <cell r="U26">
            <v>0</v>
          </cell>
          <cell r="V26">
            <v>0</v>
          </cell>
          <cell r="W26">
            <v>0</v>
          </cell>
          <cell r="X26">
            <v>0</v>
          </cell>
        </row>
        <row r="27">
          <cell r="A27" t="str">
            <v>204.310</v>
          </cell>
          <cell r="B27" t="str">
            <v xml:space="preserve">Xáy äÚp truû væîa XM M75 gaûch âàûc </v>
          </cell>
          <cell r="C27" t="str">
            <v>m3</v>
          </cell>
          <cell r="D27">
            <v>0.87</v>
          </cell>
          <cell r="E27">
            <v>0.27</v>
          </cell>
          <cell r="F27">
            <v>69.540000000000006</v>
          </cell>
          <cell r="G27">
            <v>0.86</v>
          </cell>
          <cell r="H27">
            <v>0.3</v>
          </cell>
          <cell r="K27">
            <v>0</v>
          </cell>
          <cell r="L27">
            <v>0</v>
          </cell>
          <cell r="M27">
            <v>680.34</v>
          </cell>
          <cell r="N27">
            <v>0</v>
          </cell>
          <cell r="O27">
            <v>0</v>
          </cell>
          <cell r="P27">
            <v>0</v>
          </cell>
          <cell r="Q27">
            <v>0</v>
          </cell>
          <cell r="R27">
            <v>0</v>
          </cell>
          <cell r="S27">
            <v>0</v>
          </cell>
          <cell r="T27">
            <v>0</v>
          </cell>
          <cell r="U27">
            <v>0</v>
          </cell>
          <cell r="V27">
            <v>0</v>
          </cell>
          <cell r="W27">
            <v>0</v>
          </cell>
          <cell r="X27">
            <v>0</v>
          </cell>
        </row>
        <row r="28">
          <cell r="A28" t="str">
            <v>651.220</v>
          </cell>
          <cell r="B28" t="str">
            <v>Traït truû væîa XM M75 daìy 15</v>
          </cell>
          <cell r="C28" t="str">
            <v>m2</v>
          </cell>
          <cell r="D28">
            <v>7.92</v>
          </cell>
          <cell r="E28">
            <v>0.14000000000000001</v>
          </cell>
          <cell r="F28">
            <v>36.06</v>
          </cell>
          <cell r="H28">
            <v>0.16</v>
          </cell>
          <cell r="K28">
            <v>0</v>
          </cell>
          <cell r="L28">
            <v>0</v>
          </cell>
          <cell r="M28">
            <v>0</v>
          </cell>
          <cell r="N28">
            <v>0</v>
          </cell>
          <cell r="O28">
            <v>0</v>
          </cell>
          <cell r="P28">
            <v>0</v>
          </cell>
          <cell r="Q28">
            <v>0</v>
          </cell>
          <cell r="R28">
            <v>0</v>
          </cell>
          <cell r="S28">
            <v>0</v>
          </cell>
          <cell r="T28">
            <v>0</v>
          </cell>
          <cell r="U28">
            <v>0</v>
          </cell>
          <cell r="V28">
            <v>0</v>
          </cell>
          <cell r="W28">
            <v>0</v>
          </cell>
          <cell r="X28">
            <v>0</v>
          </cell>
        </row>
        <row r="29">
          <cell r="A29" t="str">
            <v>651.220</v>
          </cell>
          <cell r="B29" t="str">
            <v>Traït chaình cæía væîa XM M75 daìy 20</v>
          </cell>
          <cell r="C29" t="str">
            <v>m2</v>
          </cell>
          <cell r="D29">
            <v>54.48</v>
          </cell>
          <cell r="E29">
            <v>0.98</v>
          </cell>
          <cell r="F29">
            <v>252.4</v>
          </cell>
          <cell r="H29">
            <v>1.1000000000000001</v>
          </cell>
          <cell r="K29">
            <v>0</v>
          </cell>
          <cell r="L29">
            <v>0</v>
          </cell>
          <cell r="M29">
            <v>0</v>
          </cell>
          <cell r="N29">
            <v>0</v>
          </cell>
          <cell r="O29">
            <v>0</v>
          </cell>
          <cell r="P29">
            <v>0</v>
          </cell>
          <cell r="Q29">
            <v>0</v>
          </cell>
          <cell r="R29">
            <v>0</v>
          </cell>
          <cell r="S29">
            <v>0</v>
          </cell>
          <cell r="T29">
            <v>0</v>
          </cell>
          <cell r="U29">
            <v>0</v>
          </cell>
          <cell r="V29">
            <v>0</v>
          </cell>
          <cell r="W29">
            <v>0</v>
          </cell>
          <cell r="X29">
            <v>0</v>
          </cell>
        </row>
        <row r="30">
          <cell r="A30" t="str">
            <v>222.410</v>
          </cell>
          <cell r="B30" t="str">
            <v xml:space="preserve">Bã täng truû M200 âaï 1x2 </v>
          </cell>
          <cell r="C30" t="str">
            <v>m3</v>
          </cell>
          <cell r="D30">
            <v>1.1200000000000001</v>
          </cell>
          <cell r="E30">
            <v>1.1499999999999999</v>
          </cell>
          <cell r="F30">
            <v>373.98</v>
          </cell>
          <cell r="G30">
            <v>0.47</v>
          </cell>
          <cell r="I30">
            <v>0.97</v>
          </cell>
          <cell r="K30">
            <v>0</v>
          </cell>
          <cell r="L30">
            <v>0</v>
          </cell>
          <cell r="M30">
            <v>0</v>
          </cell>
          <cell r="N30">
            <v>0</v>
          </cell>
          <cell r="O30">
            <v>0</v>
          </cell>
          <cell r="P30">
            <v>0</v>
          </cell>
          <cell r="Q30">
            <v>0</v>
          </cell>
          <cell r="R30">
            <v>0</v>
          </cell>
          <cell r="S30">
            <v>0</v>
          </cell>
          <cell r="T30">
            <v>0</v>
          </cell>
          <cell r="U30">
            <v>0</v>
          </cell>
          <cell r="V30">
            <v>0</v>
          </cell>
          <cell r="W30">
            <v>0</v>
          </cell>
          <cell r="X30">
            <v>0.15</v>
          </cell>
        </row>
        <row r="31">
          <cell r="A31" t="str">
            <v>300.510</v>
          </cell>
          <cell r="B31" t="str">
            <v xml:space="preserve">Bã täng lanh tä M200 âaï 1x2 </v>
          </cell>
          <cell r="C31" t="str">
            <v>m3</v>
          </cell>
          <cell r="D31">
            <v>2.0500000000000003</v>
          </cell>
          <cell r="E31">
            <v>2.08</v>
          </cell>
          <cell r="F31">
            <v>676.42</v>
          </cell>
          <cell r="G31">
            <v>0.86</v>
          </cell>
          <cell r="I31">
            <v>1.75</v>
          </cell>
          <cell r="K31">
            <v>0</v>
          </cell>
          <cell r="L31">
            <v>0</v>
          </cell>
          <cell r="M31">
            <v>0</v>
          </cell>
          <cell r="N31">
            <v>0</v>
          </cell>
          <cell r="O31">
            <v>0</v>
          </cell>
          <cell r="P31">
            <v>0</v>
          </cell>
          <cell r="Q31">
            <v>0</v>
          </cell>
          <cell r="R31">
            <v>0</v>
          </cell>
          <cell r="S31">
            <v>0</v>
          </cell>
          <cell r="T31">
            <v>0</v>
          </cell>
          <cell r="U31">
            <v>0</v>
          </cell>
          <cell r="V31">
            <v>0</v>
          </cell>
          <cell r="W31">
            <v>0</v>
          </cell>
          <cell r="X31">
            <v>0.03</v>
          </cell>
        </row>
        <row r="32">
          <cell r="A32" t="str">
            <v>300.510</v>
          </cell>
          <cell r="B32" t="str">
            <v xml:space="preserve">Bã täng ä vàng M200 âaï 1x2 </v>
          </cell>
          <cell r="C32" t="str">
            <v>m3</v>
          </cell>
          <cell r="D32">
            <v>0.28000000000000003</v>
          </cell>
          <cell r="E32">
            <v>0.28000000000000003</v>
          </cell>
          <cell r="F32">
            <v>91.06</v>
          </cell>
          <cell r="G32">
            <v>0.12</v>
          </cell>
          <cell r="I32">
            <v>0.24</v>
          </cell>
          <cell r="K32">
            <v>0</v>
          </cell>
          <cell r="L32">
            <v>0</v>
          </cell>
          <cell r="M32">
            <v>0</v>
          </cell>
          <cell r="N32">
            <v>0</v>
          </cell>
          <cell r="O32">
            <v>0</v>
          </cell>
          <cell r="P32">
            <v>0</v>
          </cell>
          <cell r="Q32">
            <v>0</v>
          </cell>
          <cell r="R32">
            <v>0</v>
          </cell>
          <cell r="S32">
            <v>0</v>
          </cell>
          <cell r="T32">
            <v>0</v>
          </cell>
          <cell r="U32">
            <v>0</v>
          </cell>
          <cell r="V32">
            <v>0</v>
          </cell>
          <cell r="W32">
            <v>0</v>
          </cell>
          <cell r="X32">
            <v>0</v>
          </cell>
        </row>
        <row r="33">
          <cell r="A33" t="str">
            <v>651.320</v>
          </cell>
          <cell r="B33" t="str">
            <v>Traït ä vàng væîa XM M50 daìy 15</v>
          </cell>
          <cell r="C33" t="str">
            <v>m2</v>
          </cell>
          <cell r="D33">
            <v>4.62</v>
          </cell>
          <cell r="E33">
            <v>0.08</v>
          </cell>
          <cell r="F33">
            <v>14.54</v>
          </cell>
          <cell r="H33">
            <v>0.09</v>
          </cell>
          <cell r="K33">
            <v>0</v>
          </cell>
          <cell r="L33">
            <v>0</v>
          </cell>
          <cell r="M33">
            <v>0</v>
          </cell>
          <cell r="N33">
            <v>0</v>
          </cell>
          <cell r="O33">
            <v>0</v>
          </cell>
          <cell r="P33">
            <v>0</v>
          </cell>
          <cell r="Q33">
            <v>0</v>
          </cell>
          <cell r="R33">
            <v>0</v>
          </cell>
          <cell r="S33">
            <v>0</v>
          </cell>
          <cell r="T33">
            <v>0</v>
          </cell>
          <cell r="U33">
            <v>0</v>
          </cell>
          <cell r="V33">
            <v>0</v>
          </cell>
          <cell r="W33">
            <v>0</v>
          </cell>
          <cell r="X33">
            <v>0</v>
          </cell>
        </row>
        <row r="34">
          <cell r="A34" t="str">
            <v>672.110</v>
          </cell>
          <cell r="B34" t="str">
            <v>Laïng ä vàng væîa XM M75 daìy 20</v>
          </cell>
          <cell r="C34" t="str">
            <v>m2</v>
          </cell>
          <cell r="D34">
            <v>4.62</v>
          </cell>
          <cell r="E34">
            <v>0.06</v>
          </cell>
          <cell r="F34">
            <v>15.45</v>
          </cell>
          <cell r="H34">
            <v>7.0000000000000007E-2</v>
          </cell>
          <cell r="K34">
            <v>0</v>
          </cell>
          <cell r="L34">
            <v>0</v>
          </cell>
          <cell r="M34">
            <v>0</v>
          </cell>
          <cell r="N34">
            <v>0</v>
          </cell>
          <cell r="O34">
            <v>0</v>
          </cell>
          <cell r="P34">
            <v>0</v>
          </cell>
          <cell r="Q34">
            <v>0</v>
          </cell>
          <cell r="R34">
            <v>0</v>
          </cell>
          <cell r="S34">
            <v>0</v>
          </cell>
          <cell r="T34">
            <v>0</v>
          </cell>
          <cell r="U34">
            <v>0</v>
          </cell>
          <cell r="V34">
            <v>0</v>
          </cell>
          <cell r="W34">
            <v>0</v>
          </cell>
          <cell r="X34">
            <v>0</v>
          </cell>
        </row>
        <row r="35">
          <cell r="A35" t="str">
            <v>651.420</v>
          </cell>
          <cell r="B35" t="str">
            <v>Traït chè næåïc ä vàng væîa XM M75</v>
          </cell>
          <cell r="C35" t="str">
            <v>md</v>
          </cell>
          <cell r="D35">
            <v>16.100000000000001</v>
          </cell>
          <cell r="E35">
            <v>7.0000000000000007E-2</v>
          </cell>
          <cell r="F35">
            <v>18.03</v>
          </cell>
          <cell r="H35">
            <v>0.08</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A36" t="str">
            <v>651.330</v>
          </cell>
          <cell r="B36" t="str">
            <v xml:space="preserve">Traït häö dáöu vaìo ä vàng </v>
          </cell>
          <cell r="C36" t="str">
            <v>m2</v>
          </cell>
          <cell r="D36">
            <v>9.24</v>
          </cell>
          <cell r="F36">
            <v>10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A37" t="str">
            <v>651.220</v>
          </cell>
          <cell r="B37" t="str">
            <v>Traït truû truûc A væîa XM M75 daìy 15</v>
          </cell>
          <cell r="C37" t="str">
            <v>m2</v>
          </cell>
          <cell r="D37">
            <v>25.76</v>
          </cell>
          <cell r="E37">
            <v>0.46</v>
          </cell>
          <cell r="F37">
            <v>118.47</v>
          </cell>
          <cell r="H37">
            <v>0.51</v>
          </cell>
          <cell r="K37">
            <v>0</v>
          </cell>
          <cell r="L37">
            <v>0</v>
          </cell>
          <cell r="M37">
            <v>0</v>
          </cell>
          <cell r="N37">
            <v>0</v>
          </cell>
          <cell r="O37">
            <v>0</v>
          </cell>
          <cell r="P37">
            <v>0</v>
          </cell>
          <cell r="Q37">
            <v>0</v>
          </cell>
          <cell r="R37">
            <v>0</v>
          </cell>
          <cell r="S37">
            <v>0</v>
          </cell>
          <cell r="T37">
            <v>0</v>
          </cell>
          <cell r="U37">
            <v>0</v>
          </cell>
          <cell r="V37">
            <v>0</v>
          </cell>
          <cell r="W37">
            <v>0</v>
          </cell>
          <cell r="X37">
            <v>0</v>
          </cell>
        </row>
        <row r="38">
          <cell r="A38" t="str">
            <v>224.110</v>
          </cell>
          <cell r="B38" t="str">
            <v xml:space="preserve">Bã täng dáöm M200 âaï 1x2 </v>
          </cell>
          <cell r="C38" t="str">
            <v>m3</v>
          </cell>
          <cell r="D38">
            <v>6.1499999999999995</v>
          </cell>
          <cell r="E38">
            <v>6.3</v>
          </cell>
          <cell r="F38">
            <v>2048.7600000000002</v>
          </cell>
          <cell r="G38">
            <v>2.6</v>
          </cell>
          <cell r="I38">
            <v>5.3</v>
          </cell>
          <cell r="K38">
            <v>0</v>
          </cell>
          <cell r="L38">
            <v>0</v>
          </cell>
          <cell r="M38">
            <v>0</v>
          </cell>
          <cell r="N38">
            <v>0</v>
          </cell>
          <cell r="O38">
            <v>0</v>
          </cell>
          <cell r="P38">
            <v>0</v>
          </cell>
          <cell r="Q38">
            <v>0</v>
          </cell>
          <cell r="R38">
            <v>0</v>
          </cell>
          <cell r="S38">
            <v>0</v>
          </cell>
          <cell r="T38">
            <v>0</v>
          </cell>
          <cell r="U38">
            <v>0</v>
          </cell>
          <cell r="V38">
            <v>0</v>
          </cell>
          <cell r="W38">
            <v>0</v>
          </cell>
          <cell r="X38">
            <v>0.71</v>
          </cell>
        </row>
        <row r="39">
          <cell r="A39" t="str">
            <v>651.330</v>
          </cell>
          <cell r="B39" t="str">
            <v>Traït dáöm væîa XM M50 daìy 15</v>
          </cell>
          <cell r="C39" t="str">
            <v>m2</v>
          </cell>
          <cell r="D39">
            <v>87.44</v>
          </cell>
          <cell r="E39">
            <v>1.57</v>
          </cell>
          <cell r="F39">
            <v>285.43</v>
          </cell>
          <cell r="H39">
            <v>1.86</v>
          </cell>
          <cell r="K39">
            <v>0</v>
          </cell>
          <cell r="L39">
            <v>0</v>
          </cell>
          <cell r="M39">
            <v>0</v>
          </cell>
          <cell r="N39">
            <v>0</v>
          </cell>
          <cell r="O39">
            <v>0</v>
          </cell>
          <cell r="P39">
            <v>0</v>
          </cell>
          <cell r="Q39">
            <v>0</v>
          </cell>
          <cell r="R39">
            <v>0</v>
          </cell>
          <cell r="S39">
            <v>0</v>
          </cell>
          <cell r="T39">
            <v>0</v>
          </cell>
          <cell r="U39">
            <v>0</v>
          </cell>
          <cell r="V39">
            <v>0</v>
          </cell>
          <cell r="W39">
            <v>0</v>
          </cell>
          <cell r="X39">
            <v>0</v>
          </cell>
        </row>
        <row r="40">
          <cell r="A40" t="str">
            <v>651.330</v>
          </cell>
          <cell r="B40" t="str">
            <v xml:space="preserve">Traït häö dáöu vaìo âáöm bã täng </v>
          </cell>
          <cell r="C40" t="str">
            <v>m2</v>
          </cell>
          <cell r="D40">
            <v>87.44</v>
          </cell>
          <cell r="F40">
            <v>99</v>
          </cell>
          <cell r="K40">
            <v>0</v>
          </cell>
          <cell r="L40">
            <v>0</v>
          </cell>
          <cell r="M40">
            <v>0</v>
          </cell>
          <cell r="N40">
            <v>0</v>
          </cell>
          <cell r="O40">
            <v>0</v>
          </cell>
          <cell r="P40">
            <v>0</v>
          </cell>
          <cell r="Q40">
            <v>0</v>
          </cell>
          <cell r="R40">
            <v>0</v>
          </cell>
          <cell r="S40">
            <v>0</v>
          </cell>
          <cell r="T40">
            <v>0</v>
          </cell>
          <cell r="U40">
            <v>0</v>
          </cell>
          <cell r="V40">
            <v>0</v>
          </cell>
          <cell r="W40">
            <v>0</v>
          </cell>
          <cell r="X40">
            <v>0</v>
          </cell>
        </row>
        <row r="41">
          <cell r="A41" t="str">
            <v>701.110</v>
          </cell>
          <cell r="B41" t="str">
            <v xml:space="preserve">Queït väi tæåìng truû 1 tràõng 2 maìu </v>
          </cell>
          <cell r="C41" t="str">
            <v>m2</v>
          </cell>
          <cell r="D41">
            <v>1358.5000000000002</v>
          </cell>
          <cell r="E41">
            <v>0</v>
          </cell>
          <cell r="K41">
            <v>0</v>
          </cell>
          <cell r="L41">
            <v>0</v>
          </cell>
          <cell r="M41">
            <v>0</v>
          </cell>
          <cell r="N41">
            <v>0</v>
          </cell>
          <cell r="O41">
            <v>0</v>
          </cell>
          <cell r="P41">
            <v>0</v>
          </cell>
          <cell r="Q41">
            <v>0</v>
          </cell>
          <cell r="R41">
            <v>27.17</v>
          </cell>
          <cell r="S41">
            <v>407.55</v>
          </cell>
          <cell r="T41">
            <v>0</v>
          </cell>
          <cell r="U41">
            <v>0</v>
          </cell>
          <cell r="V41">
            <v>0</v>
          </cell>
          <cell r="W41">
            <v>0</v>
          </cell>
          <cell r="X41">
            <v>0</v>
          </cell>
        </row>
        <row r="42">
          <cell r="A42" t="str">
            <v>701.130</v>
          </cell>
          <cell r="B42" t="str">
            <v>Queït väi chaình cæía , ä vàng , lanh tä 3 næåïc tràõng</v>
          </cell>
          <cell r="C42" t="str">
            <v>m2</v>
          </cell>
          <cell r="D42">
            <v>59.099999999999994</v>
          </cell>
          <cell r="E42">
            <v>0</v>
          </cell>
          <cell r="K42">
            <v>0</v>
          </cell>
          <cell r="L42">
            <v>0</v>
          </cell>
          <cell r="M42">
            <v>0</v>
          </cell>
          <cell r="N42">
            <v>0</v>
          </cell>
          <cell r="O42">
            <v>0</v>
          </cell>
          <cell r="P42">
            <v>0</v>
          </cell>
          <cell r="Q42">
            <v>0</v>
          </cell>
          <cell r="R42">
            <v>0</v>
          </cell>
          <cell r="S42">
            <v>18.68</v>
          </cell>
          <cell r="T42">
            <v>0</v>
          </cell>
          <cell r="U42">
            <v>0</v>
          </cell>
          <cell r="V42">
            <v>0</v>
          </cell>
          <cell r="W42">
            <v>0</v>
          </cell>
          <cell r="X42">
            <v>0</v>
          </cell>
        </row>
        <row r="43">
          <cell r="A43" t="str">
            <v>703.440</v>
          </cell>
          <cell r="B43" t="str">
            <v xml:space="preserve">Sån cæía âi, säø panä, panä kênh 3 næåïc  maìu xaïm </v>
          </cell>
          <cell r="C43" t="str">
            <v>m2</v>
          </cell>
          <cell r="D43">
            <v>113.4</v>
          </cell>
          <cell r="E43">
            <v>0</v>
          </cell>
          <cell r="K43">
            <v>0</v>
          </cell>
          <cell r="L43">
            <v>0</v>
          </cell>
          <cell r="M43">
            <v>0</v>
          </cell>
          <cell r="N43">
            <v>0</v>
          </cell>
          <cell r="O43">
            <v>0</v>
          </cell>
          <cell r="P43">
            <v>0</v>
          </cell>
          <cell r="Q43">
            <v>0</v>
          </cell>
          <cell r="R43">
            <v>0</v>
          </cell>
          <cell r="S43">
            <v>0</v>
          </cell>
          <cell r="T43">
            <v>25.52</v>
          </cell>
          <cell r="U43">
            <v>0</v>
          </cell>
          <cell r="V43">
            <v>0</v>
          </cell>
          <cell r="W43">
            <v>0</v>
          </cell>
          <cell r="X43">
            <v>0</v>
          </cell>
        </row>
        <row r="44">
          <cell r="A44" t="str">
            <v>703.440</v>
          </cell>
          <cell r="B44" t="str">
            <v xml:space="preserve">Sån cæía säø sàõt chåïp kênh 3 næåïc maìu xaïm </v>
          </cell>
          <cell r="C44" t="str">
            <v>m2</v>
          </cell>
          <cell r="D44">
            <v>39.200000000000003</v>
          </cell>
          <cell r="E44">
            <v>0</v>
          </cell>
          <cell r="K44">
            <v>0</v>
          </cell>
          <cell r="L44">
            <v>0</v>
          </cell>
          <cell r="M44">
            <v>0</v>
          </cell>
          <cell r="N44">
            <v>0</v>
          </cell>
          <cell r="O44">
            <v>0</v>
          </cell>
          <cell r="P44">
            <v>0</v>
          </cell>
          <cell r="Q44">
            <v>0</v>
          </cell>
          <cell r="R44">
            <v>0</v>
          </cell>
          <cell r="S44">
            <v>0</v>
          </cell>
          <cell r="T44">
            <v>8.82</v>
          </cell>
          <cell r="U44">
            <v>0</v>
          </cell>
          <cell r="V44">
            <v>0</v>
          </cell>
          <cell r="W44">
            <v>0</v>
          </cell>
          <cell r="X44">
            <v>0</v>
          </cell>
        </row>
        <row r="45">
          <cell r="A45">
            <v>0</v>
          </cell>
          <cell r="B45" t="str">
            <v>III. TRÁÖN + MAÏI NHAÌ :</v>
          </cell>
          <cell r="C45">
            <v>0</v>
          </cell>
          <cell r="D45">
            <v>0</v>
          </cell>
          <cell r="F45">
            <v>2651.1300000000006</v>
          </cell>
          <cell r="G45">
            <v>2.1</v>
          </cell>
          <cell r="H45">
            <v>4.4899999999999993</v>
          </cell>
          <cell r="I45">
            <v>4.2600000000000007</v>
          </cell>
          <cell r="J45">
            <v>0</v>
          </cell>
          <cell r="K45">
            <v>0</v>
          </cell>
          <cell r="L45">
            <v>0</v>
          </cell>
          <cell r="M45">
            <v>713.4</v>
          </cell>
          <cell r="N45">
            <v>0</v>
          </cell>
          <cell r="O45">
            <v>0</v>
          </cell>
          <cell r="P45">
            <v>0</v>
          </cell>
          <cell r="Q45">
            <v>0</v>
          </cell>
          <cell r="R45">
            <v>0.53</v>
          </cell>
          <cell r="S45">
            <v>33.880000000000003</v>
          </cell>
          <cell r="T45">
            <v>51.07</v>
          </cell>
          <cell r="U45">
            <v>6.6899999999999995</v>
          </cell>
          <cell r="V45">
            <v>355.45</v>
          </cell>
          <cell r="W45">
            <v>175.56</v>
          </cell>
          <cell r="X45">
            <v>0.5</v>
          </cell>
        </row>
        <row r="46">
          <cell r="A46" t="str">
            <v>225.110</v>
          </cell>
          <cell r="B46" t="str">
            <v xml:space="preserve">Bã täng saìn maïi M200 âaï 1x2 </v>
          </cell>
          <cell r="C46" t="str">
            <v>m3</v>
          </cell>
          <cell r="D46">
            <v>3.71</v>
          </cell>
          <cell r="E46">
            <v>3.8</v>
          </cell>
          <cell r="F46">
            <v>1235.76</v>
          </cell>
          <cell r="G46">
            <v>1.57</v>
          </cell>
          <cell r="I46">
            <v>3.2</v>
          </cell>
          <cell r="K46">
            <v>0</v>
          </cell>
          <cell r="L46">
            <v>0</v>
          </cell>
          <cell r="M46">
            <v>0</v>
          </cell>
          <cell r="N46">
            <v>0</v>
          </cell>
          <cell r="O46">
            <v>0</v>
          </cell>
          <cell r="P46">
            <v>0</v>
          </cell>
          <cell r="Q46">
            <v>0</v>
          </cell>
          <cell r="R46">
            <v>0</v>
          </cell>
          <cell r="S46">
            <v>0</v>
          </cell>
          <cell r="T46">
            <v>0</v>
          </cell>
          <cell r="U46">
            <v>0</v>
          </cell>
          <cell r="V46">
            <v>0</v>
          </cell>
          <cell r="W46">
            <v>0</v>
          </cell>
          <cell r="X46">
            <v>0.37</v>
          </cell>
        </row>
        <row r="47">
          <cell r="A47" t="str">
            <v>225.210</v>
          </cell>
          <cell r="B47" t="str">
            <v xml:space="preserve">Bã täng sã nä M200 âaï 1x2 </v>
          </cell>
          <cell r="C47" t="str">
            <v>m3</v>
          </cell>
          <cell r="D47">
            <v>0.77</v>
          </cell>
          <cell r="E47">
            <v>0.79</v>
          </cell>
          <cell r="F47">
            <v>256.91000000000003</v>
          </cell>
          <cell r="G47">
            <v>0.33</v>
          </cell>
          <cell r="I47">
            <v>0.66</v>
          </cell>
          <cell r="K47">
            <v>0</v>
          </cell>
          <cell r="L47">
            <v>0</v>
          </cell>
          <cell r="M47">
            <v>0</v>
          </cell>
          <cell r="N47">
            <v>0</v>
          </cell>
          <cell r="O47">
            <v>0</v>
          </cell>
          <cell r="P47">
            <v>0</v>
          </cell>
          <cell r="Q47">
            <v>0</v>
          </cell>
          <cell r="R47">
            <v>0</v>
          </cell>
          <cell r="S47">
            <v>0</v>
          </cell>
          <cell r="T47">
            <v>0</v>
          </cell>
          <cell r="U47">
            <v>0</v>
          </cell>
          <cell r="V47">
            <v>0</v>
          </cell>
          <cell r="W47">
            <v>0</v>
          </cell>
          <cell r="X47">
            <v>0.08</v>
          </cell>
        </row>
        <row r="48">
          <cell r="A48" t="str">
            <v>651.320</v>
          </cell>
          <cell r="B48" t="str">
            <v>Traït saìn maïi sã nä væîa XM M50 daìy 15</v>
          </cell>
          <cell r="C48" t="str">
            <v>m2</v>
          </cell>
          <cell r="D48">
            <v>52.94</v>
          </cell>
          <cell r="E48">
            <v>0.95</v>
          </cell>
          <cell r="F48">
            <v>172.71</v>
          </cell>
          <cell r="H48">
            <v>1.1299999999999999</v>
          </cell>
          <cell r="K48">
            <v>0</v>
          </cell>
          <cell r="L48">
            <v>0</v>
          </cell>
          <cell r="M48">
            <v>0</v>
          </cell>
          <cell r="N48">
            <v>0</v>
          </cell>
          <cell r="O48">
            <v>0</v>
          </cell>
          <cell r="P48">
            <v>0</v>
          </cell>
          <cell r="Q48">
            <v>0</v>
          </cell>
          <cell r="R48">
            <v>0</v>
          </cell>
          <cell r="S48">
            <v>0</v>
          </cell>
          <cell r="T48">
            <v>0</v>
          </cell>
          <cell r="U48">
            <v>0</v>
          </cell>
          <cell r="V48">
            <v>0</v>
          </cell>
          <cell r="W48">
            <v>0</v>
          </cell>
          <cell r="X48">
            <v>0</v>
          </cell>
        </row>
        <row r="49">
          <cell r="A49" t="str">
            <v>671.140</v>
          </cell>
          <cell r="B49" t="str">
            <v>Laïng saìn maïi væîa XM M75 daìy 30</v>
          </cell>
          <cell r="C49" t="str">
            <v>m2</v>
          </cell>
          <cell r="D49">
            <v>49.96</v>
          </cell>
          <cell r="E49">
            <v>1.75</v>
          </cell>
          <cell r="F49">
            <v>450.71</v>
          </cell>
          <cell r="H49">
            <v>1.96</v>
          </cell>
          <cell r="K49">
            <v>0</v>
          </cell>
          <cell r="L49">
            <v>0</v>
          </cell>
          <cell r="M49">
            <v>0</v>
          </cell>
          <cell r="N49">
            <v>0</v>
          </cell>
          <cell r="O49">
            <v>0</v>
          </cell>
          <cell r="P49">
            <v>0</v>
          </cell>
          <cell r="Q49">
            <v>0</v>
          </cell>
          <cell r="R49">
            <v>0</v>
          </cell>
          <cell r="S49">
            <v>0</v>
          </cell>
          <cell r="T49">
            <v>0</v>
          </cell>
          <cell r="U49">
            <v>0</v>
          </cell>
          <cell r="V49">
            <v>0</v>
          </cell>
          <cell r="W49">
            <v>0</v>
          </cell>
          <cell r="X49">
            <v>0</v>
          </cell>
        </row>
        <row r="50">
          <cell r="A50" t="str">
            <v>651.330</v>
          </cell>
          <cell r="B50" t="str">
            <v xml:space="preserve">Ngám næåïc XM chäúng tháúm saìn </v>
          </cell>
          <cell r="C50" t="str">
            <v>m2</v>
          </cell>
          <cell r="D50">
            <v>49.96</v>
          </cell>
          <cell r="F50">
            <v>57</v>
          </cell>
          <cell r="K50">
            <v>0</v>
          </cell>
          <cell r="L50">
            <v>0</v>
          </cell>
          <cell r="M50">
            <v>0</v>
          </cell>
          <cell r="N50">
            <v>0</v>
          </cell>
          <cell r="O50">
            <v>0</v>
          </cell>
          <cell r="P50">
            <v>0</v>
          </cell>
          <cell r="Q50">
            <v>0</v>
          </cell>
          <cell r="R50">
            <v>0</v>
          </cell>
          <cell r="S50">
            <v>0</v>
          </cell>
          <cell r="T50">
            <v>0</v>
          </cell>
          <cell r="U50">
            <v>0</v>
          </cell>
          <cell r="V50">
            <v>0</v>
          </cell>
          <cell r="W50">
            <v>0</v>
          </cell>
          <cell r="X50">
            <v>0</v>
          </cell>
        </row>
        <row r="51">
          <cell r="A51" t="str">
            <v>651.510</v>
          </cell>
          <cell r="B51" t="str">
            <v>Traït thaình sã nä væîa XM M75 trong vaì ngoaìi  daìy 15</v>
          </cell>
          <cell r="C51" t="str">
            <v>m2</v>
          </cell>
          <cell r="D51">
            <v>26.72</v>
          </cell>
          <cell r="E51">
            <v>0.32</v>
          </cell>
          <cell r="F51">
            <v>82.42</v>
          </cell>
          <cell r="H51">
            <v>0.36</v>
          </cell>
          <cell r="K51">
            <v>0</v>
          </cell>
          <cell r="L51">
            <v>0</v>
          </cell>
          <cell r="M51">
            <v>0</v>
          </cell>
          <cell r="N51">
            <v>0</v>
          </cell>
          <cell r="O51">
            <v>0</v>
          </cell>
          <cell r="P51">
            <v>0</v>
          </cell>
          <cell r="Q51">
            <v>0</v>
          </cell>
          <cell r="R51">
            <v>0</v>
          </cell>
          <cell r="S51">
            <v>0</v>
          </cell>
          <cell r="T51">
            <v>0</v>
          </cell>
          <cell r="U51">
            <v>0</v>
          </cell>
          <cell r="V51">
            <v>0</v>
          </cell>
          <cell r="W51">
            <v>0</v>
          </cell>
          <cell r="X51">
            <v>0</v>
          </cell>
        </row>
        <row r="52">
          <cell r="A52" t="str">
            <v>225.210</v>
          </cell>
          <cell r="B52" t="str">
            <v xml:space="preserve">Bã täng lam ngang M200 âaï 1x2 </v>
          </cell>
          <cell r="C52" t="str">
            <v>m3</v>
          </cell>
          <cell r="D52">
            <v>0.47</v>
          </cell>
          <cell r="E52">
            <v>0.48</v>
          </cell>
          <cell r="F52">
            <v>156.1</v>
          </cell>
          <cell r="G52">
            <v>0.2</v>
          </cell>
          <cell r="I52">
            <v>0.4</v>
          </cell>
          <cell r="K52">
            <v>0</v>
          </cell>
          <cell r="L52">
            <v>0</v>
          </cell>
          <cell r="M52">
            <v>0</v>
          </cell>
          <cell r="N52">
            <v>0</v>
          </cell>
          <cell r="O52">
            <v>0</v>
          </cell>
          <cell r="P52">
            <v>0</v>
          </cell>
          <cell r="Q52">
            <v>0</v>
          </cell>
          <cell r="R52">
            <v>0</v>
          </cell>
          <cell r="S52">
            <v>0</v>
          </cell>
          <cell r="T52">
            <v>0</v>
          </cell>
          <cell r="U52">
            <v>0</v>
          </cell>
          <cell r="V52">
            <v>0</v>
          </cell>
          <cell r="W52">
            <v>0</v>
          </cell>
          <cell r="X52">
            <v>0.05</v>
          </cell>
        </row>
        <row r="53">
          <cell r="A53" t="str">
            <v>651.310</v>
          </cell>
          <cell r="B53" t="str">
            <v>Traït lam ngang væîa XM M75 daìy 15</v>
          </cell>
          <cell r="C53" t="str">
            <v>m2</v>
          </cell>
          <cell r="D53">
            <v>17.64</v>
          </cell>
          <cell r="E53">
            <v>0.32</v>
          </cell>
          <cell r="F53">
            <v>82.42</v>
          </cell>
          <cell r="H53">
            <v>0.36</v>
          </cell>
          <cell r="K53">
            <v>0</v>
          </cell>
          <cell r="L53">
            <v>0</v>
          </cell>
          <cell r="M53">
            <v>0</v>
          </cell>
          <cell r="N53">
            <v>0</v>
          </cell>
          <cell r="O53">
            <v>0</v>
          </cell>
          <cell r="P53">
            <v>0</v>
          </cell>
          <cell r="Q53">
            <v>0</v>
          </cell>
          <cell r="R53">
            <v>0</v>
          </cell>
          <cell r="S53">
            <v>0</v>
          </cell>
          <cell r="T53">
            <v>0</v>
          </cell>
          <cell r="U53">
            <v>0</v>
          </cell>
          <cell r="V53">
            <v>0</v>
          </cell>
          <cell r="W53">
            <v>0</v>
          </cell>
          <cell r="X53">
            <v>0</v>
          </cell>
        </row>
        <row r="54">
          <cell r="A54" t="str">
            <v>701.130</v>
          </cell>
          <cell r="B54" t="str">
            <v xml:space="preserve">Queït väi lam ngang , tráön 3 næåïc tràõng </v>
          </cell>
          <cell r="C54" t="str">
            <v>m2</v>
          </cell>
          <cell r="D54">
            <v>70.58</v>
          </cell>
          <cell r="E54">
            <v>0</v>
          </cell>
          <cell r="K54">
            <v>0</v>
          </cell>
          <cell r="L54">
            <v>0</v>
          </cell>
          <cell r="M54">
            <v>0</v>
          </cell>
          <cell r="N54">
            <v>0</v>
          </cell>
          <cell r="O54">
            <v>0</v>
          </cell>
          <cell r="P54">
            <v>0</v>
          </cell>
          <cell r="Q54">
            <v>0</v>
          </cell>
          <cell r="R54">
            <v>0</v>
          </cell>
          <cell r="S54">
            <v>22.3</v>
          </cell>
          <cell r="T54">
            <v>0</v>
          </cell>
          <cell r="U54">
            <v>0</v>
          </cell>
          <cell r="V54">
            <v>0</v>
          </cell>
          <cell r="W54">
            <v>0</v>
          </cell>
          <cell r="X54">
            <v>0</v>
          </cell>
        </row>
        <row r="55">
          <cell r="A55" t="str">
            <v>701.120</v>
          </cell>
          <cell r="B55" t="str">
            <v xml:space="preserve">Queït väi sã nä 1 tràõng , 2 maìu </v>
          </cell>
          <cell r="C55" t="str">
            <v>m2</v>
          </cell>
          <cell r="D55">
            <v>26.72</v>
          </cell>
          <cell r="E55">
            <v>0</v>
          </cell>
          <cell r="K55">
            <v>0</v>
          </cell>
          <cell r="L55">
            <v>0</v>
          </cell>
          <cell r="M55">
            <v>0</v>
          </cell>
          <cell r="N55">
            <v>0</v>
          </cell>
          <cell r="O55">
            <v>0</v>
          </cell>
          <cell r="P55">
            <v>0</v>
          </cell>
          <cell r="Q55">
            <v>0</v>
          </cell>
          <cell r="R55">
            <v>0.53</v>
          </cell>
          <cell r="S55">
            <v>8.02</v>
          </cell>
          <cell r="T55">
            <v>0</v>
          </cell>
          <cell r="U55">
            <v>0</v>
          </cell>
          <cell r="V55">
            <v>0</v>
          </cell>
          <cell r="W55">
            <v>0</v>
          </cell>
          <cell r="X55">
            <v>0</v>
          </cell>
        </row>
        <row r="56">
          <cell r="A56" t="str">
            <v>694.110</v>
          </cell>
          <cell r="B56" t="str">
            <v xml:space="preserve">Gia cäng âoïng tráön vaïn eïp </v>
          </cell>
          <cell r="C56" t="str">
            <v>m2</v>
          </cell>
          <cell r="D56">
            <v>159.6</v>
          </cell>
          <cell r="E56">
            <v>0</v>
          </cell>
          <cell r="K56">
            <v>0</v>
          </cell>
          <cell r="L56">
            <v>0</v>
          </cell>
          <cell r="M56">
            <v>0</v>
          </cell>
          <cell r="N56">
            <v>0</v>
          </cell>
          <cell r="O56">
            <v>0</v>
          </cell>
          <cell r="P56">
            <v>0</v>
          </cell>
          <cell r="Q56">
            <v>0</v>
          </cell>
          <cell r="R56">
            <v>0</v>
          </cell>
          <cell r="S56">
            <v>0</v>
          </cell>
          <cell r="T56">
            <v>0</v>
          </cell>
          <cell r="U56">
            <v>3.19</v>
          </cell>
          <cell r="V56">
            <v>0</v>
          </cell>
          <cell r="W56">
            <v>175.56</v>
          </cell>
          <cell r="X56">
            <v>0</v>
          </cell>
        </row>
        <row r="57">
          <cell r="A57" t="str">
            <v>703.220</v>
          </cell>
          <cell r="B57" t="str">
            <v xml:space="preserve">Sån tráön vaïn eïp 3 næåïc tràõng </v>
          </cell>
          <cell r="C57" t="str">
            <v>m2</v>
          </cell>
          <cell r="D57">
            <v>159.6</v>
          </cell>
          <cell r="E57">
            <v>0</v>
          </cell>
          <cell r="K57">
            <v>0</v>
          </cell>
          <cell r="L57">
            <v>0</v>
          </cell>
          <cell r="M57">
            <v>0</v>
          </cell>
          <cell r="N57">
            <v>0</v>
          </cell>
          <cell r="O57">
            <v>0</v>
          </cell>
          <cell r="P57">
            <v>0</v>
          </cell>
          <cell r="Q57">
            <v>0</v>
          </cell>
          <cell r="R57">
            <v>0</v>
          </cell>
          <cell r="S57">
            <v>0</v>
          </cell>
          <cell r="T57">
            <v>51.07</v>
          </cell>
          <cell r="U57">
            <v>0</v>
          </cell>
          <cell r="V57">
            <v>0</v>
          </cell>
          <cell r="W57">
            <v>0</v>
          </cell>
          <cell r="X57">
            <v>0</v>
          </cell>
        </row>
        <row r="58">
          <cell r="A58" t="str">
            <v>401.420</v>
          </cell>
          <cell r="B58" t="str">
            <v>Gia cäng xaì gäö gäù maïi nhaì ( gäù nhoïm 3 )</v>
          </cell>
          <cell r="C58" t="str">
            <v>m3</v>
          </cell>
          <cell r="D58">
            <v>3.18</v>
          </cell>
          <cell r="E58">
            <v>0</v>
          </cell>
          <cell r="K58">
            <v>0</v>
          </cell>
          <cell r="L58">
            <v>0</v>
          </cell>
          <cell r="M58">
            <v>0</v>
          </cell>
          <cell r="N58">
            <v>0</v>
          </cell>
          <cell r="O58">
            <v>0</v>
          </cell>
          <cell r="P58">
            <v>0</v>
          </cell>
          <cell r="Q58">
            <v>0</v>
          </cell>
          <cell r="R58">
            <v>0</v>
          </cell>
          <cell r="S58">
            <v>0</v>
          </cell>
          <cell r="T58">
            <v>0</v>
          </cell>
          <cell r="U58">
            <v>3.5</v>
          </cell>
          <cell r="V58">
            <v>0</v>
          </cell>
          <cell r="W58">
            <v>0</v>
          </cell>
          <cell r="X58">
            <v>0</v>
          </cell>
        </row>
        <row r="59">
          <cell r="A59" t="str">
            <v>605.210</v>
          </cell>
          <cell r="B59" t="str">
            <v xml:space="preserve">Låüp tän traïng keîm maïi nhaì </v>
          </cell>
          <cell r="C59" t="str">
            <v>m2</v>
          </cell>
          <cell r="D59">
            <v>269.27999999999997</v>
          </cell>
          <cell r="E59">
            <v>0</v>
          </cell>
          <cell r="K59">
            <v>0</v>
          </cell>
          <cell r="L59">
            <v>0</v>
          </cell>
          <cell r="M59">
            <v>0</v>
          </cell>
          <cell r="N59">
            <v>0</v>
          </cell>
          <cell r="O59">
            <v>0</v>
          </cell>
          <cell r="P59">
            <v>0</v>
          </cell>
          <cell r="Q59">
            <v>0</v>
          </cell>
          <cell r="R59">
            <v>0</v>
          </cell>
          <cell r="S59">
            <v>0</v>
          </cell>
          <cell r="T59">
            <v>0</v>
          </cell>
          <cell r="U59">
            <v>0</v>
          </cell>
          <cell r="V59">
            <v>355.45</v>
          </cell>
          <cell r="W59">
            <v>0</v>
          </cell>
          <cell r="X59">
            <v>0</v>
          </cell>
        </row>
        <row r="60">
          <cell r="A60" t="str">
            <v>204.420</v>
          </cell>
          <cell r="B60" t="str">
            <v>Xáy båì chaíy gaûch âàûc væîa XM M75</v>
          </cell>
          <cell r="C60" t="str">
            <v>m3</v>
          </cell>
          <cell r="D60">
            <v>0.87</v>
          </cell>
          <cell r="E60">
            <v>0.26</v>
          </cell>
          <cell r="F60">
            <v>66.959999999999994</v>
          </cell>
          <cell r="H60">
            <v>0.28999999999999998</v>
          </cell>
          <cell r="M60">
            <v>713.4</v>
          </cell>
        </row>
        <row r="61">
          <cell r="A61" t="str">
            <v>651.140</v>
          </cell>
          <cell r="B61" t="str">
            <v>Traït båì chaíy væîa XM M75 daìy 15</v>
          </cell>
          <cell r="C61" t="str">
            <v>m2</v>
          </cell>
          <cell r="D61">
            <v>11.88</v>
          </cell>
          <cell r="E61">
            <v>0.2</v>
          </cell>
          <cell r="F61">
            <v>51.51</v>
          </cell>
          <cell r="H61">
            <v>0.22</v>
          </cell>
        </row>
        <row r="62">
          <cell r="A62" t="str">
            <v>701.120</v>
          </cell>
          <cell r="B62" t="str">
            <v>Queït väi båì chaíy 3 næåïc tràõng</v>
          </cell>
          <cell r="C62" t="str">
            <v>m2</v>
          </cell>
          <cell r="D62">
            <v>11.88</v>
          </cell>
          <cell r="E62">
            <v>0</v>
          </cell>
          <cell r="F62">
            <v>0</v>
          </cell>
          <cell r="H62">
            <v>0</v>
          </cell>
          <cell r="S62">
            <v>3.56</v>
          </cell>
        </row>
        <row r="63">
          <cell r="A63" t="str">
            <v>651.420</v>
          </cell>
          <cell r="B63" t="str">
            <v>Traït chè næåïc sã nä</v>
          </cell>
          <cell r="C63" t="str">
            <v>m</v>
          </cell>
          <cell r="D63">
            <v>33.200000000000003</v>
          </cell>
          <cell r="E63">
            <v>0.15</v>
          </cell>
          <cell r="F63">
            <v>38.630000000000003</v>
          </cell>
          <cell r="H63">
            <v>0.17</v>
          </cell>
        </row>
        <row r="64">
          <cell r="A64">
            <v>0</v>
          </cell>
          <cell r="B64" t="str">
            <v>IV. KHU VÃÛ SINH - BÃØ TÆÛ HOAÛI - BÃÚP - HÄÚ GA :</v>
          </cell>
          <cell r="C64">
            <v>0</v>
          </cell>
          <cell r="D64">
            <v>0</v>
          </cell>
          <cell r="F64">
            <v>3304.2599999999998</v>
          </cell>
          <cell r="G64">
            <v>2.27</v>
          </cell>
          <cell r="H64">
            <v>9.629999999999999</v>
          </cell>
          <cell r="I64">
            <v>1.67</v>
          </cell>
          <cell r="J64">
            <v>2.68</v>
          </cell>
          <cell r="K64">
            <v>0</v>
          </cell>
          <cell r="L64">
            <v>0</v>
          </cell>
          <cell r="M64">
            <v>10479.6</v>
          </cell>
          <cell r="N64">
            <v>0</v>
          </cell>
          <cell r="O64">
            <v>13.51</v>
          </cell>
          <cell r="P64">
            <v>5664.75</v>
          </cell>
          <cell r="Q64">
            <v>50.769999999999996</v>
          </cell>
          <cell r="R64">
            <v>0.27</v>
          </cell>
          <cell r="S64">
            <v>4.12</v>
          </cell>
          <cell r="T64">
            <v>0</v>
          </cell>
          <cell r="U64">
            <v>0</v>
          </cell>
          <cell r="V64">
            <v>0</v>
          </cell>
          <cell r="W64">
            <v>0</v>
          </cell>
          <cell r="X64">
            <v>6.0000000000000005E-2</v>
          </cell>
        </row>
        <row r="65">
          <cell r="A65">
            <v>0</v>
          </cell>
          <cell r="B65" t="str">
            <v>a, Khu vãû sinh :</v>
          </cell>
          <cell r="C65">
            <v>0</v>
          </cell>
          <cell r="D65">
            <v>0</v>
          </cell>
        </row>
        <row r="66">
          <cell r="A66" t="str">
            <v>204.410</v>
          </cell>
          <cell r="B66" t="str">
            <v xml:space="preserve">Xáy thaình bãø næåïc khu vãû sinh daìy 110 væîa XM M75 </v>
          </cell>
          <cell r="C66" t="str">
            <v>m3</v>
          </cell>
          <cell r="D66">
            <v>0.65</v>
          </cell>
          <cell r="E66">
            <v>0.2</v>
          </cell>
          <cell r="F66">
            <v>51.51</v>
          </cell>
          <cell r="H66">
            <v>0.22</v>
          </cell>
          <cell r="K66">
            <v>0</v>
          </cell>
          <cell r="L66">
            <v>0</v>
          </cell>
          <cell r="M66">
            <v>533</v>
          </cell>
          <cell r="N66">
            <v>0</v>
          </cell>
          <cell r="O66">
            <v>0</v>
          </cell>
          <cell r="P66">
            <v>0</v>
          </cell>
          <cell r="Q66">
            <v>0</v>
          </cell>
          <cell r="R66">
            <v>0</v>
          </cell>
          <cell r="S66">
            <v>0</v>
          </cell>
          <cell r="T66">
            <v>0</v>
          </cell>
          <cell r="U66">
            <v>0</v>
          </cell>
          <cell r="V66">
            <v>0</v>
          </cell>
          <cell r="W66">
            <v>0</v>
          </cell>
          <cell r="X66">
            <v>0</v>
          </cell>
        </row>
        <row r="67">
          <cell r="A67" t="str">
            <v>651.510</v>
          </cell>
          <cell r="B67" t="str">
            <v>Traït thaình bãø næåïc væîa XM M75 daìy 20</v>
          </cell>
          <cell r="C67" t="str">
            <v>m2</v>
          </cell>
          <cell r="D67">
            <v>7.35</v>
          </cell>
          <cell r="E67">
            <v>0.09</v>
          </cell>
          <cell r="F67">
            <v>23.18</v>
          </cell>
          <cell r="H67">
            <v>0.1</v>
          </cell>
          <cell r="K67">
            <v>0</v>
          </cell>
          <cell r="L67">
            <v>0</v>
          </cell>
          <cell r="M67">
            <v>0</v>
          </cell>
          <cell r="N67">
            <v>0</v>
          </cell>
          <cell r="O67">
            <v>0</v>
          </cell>
          <cell r="P67">
            <v>0</v>
          </cell>
          <cell r="Q67">
            <v>0</v>
          </cell>
          <cell r="R67">
            <v>0</v>
          </cell>
          <cell r="S67">
            <v>0</v>
          </cell>
          <cell r="T67">
            <v>0</v>
          </cell>
          <cell r="U67">
            <v>0</v>
          </cell>
          <cell r="V67">
            <v>0</v>
          </cell>
          <cell r="W67">
            <v>0</v>
          </cell>
          <cell r="X67">
            <v>0</v>
          </cell>
        </row>
        <row r="68">
          <cell r="A68" t="str">
            <v>672.120</v>
          </cell>
          <cell r="B68" t="str">
            <v xml:space="preserve">Laïng bãø næåïc , xê xäøm væîa XM M75 daìy 30 âaïnh maìu </v>
          </cell>
          <cell r="C68" t="str">
            <v>m2</v>
          </cell>
          <cell r="D68">
            <v>8.19</v>
          </cell>
          <cell r="E68">
            <v>0.18</v>
          </cell>
          <cell r="F68">
            <v>46.36</v>
          </cell>
          <cell r="H68">
            <v>0.2</v>
          </cell>
          <cell r="K68">
            <v>0</v>
          </cell>
          <cell r="L68">
            <v>0</v>
          </cell>
          <cell r="M68">
            <v>0</v>
          </cell>
          <cell r="N68">
            <v>0</v>
          </cell>
          <cell r="O68">
            <v>0</v>
          </cell>
          <cell r="P68">
            <v>0</v>
          </cell>
          <cell r="Q68">
            <v>0</v>
          </cell>
          <cell r="R68">
            <v>0</v>
          </cell>
          <cell r="S68">
            <v>0</v>
          </cell>
          <cell r="T68">
            <v>0</v>
          </cell>
          <cell r="U68">
            <v>0</v>
          </cell>
          <cell r="V68">
            <v>0</v>
          </cell>
          <cell r="W68">
            <v>0</v>
          </cell>
          <cell r="X68">
            <v>0</v>
          </cell>
        </row>
        <row r="69">
          <cell r="A69" t="str">
            <v>651.330</v>
          </cell>
          <cell r="B69" t="str">
            <v xml:space="preserve">Âaïnh maìu thaình bãø næåïc bàòng xi màng nguyãn cháút </v>
          </cell>
          <cell r="C69" t="str">
            <v>m2</v>
          </cell>
          <cell r="D69">
            <v>7.35</v>
          </cell>
          <cell r="F69">
            <v>8</v>
          </cell>
          <cell r="K69">
            <v>0</v>
          </cell>
          <cell r="L69">
            <v>0</v>
          </cell>
          <cell r="M69">
            <v>0</v>
          </cell>
          <cell r="N69">
            <v>0</v>
          </cell>
          <cell r="O69">
            <v>0</v>
          </cell>
          <cell r="P69">
            <v>0</v>
          </cell>
          <cell r="Q69">
            <v>0</v>
          </cell>
          <cell r="R69">
            <v>0</v>
          </cell>
          <cell r="S69">
            <v>0</v>
          </cell>
          <cell r="T69">
            <v>0</v>
          </cell>
          <cell r="U69">
            <v>0</v>
          </cell>
          <cell r="V69">
            <v>0</v>
          </cell>
          <cell r="W69">
            <v>0</v>
          </cell>
          <cell r="X69">
            <v>0</v>
          </cell>
        </row>
        <row r="70">
          <cell r="A70" t="str">
            <v>685.130</v>
          </cell>
          <cell r="B70" t="str">
            <v>ÄÚp gaûch men Trung Quäúc loaûi 11x11 khu vãû sinh</v>
          </cell>
          <cell r="C70" t="str">
            <v>m2</v>
          </cell>
          <cell r="D70">
            <v>68.25</v>
          </cell>
          <cell r="E70">
            <v>1.43</v>
          </cell>
          <cell r="F70">
            <v>259.97000000000003</v>
          </cell>
          <cell r="H70">
            <v>1.69</v>
          </cell>
          <cell r="K70">
            <v>0</v>
          </cell>
          <cell r="L70">
            <v>0</v>
          </cell>
          <cell r="M70">
            <v>0</v>
          </cell>
          <cell r="N70">
            <v>0</v>
          </cell>
          <cell r="O70">
            <v>0</v>
          </cell>
          <cell r="P70">
            <v>5664.75</v>
          </cell>
          <cell r="Q70">
            <v>23.89</v>
          </cell>
          <cell r="R70">
            <v>0</v>
          </cell>
          <cell r="S70">
            <v>0</v>
          </cell>
          <cell r="T70">
            <v>0</v>
          </cell>
          <cell r="U70">
            <v>0</v>
          </cell>
          <cell r="V70">
            <v>0</v>
          </cell>
          <cell r="W70">
            <v>0</v>
          </cell>
          <cell r="X70">
            <v>0</v>
          </cell>
        </row>
        <row r="71">
          <cell r="A71" t="str">
            <v>686.110</v>
          </cell>
          <cell r="B71" t="str">
            <v>Laït gaûch vé khu vãû sinh 300x300</v>
          </cell>
          <cell r="C71" t="str">
            <v>m2</v>
          </cell>
          <cell r="D71">
            <v>13.44</v>
          </cell>
          <cell r="E71">
            <v>0.21</v>
          </cell>
          <cell r="F71">
            <v>38.18</v>
          </cell>
          <cell r="H71">
            <v>0.25</v>
          </cell>
          <cell r="K71">
            <v>0</v>
          </cell>
          <cell r="L71">
            <v>0</v>
          </cell>
          <cell r="M71">
            <v>0</v>
          </cell>
          <cell r="N71">
            <v>0</v>
          </cell>
          <cell r="O71">
            <v>13.51</v>
          </cell>
          <cell r="P71">
            <v>0</v>
          </cell>
          <cell r="Q71">
            <v>26.88</v>
          </cell>
          <cell r="R71">
            <v>0</v>
          </cell>
          <cell r="S71">
            <v>0</v>
          </cell>
          <cell r="T71">
            <v>0</v>
          </cell>
          <cell r="U71">
            <v>0</v>
          </cell>
          <cell r="V71">
            <v>0</v>
          </cell>
          <cell r="W71">
            <v>0</v>
          </cell>
          <cell r="X71">
            <v>0</v>
          </cell>
        </row>
        <row r="72">
          <cell r="A72">
            <v>0</v>
          </cell>
          <cell r="B72" t="str">
            <v xml:space="preserve">b, Bãø tæû hoaûi : </v>
          </cell>
          <cell r="C72">
            <v>0</v>
          </cell>
          <cell r="D72">
            <v>0</v>
          </cell>
        </row>
        <row r="73">
          <cell r="A73" t="str">
            <v>221.110</v>
          </cell>
          <cell r="B73" t="str">
            <v xml:space="preserve">Bã täng loït âaï 4x6 M100 bãø tæû hoaûi </v>
          </cell>
          <cell r="C73" t="str">
            <v>m3</v>
          </cell>
          <cell r="D73">
            <v>2.38</v>
          </cell>
          <cell r="E73">
            <v>2.44</v>
          </cell>
          <cell r="F73">
            <v>490</v>
          </cell>
          <cell r="G73">
            <v>1.2</v>
          </cell>
          <cell r="J73">
            <v>2.25</v>
          </cell>
          <cell r="K73">
            <v>0</v>
          </cell>
          <cell r="L73">
            <v>0</v>
          </cell>
          <cell r="M73">
            <v>0</v>
          </cell>
          <cell r="N73">
            <v>0</v>
          </cell>
          <cell r="O73">
            <v>0</v>
          </cell>
          <cell r="P73">
            <v>0</v>
          </cell>
          <cell r="Q73">
            <v>0</v>
          </cell>
          <cell r="R73">
            <v>0</v>
          </cell>
          <cell r="S73">
            <v>0</v>
          </cell>
          <cell r="T73">
            <v>0</v>
          </cell>
          <cell r="U73">
            <v>0</v>
          </cell>
          <cell r="V73">
            <v>0</v>
          </cell>
          <cell r="W73">
            <v>0</v>
          </cell>
          <cell r="X73">
            <v>0</v>
          </cell>
        </row>
        <row r="74">
          <cell r="A74" t="str">
            <v>204.410</v>
          </cell>
          <cell r="B74" t="str">
            <v xml:space="preserve">Xáy tæåìng häú ga væîa XM M75 gaûch âàûc </v>
          </cell>
          <cell r="C74" t="str">
            <v>m3</v>
          </cell>
          <cell r="D74">
            <v>10.3</v>
          </cell>
          <cell r="E74">
            <v>3.09</v>
          </cell>
          <cell r="F74">
            <v>795.83</v>
          </cell>
          <cell r="H74">
            <v>3.45</v>
          </cell>
          <cell r="K74">
            <v>0</v>
          </cell>
          <cell r="L74">
            <v>0</v>
          </cell>
          <cell r="M74">
            <v>8446</v>
          </cell>
          <cell r="N74">
            <v>0</v>
          </cell>
          <cell r="O74">
            <v>0</v>
          </cell>
          <cell r="P74">
            <v>0</v>
          </cell>
          <cell r="Q74">
            <v>0</v>
          </cell>
          <cell r="R74">
            <v>0</v>
          </cell>
          <cell r="S74">
            <v>0</v>
          </cell>
          <cell r="T74">
            <v>0</v>
          </cell>
          <cell r="U74">
            <v>0</v>
          </cell>
          <cell r="V74">
            <v>0</v>
          </cell>
          <cell r="W74">
            <v>0</v>
          </cell>
          <cell r="X74">
            <v>0.03</v>
          </cell>
        </row>
        <row r="75">
          <cell r="A75" t="str">
            <v>651.150</v>
          </cell>
          <cell r="B75" t="str">
            <v>Traït thaình trong bãø tæû hoaûi væîa XM M75 daìy 20</v>
          </cell>
          <cell r="C75" t="str">
            <v>m2</v>
          </cell>
          <cell r="D75">
            <v>65.099999999999994</v>
          </cell>
          <cell r="E75">
            <v>1.5</v>
          </cell>
          <cell r="F75">
            <v>386.33</v>
          </cell>
          <cell r="H75">
            <v>1.68</v>
          </cell>
          <cell r="K75">
            <v>0</v>
          </cell>
          <cell r="L75">
            <v>0</v>
          </cell>
          <cell r="M75">
            <v>0</v>
          </cell>
          <cell r="N75">
            <v>0</v>
          </cell>
          <cell r="O75">
            <v>0</v>
          </cell>
          <cell r="P75">
            <v>0</v>
          </cell>
          <cell r="Q75">
            <v>0</v>
          </cell>
          <cell r="R75">
            <v>0</v>
          </cell>
          <cell r="S75">
            <v>0</v>
          </cell>
          <cell r="T75">
            <v>0</v>
          </cell>
          <cell r="U75">
            <v>0</v>
          </cell>
          <cell r="V75">
            <v>0</v>
          </cell>
          <cell r="W75">
            <v>0</v>
          </cell>
          <cell r="X75">
            <v>0</v>
          </cell>
        </row>
        <row r="76">
          <cell r="A76" t="str">
            <v>651.330</v>
          </cell>
          <cell r="B76" t="str">
            <v xml:space="preserve">Âaïnh maìu bàòng XM nguyãn cháút bãø tæû hoaûi </v>
          </cell>
          <cell r="C76" t="str">
            <v>m2</v>
          </cell>
          <cell r="D76">
            <v>65.099999999999994</v>
          </cell>
          <cell r="F76">
            <v>74</v>
          </cell>
          <cell r="K76">
            <v>0</v>
          </cell>
          <cell r="L76">
            <v>0</v>
          </cell>
          <cell r="M76">
            <v>0</v>
          </cell>
          <cell r="N76">
            <v>0</v>
          </cell>
          <cell r="O76">
            <v>0</v>
          </cell>
          <cell r="P76">
            <v>0</v>
          </cell>
          <cell r="Q76">
            <v>0</v>
          </cell>
          <cell r="R76">
            <v>0</v>
          </cell>
          <cell r="S76">
            <v>0</v>
          </cell>
          <cell r="T76">
            <v>0</v>
          </cell>
          <cell r="U76">
            <v>0</v>
          </cell>
          <cell r="V76">
            <v>0</v>
          </cell>
          <cell r="W76">
            <v>0</v>
          </cell>
          <cell r="X76">
            <v>0</v>
          </cell>
        </row>
        <row r="77">
          <cell r="A77" t="str">
            <v>671.110</v>
          </cell>
          <cell r="B77" t="str">
            <v xml:space="preserve">Laïng âaïy bãø væîa XM M75 daìy 20 âaïnh maìu </v>
          </cell>
          <cell r="C77" t="str">
            <v>m2</v>
          </cell>
          <cell r="D77">
            <v>8.64</v>
          </cell>
          <cell r="E77">
            <v>0.22</v>
          </cell>
          <cell r="F77">
            <v>56.66</v>
          </cell>
          <cell r="H77">
            <v>0.25</v>
          </cell>
          <cell r="K77">
            <v>0</v>
          </cell>
          <cell r="L77">
            <v>0</v>
          </cell>
          <cell r="M77">
            <v>0</v>
          </cell>
          <cell r="N77">
            <v>0</v>
          </cell>
          <cell r="O77">
            <v>0</v>
          </cell>
          <cell r="P77">
            <v>0</v>
          </cell>
          <cell r="Q77">
            <v>0</v>
          </cell>
          <cell r="R77">
            <v>0</v>
          </cell>
          <cell r="S77">
            <v>0</v>
          </cell>
          <cell r="T77">
            <v>0</v>
          </cell>
          <cell r="U77">
            <v>0</v>
          </cell>
          <cell r="V77">
            <v>0</v>
          </cell>
          <cell r="W77">
            <v>0</v>
          </cell>
          <cell r="X77">
            <v>0</v>
          </cell>
        </row>
        <row r="78">
          <cell r="A78" t="str">
            <v>651.130</v>
          </cell>
          <cell r="B78" t="str">
            <v>Traït thaình ngoaìi bãø tæû hoaûi væîa XM M50 daìy 15</v>
          </cell>
          <cell r="C78" t="str">
            <v>m2</v>
          </cell>
          <cell r="D78">
            <v>15.08</v>
          </cell>
          <cell r="E78">
            <v>0.26</v>
          </cell>
          <cell r="F78">
            <v>47.27</v>
          </cell>
          <cell r="H78">
            <v>0.31</v>
          </cell>
          <cell r="K78">
            <v>0</v>
          </cell>
          <cell r="L78">
            <v>0</v>
          </cell>
          <cell r="M78">
            <v>0</v>
          </cell>
          <cell r="N78">
            <v>0</v>
          </cell>
          <cell r="O78">
            <v>0</v>
          </cell>
          <cell r="P78">
            <v>0</v>
          </cell>
          <cell r="Q78">
            <v>0</v>
          </cell>
          <cell r="R78">
            <v>0</v>
          </cell>
          <cell r="S78">
            <v>0</v>
          </cell>
          <cell r="T78">
            <v>0</v>
          </cell>
          <cell r="U78">
            <v>0</v>
          </cell>
          <cell r="V78">
            <v>0</v>
          </cell>
          <cell r="W78">
            <v>0</v>
          </cell>
          <cell r="X78">
            <v>0</v>
          </cell>
        </row>
        <row r="79">
          <cell r="A79" t="str">
            <v>300.510</v>
          </cell>
          <cell r="B79" t="str">
            <v xml:space="preserve">Bã täng táúm âan M200 âaï 1x2 âuïc sàôn </v>
          </cell>
          <cell r="C79" t="str">
            <v>m3</v>
          </cell>
          <cell r="D79">
            <v>1.38</v>
          </cell>
          <cell r="E79">
            <v>1.4</v>
          </cell>
          <cell r="F79">
            <v>455.28</v>
          </cell>
          <cell r="G79">
            <v>0.57999999999999996</v>
          </cell>
          <cell r="I79">
            <v>1.18</v>
          </cell>
          <cell r="K79">
            <v>0</v>
          </cell>
          <cell r="L79">
            <v>0</v>
          </cell>
          <cell r="M79">
            <v>0</v>
          </cell>
          <cell r="N79">
            <v>0</v>
          </cell>
          <cell r="O79">
            <v>0</v>
          </cell>
          <cell r="P79">
            <v>0</v>
          </cell>
          <cell r="Q79">
            <v>0</v>
          </cell>
          <cell r="R79">
            <v>0</v>
          </cell>
          <cell r="S79">
            <v>0</v>
          </cell>
          <cell r="T79">
            <v>0</v>
          </cell>
          <cell r="U79">
            <v>0</v>
          </cell>
          <cell r="V79">
            <v>0</v>
          </cell>
          <cell r="W79">
            <v>0</v>
          </cell>
          <cell r="X79">
            <v>0.02</v>
          </cell>
        </row>
        <row r="80">
          <cell r="A80">
            <v>0</v>
          </cell>
          <cell r="B80" t="str">
            <v xml:space="preserve">c, Bãúp : </v>
          </cell>
          <cell r="C80">
            <v>0</v>
          </cell>
          <cell r="D80">
            <v>0</v>
          </cell>
        </row>
        <row r="81">
          <cell r="A81" t="str">
            <v>204.410</v>
          </cell>
          <cell r="B81" t="str">
            <v xml:space="preserve">Xáy tæåìng 110 væîa XM M50 gaûch âàûc </v>
          </cell>
          <cell r="C81" t="str">
            <v>m3</v>
          </cell>
          <cell r="D81">
            <v>0.75</v>
          </cell>
          <cell r="E81">
            <v>0.23</v>
          </cell>
          <cell r="F81">
            <v>41.81</v>
          </cell>
          <cell r="H81">
            <v>0.27</v>
          </cell>
          <cell r="K81">
            <v>0</v>
          </cell>
          <cell r="L81">
            <v>0</v>
          </cell>
          <cell r="M81">
            <v>615</v>
          </cell>
          <cell r="N81">
            <v>0</v>
          </cell>
          <cell r="O81">
            <v>0</v>
          </cell>
          <cell r="P81">
            <v>0</v>
          </cell>
          <cell r="Q81">
            <v>0</v>
          </cell>
          <cell r="R81">
            <v>0</v>
          </cell>
          <cell r="S81">
            <v>0</v>
          </cell>
          <cell r="T81">
            <v>0</v>
          </cell>
          <cell r="U81">
            <v>0</v>
          </cell>
          <cell r="V81">
            <v>0</v>
          </cell>
          <cell r="W81">
            <v>0</v>
          </cell>
          <cell r="X81">
            <v>0</v>
          </cell>
        </row>
        <row r="82">
          <cell r="A82" t="str">
            <v>651.130</v>
          </cell>
          <cell r="B82" t="str">
            <v xml:space="preserve">Traït tæåìng væîa XM M75 bãû bãúp </v>
          </cell>
          <cell r="C82" t="str">
            <v>m2</v>
          </cell>
          <cell r="D82">
            <v>13.72</v>
          </cell>
          <cell r="E82">
            <v>0.23</v>
          </cell>
          <cell r="F82">
            <v>59.24</v>
          </cell>
          <cell r="H82">
            <v>0.26</v>
          </cell>
          <cell r="K82">
            <v>0</v>
          </cell>
          <cell r="L82">
            <v>0</v>
          </cell>
          <cell r="M82">
            <v>0</v>
          </cell>
          <cell r="N82">
            <v>0</v>
          </cell>
          <cell r="O82">
            <v>0</v>
          </cell>
          <cell r="P82">
            <v>0</v>
          </cell>
          <cell r="Q82">
            <v>0</v>
          </cell>
          <cell r="R82">
            <v>0</v>
          </cell>
          <cell r="S82">
            <v>0</v>
          </cell>
          <cell r="T82">
            <v>0</v>
          </cell>
          <cell r="U82">
            <v>0</v>
          </cell>
          <cell r="V82">
            <v>0</v>
          </cell>
          <cell r="W82">
            <v>0</v>
          </cell>
          <cell r="X82">
            <v>0</v>
          </cell>
        </row>
        <row r="83">
          <cell r="A83" t="str">
            <v>701.110</v>
          </cell>
          <cell r="B83" t="str">
            <v xml:space="preserve">Queït väi thaình bãû bãúp 1 tràõng 2 maìu </v>
          </cell>
          <cell r="C83" t="str">
            <v>m2</v>
          </cell>
          <cell r="D83">
            <v>13.72</v>
          </cell>
          <cell r="E83">
            <v>0</v>
          </cell>
          <cell r="K83">
            <v>0</v>
          </cell>
          <cell r="L83">
            <v>0</v>
          </cell>
          <cell r="M83">
            <v>0</v>
          </cell>
          <cell r="N83">
            <v>0</v>
          </cell>
          <cell r="O83">
            <v>0</v>
          </cell>
          <cell r="P83">
            <v>0</v>
          </cell>
          <cell r="Q83">
            <v>0</v>
          </cell>
          <cell r="R83">
            <v>0.27</v>
          </cell>
          <cell r="S83">
            <v>4.12</v>
          </cell>
          <cell r="T83">
            <v>0</v>
          </cell>
          <cell r="U83">
            <v>0</v>
          </cell>
          <cell r="V83">
            <v>0</v>
          </cell>
          <cell r="W83">
            <v>0</v>
          </cell>
          <cell r="X83">
            <v>0</v>
          </cell>
        </row>
        <row r="84">
          <cell r="A84" t="str">
            <v>300.510</v>
          </cell>
          <cell r="B84" t="str">
            <v xml:space="preserve">Bã täng táúm âan bãû bãúp </v>
          </cell>
          <cell r="C84" t="str">
            <v>m3</v>
          </cell>
          <cell r="D84">
            <v>0.34</v>
          </cell>
          <cell r="E84">
            <v>0.35</v>
          </cell>
          <cell r="F84">
            <v>113.82</v>
          </cell>
          <cell r="G84">
            <v>0.14000000000000001</v>
          </cell>
          <cell r="I84">
            <v>0.28999999999999998</v>
          </cell>
          <cell r="K84">
            <v>0</v>
          </cell>
          <cell r="L84">
            <v>0</v>
          </cell>
          <cell r="M84">
            <v>0</v>
          </cell>
          <cell r="N84">
            <v>0</v>
          </cell>
          <cell r="O84">
            <v>0</v>
          </cell>
          <cell r="P84">
            <v>0</v>
          </cell>
          <cell r="Q84">
            <v>0</v>
          </cell>
          <cell r="R84">
            <v>0</v>
          </cell>
          <cell r="S84">
            <v>0</v>
          </cell>
          <cell r="T84">
            <v>0</v>
          </cell>
          <cell r="U84">
            <v>0</v>
          </cell>
          <cell r="V84">
            <v>0</v>
          </cell>
          <cell r="W84">
            <v>0</v>
          </cell>
          <cell r="X84">
            <v>0.01</v>
          </cell>
        </row>
        <row r="85">
          <cell r="A85" t="str">
            <v>651.320</v>
          </cell>
          <cell r="B85" t="str">
            <v>Traït thaình dæåïi vaì trãn bãû bãúp væîa XM M75 daìy 15</v>
          </cell>
          <cell r="C85" t="str">
            <v>m2</v>
          </cell>
          <cell r="D85">
            <v>9.8000000000000007</v>
          </cell>
          <cell r="E85">
            <v>0.18</v>
          </cell>
          <cell r="F85">
            <v>46.36</v>
          </cell>
          <cell r="H85">
            <v>0.2</v>
          </cell>
          <cell r="K85">
            <v>0</v>
          </cell>
          <cell r="L85">
            <v>0</v>
          </cell>
          <cell r="M85">
            <v>0</v>
          </cell>
          <cell r="N85">
            <v>0</v>
          </cell>
          <cell r="O85">
            <v>0</v>
          </cell>
          <cell r="P85">
            <v>0</v>
          </cell>
          <cell r="Q85">
            <v>0</v>
          </cell>
          <cell r="R85">
            <v>0</v>
          </cell>
          <cell r="S85">
            <v>0</v>
          </cell>
          <cell r="T85">
            <v>0</v>
          </cell>
          <cell r="U85">
            <v>0</v>
          </cell>
          <cell r="V85">
            <v>0</v>
          </cell>
          <cell r="W85">
            <v>0</v>
          </cell>
          <cell r="X85">
            <v>0</v>
          </cell>
        </row>
        <row r="86">
          <cell r="A86" t="str">
            <v>651.330</v>
          </cell>
          <cell r="B86" t="str">
            <v xml:space="preserve">Âaïnh maìu màût trãn bãû bãúp </v>
          </cell>
          <cell r="C86" t="str">
            <v>m2</v>
          </cell>
          <cell r="D86">
            <v>4.9000000000000004</v>
          </cell>
          <cell r="K86">
            <v>0</v>
          </cell>
          <cell r="L86">
            <v>0</v>
          </cell>
          <cell r="M86">
            <v>0</v>
          </cell>
          <cell r="N86">
            <v>0</v>
          </cell>
          <cell r="O86">
            <v>0</v>
          </cell>
          <cell r="P86">
            <v>0</v>
          </cell>
          <cell r="Q86">
            <v>0</v>
          </cell>
          <cell r="R86">
            <v>0</v>
          </cell>
          <cell r="S86">
            <v>0</v>
          </cell>
          <cell r="T86">
            <v>0</v>
          </cell>
          <cell r="U86">
            <v>0</v>
          </cell>
          <cell r="V86">
            <v>0</v>
          </cell>
          <cell r="W86">
            <v>0</v>
          </cell>
          <cell r="X86">
            <v>0</v>
          </cell>
        </row>
        <row r="87">
          <cell r="A87">
            <v>0</v>
          </cell>
          <cell r="B87" t="str">
            <v>d, Häú ga :</v>
          </cell>
          <cell r="C87">
            <v>0</v>
          </cell>
          <cell r="D87">
            <v>0</v>
          </cell>
        </row>
        <row r="88">
          <cell r="A88" t="str">
            <v>221.110</v>
          </cell>
          <cell r="B88" t="str">
            <v>Bã täng loït âaï 4x6 M50</v>
          </cell>
          <cell r="C88" t="str">
            <v>m3</v>
          </cell>
          <cell r="D88">
            <v>0.56999999999999995</v>
          </cell>
          <cell r="E88">
            <v>0.57999999999999996</v>
          </cell>
          <cell r="F88">
            <v>90</v>
          </cell>
          <cell r="G88">
            <v>0.25</v>
          </cell>
          <cell r="J88">
            <v>0.43</v>
          </cell>
          <cell r="K88">
            <v>0</v>
          </cell>
          <cell r="L88">
            <v>0</v>
          </cell>
          <cell r="M88">
            <v>0</v>
          </cell>
          <cell r="N88">
            <v>0</v>
          </cell>
          <cell r="O88">
            <v>0</v>
          </cell>
          <cell r="P88">
            <v>0</v>
          </cell>
          <cell r="Q88">
            <v>0</v>
          </cell>
          <cell r="R88">
            <v>0</v>
          </cell>
          <cell r="S88">
            <v>0</v>
          </cell>
          <cell r="T88">
            <v>0</v>
          </cell>
          <cell r="U88">
            <v>0</v>
          </cell>
          <cell r="V88">
            <v>0</v>
          </cell>
          <cell r="W88">
            <v>0</v>
          </cell>
          <cell r="X88">
            <v>0</v>
          </cell>
        </row>
        <row r="89">
          <cell r="A89" t="str">
            <v>204.410</v>
          </cell>
          <cell r="B89" t="str">
            <v>Xáy tæåìng 110 häú ga væîa XM M75</v>
          </cell>
          <cell r="C89" t="str">
            <v>m3</v>
          </cell>
          <cell r="D89">
            <v>1.08</v>
          </cell>
          <cell r="E89">
            <v>0.32</v>
          </cell>
          <cell r="F89">
            <v>82.42</v>
          </cell>
          <cell r="H89">
            <v>0.36</v>
          </cell>
          <cell r="K89">
            <v>0</v>
          </cell>
          <cell r="L89">
            <v>0</v>
          </cell>
          <cell r="M89">
            <v>885.6</v>
          </cell>
          <cell r="N89">
            <v>0</v>
          </cell>
          <cell r="O89">
            <v>0</v>
          </cell>
          <cell r="P89">
            <v>0</v>
          </cell>
          <cell r="Q89">
            <v>0</v>
          </cell>
          <cell r="R89">
            <v>0</v>
          </cell>
          <cell r="S89">
            <v>0</v>
          </cell>
          <cell r="T89">
            <v>0</v>
          </cell>
          <cell r="U89">
            <v>0</v>
          </cell>
          <cell r="V89">
            <v>0</v>
          </cell>
          <cell r="W89">
            <v>0</v>
          </cell>
          <cell r="X89">
            <v>0</v>
          </cell>
        </row>
        <row r="90">
          <cell r="A90" t="str">
            <v>651.130</v>
          </cell>
          <cell r="B90" t="str">
            <v>Traït thaình trong vaì ngoaìi häú ga væîa XM M50 daìy 15</v>
          </cell>
          <cell r="C90" t="str">
            <v>m2</v>
          </cell>
          <cell r="D90">
            <v>19.600000000000001</v>
          </cell>
          <cell r="E90">
            <v>0.33</v>
          </cell>
          <cell r="F90">
            <v>59.99</v>
          </cell>
          <cell r="H90">
            <v>0.39</v>
          </cell>
          <cell r="K90">
            <v>0</v>
          </cell>
          <cell r="L90">
            <v>0</v>
          </cell>
          <cell r="M90">
            <v>0</v>
          </cell>
          <cell r="N90">
            <v>0</v>
          </cell>
          <cell r="O90">
            <v>0</v>
          </cell>
          <cell r="P90">
            <v>0</v>
          </cell>
          <cell r="Q90">
            <v>0</v>
          </cell>
          <cell r="R90">
            <v>0</v>
          </cell>
          <cell r="S90">
            <v>0</v>
          </cell>
          <cell r="T90">
            <v>0</v>
          </cell>
          <cell r="U90">
            <v>0</v>
          </cell>
          <cell r="V90">
            <v>0</v>
          </cell>
          <cell r="W90">
            <v>0</v>
          </cell>
          <cell r="X90">
            <v>0</v>
          </cell>
        </row>
        <row r="91">
          <cell r="A91" t="str">
            <v>300.510</v>
          </cell>
          <cell r="B91" t="str">
            <v xml:space="preserve">Bã täng táúm âan M200 âaï 1x2 </v>
          </cell>
          <cell r="C91" t="str">
            <v>m3</v>
          </cell>
          <cell r="D91">
            <v>0.24</v>
          </cell>
          <cell r="E91">
            <v>0.24</v>
          </cell>
          <cell r="F91">
            <v>78.05</v>
          </cell>
          <cell r="G91">
            <v>0.1</v>
          </cell>
          <cell r="I91">
            <v>0.2</v>
          </cell>
          <cell r="K91">
            <v>0</v>
          </cell>
          <cell r="L91">
            <v>0</v>
          </cell>
          <cell r="M91">
            <v>0</v>
          </cell>
          <cell r="N91">
            <v>0</v>
          </cell>
          <cell r="O91">
            <v>0</v>
          </cell>
          <cell r="P91">
            <v>0</v>
          </cell>
          <cell r="Q91">
            <v>0</v>
          </cell>
          <cell r="R91">
            <v>0</v>
          </cell>
          <cell r="S91">
            <v>0</v>
          </cell>
          <cell r="T91">
            <v>0</v>
          </cell>
          <cell r="U91">
            <v>0</v>
          </cell>
          <cell r="V91">
            <v>0</v>
          </cell>
          <cell r="W91">
            <v>0</v>
          </cell>
          <cell r="X91">
            <v>0</v>
          </cell>
        </row>
        <row r="92">
          <cell r="A92">
            <v>0</v>
          </cell>
          <cell r="B92" t="str">
            <v xml:space="preserve">V. THAÏP NÆÅÏC </v>
          </cell>
          <cell r="C92">
            <v>0</v>
          </cell>
          <cell r="D92">
            <v>0</v>
          </cell>
          <cell r="F92">
            <v>3249.1</v>
          </cell>
          <cell r="G92">
            <v>3.69</v>
          </cell>
          <cell r="H92">
            <v>2.11</v>
          </cell>
          <cell r="I92">
            <v>6.3500000000000005</v>
          </cell>
          <cell r="J92">
            <v>1.1000000000000001</v>
          </cell>
          <cell r="K92">
            <v>0</v>
          </cell>
          <cell r="L92">
            <v>0</v>
          </cell>
          <cell r="M92">
            <v>1385.8</v>
          </cell>
          <cell r="N92">
            <v>0</v>
          </cell>
          <cell r="O92">
            <v>0</v>
          </cell>
          <cell r="P92">
            <v>0</v>
          </cell>
          <cell r="Q92">
            <v>0</v>
          </cell>
          <cell r="R92">
            <v>0.83</v>
          </cell>
          <cell r="S92">
            <v>12.49</v>
          </cell>
          <cell r="T92">
            <v>0</v>
          </cell>
          <cell r="U92">
            <v>0</v>
          </cell>
          <cell r="V92">
            <v>0</v>
          </cell>
          <cell r="W92">
            <v>0</v>
          </cell>
          <cell r="X92">
            <v>0.8600000000000001</v>
          </cell>
        </row>
        <row r="93">
          <cell r="A93" t="str">
            <v>221.110</v>
          </cell>
          <cell r="B93" t="str">
            <v>Bã täng loït moïng âaï 4x6 M100</v>
          </cell>
          <cell r="C93" t="str">
            <v>m3</v>
          </cell>
          <cell r="D93">
            <v>1.1599999999999999</v>
          </cell>
          <cell r="E93">
            <v>1.19</v>
          </cell>
          <cell r="F93">
            <v>239</v>
          </cell>
          <cell r="G93">
            <v>0.57999999999999996</v>
          </cell>
          <cell r="J93">
            <v>1.1000000000000001</v>
          </cell>
          <cell r="K93">
            <v>0</v>
          </cell>
          <cell r="L93">
            <v>0</v>
          </cell>
          <cell r="M93">
            <v>0</v>
          </cell>
          <cell r="N93">
            <v>0</v>
          </cell>
          <cell r="O93">
            <v>0</v>
          </cell>
          <cell r="P93">
            <v>0</v>
          </cell>
          <cell r="Q93">
            <v>0</v>
          </cell>
          <cell r="R93">
            <v>0</v>
          </cell>
          <cell r="S93">
            <v>0</v>
          </cell>
          <cell r="T93">
            <v>0</v>
          </cell>
          <cell r="U93">
            <v>0</v>
          </cell>
          <cell r="V93">
            <v>0</v>
          </cell>
          <cell r="W93">
            <v>0</v>
          </cell>
          <cell r="X93">
            <v>0</v>
          </cell>
        </row>
        <row r="94">
          <cell r="A94" t="str">
            <v>221.340</v>
          </cell>
          <cell r="B94" t="str">
            <v>Bã täng moïng cäüt M200 âaï 1x2</v>
          </cell>
          <cell r="C94" t="str">
            <v>m3</v>
          </cell>
          <cell r="D94">
            <v>4.29</v>
          </cell>
          <cell r="E94">
            <v>4.4000000000000004</v>
          </cell>
          <cell r="F94">
            <v>1430.88</v>
          </cell>
          <cell r="G94">
            <v>1.81</v>
          </cell>
          <cell r="I94">
            <v>3.7</v>
          </cell>
          <cell r="K94">
            <v>0</v>
          </cell>
          <cell r="L94">
            <v>0</v>
          </cell>
          <cell r="M94">
            <v>0</v>
          </cell>
          <cell r="N94">
            <v>0</v>
          </cell>
          <cell r="O94">
            <v>0</v>
          </cell>
          <cell r="P94">
            <v>0</v>
          </cell>
          <cell r="Q94">
            <v>0</v>
          </cell>
          <cell r="R94">
            <v>0</v>
          </cell>
          <cell r="S94">
            <v>0</v>
          </cell>
          <cell r="T94">
            <v>0</v>
          </cell>
          <cell r="U94">
            <v>0</v>
          </cell>
          <cell r="V94">
            <v>0</v>
          </cell>
          <cell r="W94">
            <v>0</v>
          </cell>
          <cell r="X94">
            <v>7.0000000000000007E-2</v>
          </cell>
        </row>
        <row r="95">
          <cell r="A95" t="str">
            <v>226.210</v>
          </cell>
          <cell r="B95" t="str">
            <v xml:space="preserve">Bã täng thaïp næåïc M200 âaï 1x2 </v>
          </cell>
          <cell r="C95" t="str">
            <v>m3</v>
          </cell>
          <cell r="D95">
            <v>2.73</v>
          </cell>
          <cell r="E95">
            <v>2.8</v>
          </cell>
          <cell r="F95">
            <v>910.56</v>
          </cell>
          <cell r="G95">
            <v>1.1499999999999999</v>
          </cell>
          <cell r="I95">
            <v>2.35</v>
          </cell>
          <cell r="K95">
            <v>0</v>
          </cell>
          <cell r="L95">
            <v>0</v>
          </cell>
          <cell r="M95">
            <v>0</v>
          </cell>
          <cell r="N95">
            <v>0</v>
          </cell>
          <cell r="O95">
            <v>0</v>
          </cell>
          <cell r="P95">
            <v>0</v>
          </cell>
          <cell r="Q95">
            <v>0</v>
          </cell>
          <cell r="R95">
            <v>0</v>
          </cell>
          <cell r="S95">
            <v>0</v>
          </cell>
          <cell r="T95">
            <v>0</v>
          </cell>
          <cell r="U95">
            <v>0</v>
          </cell>
          <cell r="V95">
            <v>0</v>
          </cell>
          <cell r="W95">
            <v>0</v>
          </cell>
          <cell r="X95">
            <v>0.76</v>
          </cell>
        </row>
        <row r="96">
          <cell r="A96" t="str">
            <v>204.420</v>
          </cell>
          <cell r="B96" t="str">
            <v>Xáy thaình thaïp næåïc gaûch âàûc væîa XM M75 daìy 20</v>
          </cell>
          <cell r="C96" t="str">
            <v>m3</v>
          </cell>
          <cell r="D96">
            <v>1.69</v>
          </cell>
          <cell r="E96">
            <v>0.51</v>
          </cell>
          <cell r="F96">
            <v>131.35</v>
          </cell>
          <cell r="H96">
            <v>0.56999999999999995</v>
          </cell>
          <cell r="K96">
            <v>0</v>
          </cell>
          <cell r="L96">
            <v>0</v>
          </cell>
          <cell r="M96">
            <v>1385.8</v>
          </cell>
          <cell r="N96">
            <v>0</v>
          </cell>
          <cell r="O96">
            <v>0</v>
          </cell>
          <cell r="P96">
            <v>0</v>
          </cell>
          <cell r="Q96">
            <v>0</v>
          </cell>
          <cell r="R96">
            <v>0</v>
          </cell>
          <cell r="S96">
            <v>0</v>
          </cell>
          <cell r="T96">
            <v>0</v>
          </cell>
          <cell r="U96">
            <v>0</v>
          </cell>
          <cell r="V96">
            <v>0</v>
          </cell>
          <cell r="W96">
            <v>0</v>
          </cell>
          <cell r="X96">
            <v>0.02</v>
          </cell>
        </row>
        <row r="97">
          <cell r="A97" t="str">
            <v>300.510</v>
          </cell>
          <cell r="B97" t="str">
            <v xml:space="preserve">Bã täng táúm âan âáûy bãø M200 âaï 1x2 </v>
          </cell>
          <cell r="C97" t="str">
            <v>m3</v>
          </cell>
          <cell r="D97">
            <v>0.35</v>
          </cell>
          <cell r="E97">
            <v>0.36</v>
          </cell>
          <cell r="F97">
            <v>117.07</v>
          </cell>
          <cell r="G97">
            <v>0.15</v>
          </cell>
          <cell r="I97">
            <v>0.3</v>
          </cell>
          <cell r="K97">
            <v>0</v>
          </cell>
          <cell r="L97">
            <v>0</v>
          </cell>
          <cell r="M97">
            <v>0</v>
          </cell>
          <cell r="N97">
            <v>0</v>
          </cell>
          <cell r="O97">
            <v>0</v>
          </cell>
          <cell r="P97">
            <v>0</v>
          </cell>
          <cell r="Q97">
            <v>0</v>
          </cell>
          <cell r="R97">
            <v>0</v>
          </cell>
          <cell r="S97">
            <v>0</v>
          </cell>
          <cell r="T97">
            <v>0</v>
          </cell>
          <cell r="U97">
            <v>0</v>
          </cell>
          <cell r="V97">
            <v>0</v>
          </cell>
          <cell r="W97">
            <v>0</v>
          </cell>
          <cell r="X97">
            <v>0.01</v>
          </cell>
        </row>
        <row r="98">
          <cell r="A98" t="str">
            <v>651.140</v>
          </cell>
          <cell r="B98" t="str">
            <v>Traït thaình trong bãø næåïc 2 låïp væîa XM M75</v>
          </cell>
          <cell r="C98" t="str">
            <v>m2</v>
          </cell>
          <cell r="D98">
            <v>21.83</v>
          </cell>
          <cell r="E98">
            <v>0.37</v>
          </cell>
          <cell r="F98">
            <v>95.29</v>
          </cell>
          <cell r="H98">
            <v>0.41</v>
          </cell>
          <cell r="K98">
            <v>0</v>
          </cell>
          <cell r="L98">
            <v>0</v>
          </cell>
          <cell r="M98">
            <v>0</v>
          </cell>
          <cell r="N98">
            <v>0</v>
          </cell>
          <cell r="O98">
            <v>0</v>
          </cell>
          <cell r="P98">
            <v>0</v>
          </cell>
          <cell r="Q98">
            <v>0</v>
          </cell>
          <cell r="R98">
            <v>0</v>
          </cell>
          <cell r="S98">
            <v>0</v>
          </cell>
          <cell r="T98">
            <v>0</v>
          </cell>
          <cell r="U98">
            <v>0</v>
          </cell>
          <cell r="V98">
            <v>0</v>
          </cell>
          <cell r="W98">
            <v>0</v>
          </cell>
          <cell r="X98">
            <v>0</v>
          </cell>
        </row>
        <row r="99">
          <cell r="A99" t="str">
            <v>651.330</v>
          </cell>
          <cell r="B99" t="str">
            <v xml:space="preserve">Âaïnh maìu bàòng XM nguyãn cháút thaình bãø </v>
          </cell>
          <cell r="C99" t="str">
            <v>m2</v>
          </cell>
          <cell r="D99">
            <v>21.83</v>
          </cell>
          <cell r="F99">
            <v>25</v>
          </cell>
          <cell r="K99">
            <v>0</v>
          </cell>
          <cell r="L99">
            <v>0</v>
          </cell>
          <cell r="M99">
            <v>0</v>
          </cell>
          <cell r="N99">
            <v>0</v>
          </cell>
          <cell r="O99">
            <v>0</v>
          </cell>
          <cell r="P99">
            <v>0</v>
          </cell>
          <cell r="Q99">
            <v>0</v>
          </cell>
          <cell r="R99">
            <v>0</v>
          </cell>
          <cell r="S99">
            <v>0</v>
          </cell>
          <cell r="T99">
            <v>0</v>
          </cell>
          <cell r="U99">
            <v>0</v>
          </cell>
          <cell r="V99">
            <v>0</v>
          </cell>
          <cell r="W99">
            <v>0</v>
          </cell>
          <cell r="X99">
            <v>0</v>
          </cell>
        </row>
        <row r="100">
          <cell r="A100" t="str">
            <v>672.120</v>
          </cell>
          <cell r="B100" t="str">
            <v xml:space="preserve">Laïng âaïy bãø væîa XM M75 daìy 20 âaïnh maìu </v>
          </cell>
          <cell r="C100" t="str">
            <v>m2</v>
          </cell>
          <cell r="D100">
            <v>5.76</v>
          </cell>
          <cell r="E100">
            <v>0.13</v>
          </cell>
          <cell r="F100">
            <v>33.479999999999997</v>
          </cell>
          <cell r="H100">
            <v>0.15</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row>
        <row r="101">
          <cell r="A101" t="str">
            <v>651.220</v>
          </cell>
          <cell r="B101" t="str">
            <v>Traït cäüt thaïp næåïc væîa XM M75 daìy 15</v>
          </cell>
          <cell r="C101" t="str">
            <v>m2</v>
          </cell>
          <cell r="D101">
            <v>12.8</v>
          </cell>
          <cell r="E101">
            <v>0.23</v>
          </cell>
          <cell r="F101">
            <v>59.24</v>
          </cell>
          <cell r="H101">
            <v>0.26</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row>
        <row r="102">
          <cell r="A102" t="str">
            <v>651.310</v>
          </cell>
          <cell r="B102" t="str">
            <v>Traït dáöm væîa XM M75 daìy 15 : Dáöm DB1</v>
          </cell>
          <cell r="C102" t="str">
            <v>m2</v>
          </cell>
          <cell r="D102">
            <v>9.6</v>
          </cell>
          <cell r="E102">
            <v>0.17</v>
          </cell>
          <cell r="F102">
            <v>43.78</v>
          </cell>
          <cell r="H102">
            <v>0.19</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row>
        <row r="103">
          <cell r="A103" t="str">
            <v>651.320</v>
          </cell>
          <cell r="B103" t="str">
            <v>Traït âaïy bãø væîa XM M75 daìy 15</v>
          </cell>
          <cell r="C103" t="str">
            <v>m2</v>
          </cell>
          <cell r="D103">
            <v>6.76</v>
          </cell>
          <cell r="E103">
            <v>0.12</v>
          </cell>
          <cell r="F103">
            <v>30.91</v>
          </cell>
          <cell r="H103">
            <v>0.13</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row>
        <row r="104">
          <cell r="A104" t="str">
            <v>651.140</v>
          </cell>
          <cell r="B104" t="str">
            <v>Traït thaình ngoaìi bãø væîa XM M75 daìy 15</v>
          </cell>
          <cell r="C104" t="str">
            <v>m2</v>
          </cell>
          <cell r="D104">
            <v>12.48</v>
          </cell>
          <cell r="E104">
            <v>0.21</v>
          </cell>
          <cell r="F104">
            <v>54.09</v>
          </cell>
          <cell r="H104">
            <v>0.23</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row>
        <row r="105">
          <cell r="A105" t="str">
            <v>651.510</v>
          </cell>
          <cell r="B105" t="str">
            <v>Traït âan væîa XM M50 daìy 15</v>
          </cell>
          <cell r="C105" t="str">
            <v>m2</v>
          </cell>
          <cell r="D105">
            <v>11.52</v>
          </cell>
          <cell r="E105">
            <v>0.14000000000000001</v>
          </cell>
          <cell r="F105">
            <v>25.45</v>
          </cell>
          <cell r="H105">
            <v>0.17</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row>
        <row r="106">
          <cell r="A106" t="str">
            <v>651.330</v>
          </cell>
          <cell r="B106" t="str">
            <v xml:space="preserve">Traït XM nguyãn cháút vaìo cáúu kiãûn bã täng </v>
          </cell>
          <cell r="C106" t="str">
            <v>m2</v>
          </cell>
          <cell r="D106">
            <v>46.44</v>
          </cell>
          <cell r="F106">
            <v>53</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A107" t="str">
            <v>701.110</v>
          </cell>
          <cell r="B107" t="str">
            <v xml:space="preserve">Queït väi bãø næåïc 1 tràõng 2 maìu </v>
          </cell>
          <cell r="C107" t="str">
            <v>m2</v>
          </cell>
          <cell r="D107">
            <v>41.64</v>
          </cell>
          <cell r="E107">
            <v>0</v>
          </cell>
          <cell r="K107">
            <v>0</v>
          </cell>
          <cell r="L107">
            <v>0</v>
          </cell>
          <cell r="M107">
            <v>0</v>
          </cell>
          <cell r="N107">
            <v>0</v>
          </cell>
          <cell r="O107">
            <v>0</v>
          </cell>
          <cell r="P107">
            <v>0</v>
          </cell>
          <cell r="Q107">
            <v>0</v>
          </cell>
          <cell r="R107">
            <v>0.83</v>
          </cell>
          <cell r="S107">
            <v>12.49</v>
          </cell>
          <cell r="T107">
            <v>0</v>
          </cell>
          <cell r="U107">
            <v>0</v>
          </cell>
          <cell r="V107">
            <v>0</v>
          </cell>
          <cell r="W107">
            <v>0</v>
          </cell>
          <cell r="X107">
            <v>0</v>
          </cell>
        </row>
        <row r="108">
          <cell r="A108">
            <v>0</v>
          </cell>
          <cell r="B108" t="str">
            <v xml:space="preserve">VIII. HAÌNG RAÌO - CÄØNG NGOÎ </v>
          </cell>
          <cell r="C108">
            <v>0</v>
          </cell>
          <cell r="D108">
            <v>0</v>
          </cell>
          <cell r="F108">
            <v>1569.02</v>
          </cell>
          <cell r="G108">
            <v>1.3599999999999999</v>
          </cell>
          <cell r="H108">
            <v>4.63</v>
          </cell>
          <cell r="I108">
            <v>1.51</v>
          </cell>
          <cell r="J108">
            <v>1.06</v>
          </cell>
          <cell r="K108">
            <v>5.28</v>
          </cell>
          <cell r="L108">
            <v>0</v>
          </cell>
          <cell r="M108">
            <v>2314.7200000000003</v>
          </cell>
          <cell r="N108">
            <v>0</v>
          </cell>
          <cell r="O108">
            <v>0</v>
          </cell>
          <cell r="P108">
            <v>0</v>
          </cell>
          <cell r="Q108">
            <v>0</v>
          </cell>
          <cell r="R108">
            <v>1.3399999999999999</v>
          </cell>
          <cell r="S108">
            <v>20.18</v>
          </cell>
          <cell r="T108">
            <v>9.77</v>
          </cell>
          <cell r="U108">
            <v>0</v>
          </cell>
          <cell r="V108">
            <v>0</v>
          </cell>
          <cell r="W108">
            <v>0</v>
          </cell>
          <cell r="X108">
            <v>0.02</v>
          </cell>
        </row>
        <row r="109">
          <cell r="A109">
            <v>0</v>
          </cell>
          <cell r="B109" t="str">
            <v>1, Cäøng ngoî :</v>
          </cell>
          <cell r="C109">
            <v>0</v>
          </cell>
          <cell r="D109">
            <v>0</v>
          </cell>
        </row>
        <row r="110">
          <cell r="A110" t="str">
            <v>221.110</v>
          </cell>
          <cell r="B110" t="str">
            <v>Bã täng loït âaï 4x6 M50</v>
          </cell>
          <cell r="C110" t="str">
            <v>m3</v>
          </cell>
          <cell r="D110">
            <v>7.0000000000000007E-2</v>
          </cell>
          <cell r="E110">
            <v>7.0000000000000007E-2</v>
          </cell>
          <cell r="F110">
            <v>11</v>
          </cell>
          <cell r="G110">
            <v>0.03</v>
          </cell>
          <cell r="J110">
            <v>0.05</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row>
        <row r="111">
          <cell r="A111" t="str">
            <v>204.310</v>
          </cell>
          <cell r="B111" t="str">
            <v xml:space="preserve">Xáy gaûch âàûc væîa XM M75 truû cäøng </v>
          </cell>
          <cell r="C111" t="str">
            <v>m3</v>
          </cell>
          <cell r="D111">
            <v>0.93</v>
          </cell>
          <cell r="E111">
            <v>0.28999999999999998</v>
          </cell>
          <cell r="F111">
            <v>74.69</v>
          </cell>
          <cell r="H111">
            <v>0.32</v>
          </cell>
          <cell r="K111">
            <v>0</v>
          </cell>
          <cell r="L111">
            <v>0</v>
          </cell>
          <cell r="M111">
            <v>727.26</v>
          </cell>
          <cell r="N111">
            <v>0</v>
          </cell>
          <cell r="O111">
            <v>0</v>
          </cell>
          <cell r="P111">
            <v>0</v>
          </cell>
          <cell r="Q111">
            <v>0</v>
          </cell>
          <cell r="R111">
            <v>0</v>
          </cell>
          <cell r="S111">
            <v>0</v>
          </cell>
          <cell r="T111">
            <v>0</v>
          </cell>
          <cell r="U111">
            <v>0</v>
          </cell>
          <cell r="V111">
            <v>0</v>
          </cell>
          <cell r="W111">
            <v>0</v>
          </cell>
          <cell r="X111">
            <v>0</v>
          </cell>
        </row>
        <row r="112">
          <cell r="A112" t="str">
            <v>651.220</v>
          </cell>
          <cell r="B112" t="str">
            <v>Traït truû cäøng væîa XM M75 daìy 15</v>
          </cell>
          <cell r="C112" t="str">
            <v>m2</v>
          </cell>
          <cell r="D112">
            <v>6.4</v>
          </cell>
          <cell r="E112">
            <v>0.12</v>
          </cell>
          <cell r="F112">
            <v>30.91</v>
          </cell>
          <cell r="H112">
            <v>0.13</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row>
        <row r="113">
          <cell r="A113" t="str">
            <v>703.440</v>
          </cell>
          <cell r="B113" t="str">
            <v>Sån cæía haìng raìo song sàõt 3 næåïc maìu ghi</v>
          </cell>
          <cell r="C113" t="str">
            <v>m2</v>
          </cell>
          <cell r="D113">
            <v>6</v>
          </cell>
          <cell r="E113">
            <v>0</v>
          </cell>
          <cell r="K113">
            <v>0</v>
          </cell>
          <cell r="L113">
            <v>0</v>
          </cell>
          <cell r="M113">
            <v>0</v>
          </cell>
          <cell r="N113">
            <v>0</v>
          </cell>
          <cell r="O113">
            <v>0</v>
          </cell>
          <cell r="P113">
            <v>0</v>
          </cell>
          <cell r="Q113">
            <v>0</v>
          </cell>
          <cell r="R113">
            <v>0</v>
          </cell>
          <cell r="S113">
            <v>0</v>
          </cell>
          <cell r="T113">
            <v>1.35</v>
          </cell>
          <cell r="U113">
            <v>0</v>
          </cell>
          <cell r="V113">
            <v>0</v>
          </cell>
          <cell r="W113">
            <v>0</v>
          </cell>
          <cell r="X113">
            <v>0</v>
          </cell>
        </row>
        <row r="114">
          <cell r="A114" t="str">
            <v>701.110</v>
          </cell>
          <cell r="B114" t="str">
            <v xml:space="preserve">Queït väi truû cäøng 3 næåïc </v>
          </cell>
          <cell r="C114" t="str">
            <v>m2</v>
          </cell>
          <cell r="D114">
            <v>6.4</v>
          </cell>
          <cell r="E114">
            <v>0</v>
          </cell>
          <cell r="K114">
            <v>0</v>
          </cell>
          <cell r="L114">
            <v>0</v>
          </cell>
          <cell r="M114">
            <v>0</v>
          </cell>
          <cell r="N114">
            <v>0</v>
          </cell>
          <cell r="O114">
            <v>0</v>
          </cell>
          <cell r="P114">
            <v>0</v>
          </cell>
          <cell r="Q114">
            <v>0</v>
          </cell>
          <cell r="R114">
            <v>0.13</v>
          </cell>
          <cell r="S114">
            <v>1.92</v>
          </cell>
          <cell r="T114">
            <v>0</v>
          </cell>
          <cell r="U114">
            <v>0</v>
          </cell>
          <cell r="V114">
            <v>0</v>
          </cell>
          <cell r="W114">
            <v>0</v>
          </cell>
          <cell r="X114">
            <v>0</v>
          </cell>
        </row>
        <row r="115">
          <cell r="A115">
            <v>0</v>
          </cell>
          <cell r="B115" t="str">
            <v>2, tæåìng raìo :</v>
          </cell>
          <cell r="C115">
            <v>0</v>
          </cell>
          <cell r="D115">
            <v>0</v>
          </cell>
        </row>
        <row r="116">
          <cell r="A116" t="str">
            <v>221.110</v>
          </cell>
          <cell r="B116" t="str">
            <v>Bã täng loït moïng âaï 4x6 M50</v>
          </cell>
          <cell r="C116" t="str">
            <v>m3</v>
          </cell>
          <cell r="D116">
            <v>1.32</v>
          </cell>
          <cell r="E116">
            <v>1.35</v>
          </cell>
          <cell r="F116">
            <v>209</v>
          </cell>
          <cell r="G116">
            <v>0.59</v>
          </cell>
          <cell r="J116">
            <v>1.01</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row>
        <row r="117">
          <cell r="A117" t="str">
            <v>200.110</v>
          </cell>
          <cell r="B117" t="str">
            <v>Xáy moïng âaï häüc væîa XM M50</v>
          </cell>
          <cell r="C117" t="str">
            <v>m3</v>
          </cell>
          <cell r="D117">
            <v>4.4000000000000004</v>
          </cell>
          <cell r="E117">
            <v>1.85</v>
          </cell>
          <cell r="F117">
            <v>336.33</v>
          </cell>
          <cell r="H117">
            <v>2.19</v>
          </cell>
          <cell r="K117">
            <v>5.28</v>
          </cell>
          <cell r="L117">
            <v>0</v>
          </cell>
          <cell r="M117">
            <v>0</v>
          </cell>
          <cell r="N117">
            <v>0</v>
          </cell>
          <cell r="O117">
            <v>0</v>
          </cell>
          <cell r="P117">
            <v>0</v>
          </cell>
          <cell r="Q117">
            <v>0</v>
          </cell>
          <cell r="R117">
            <v>0</v>
          </cell>
          <cell r="S117">
            <v>0</v>
          </cell>
          <cell r="T117">
            <v>0</v>
          </cell>
          <cell r="U117">
            <v>0</v>
          </cell>
          <cell r="V117">
            <v>0</v>
          </cell>
          <cell r="W117">
            <v>0</v>
          </cell>
          <cell r="X117">
            <v>0</v>
          </cell>
        </row>
        <row r="118">
          <cell r="A118" t="str">
            <v>204.310</v>
          </cell>
          <cell r="B118" t="str">
            <v>Xáy truû tæåìng raìo væîa XM M75 cao &lt; 4m</v>
          </cell>
          <cell r="C118" t="str">
            <v>m3</v>
          </cell>
          <cell r="D118">
            <v>0.68</v>
          </cell>
          <cell r="E118">
            <v>0.21</v>
          </cell>
          <cell r="F118">
            <v>54.09</v>
          </cell>
          <cell r="H118">
            <v>0.23</v>
          </cell>
          <cell r="K118">
            <v>0</v>
          </cell>
          <cell r="L118">
            <v>0</v>
          </cell>
          <cell r="M118">
            <v>531.76</v>
          </cell>
          <cell r="N118">
            <v>0</v>
          </cell>
          <cell r="O118">
            <v>0</v>
          </cell>
          <cell r="P118">
            <v>0</v>
          </cell>
          <cell r="Q118">
            <v>0</v>
          </cell>
          <cell r="R118">
            <v>0</v>
          </cell>
          <cell r="S118">
            <v>0</v>
          </cell>
          <cell r="T118">
            <v>0</v>
          </cell>
          <cell r="U118">
            <v>0</v>
          </cell>
          <cell r="V118">
            <v>0</v>
          </cell>
          <cell r="W118">
            <v>0</v>
          </cell>
          <cell r="X118">
            <v>0</v>
          </cell>
        </row>
        <row r="119">
          <cell r="A119" t="str">
            <v>651.220</v>
          </cell>
          <cell r="B119" t="str">
            <v>Traït truû tæåìng raìo væîa XM M50 daìy 15</v>
          </cell>
          <cell r="C119" t="str">
            <v>m2</v>
          </cell>
          <cell r="D119">
            <v>12.32</v>
          </cell>
          <cell r="E119">
            <v>0.22</v>
          </cell>
          <cell r="F119">
            <v>40</v>
          </cell>
          <cell r="H119">
            <v>0.26</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row>
        <row r="120">
          <cell r="A120" t="str">
            <v>204.250</v>
          </cell>
          <cell r="B120" t="str">
            <v>Xáy tæåìng raìo daìy 220 væîaM M50</v>
          </cell>
          <cell r="C120" t="str">
            <v>m3</v>
          </cell>
          <cell r="D120">
            <v>1.35</v>
          </cell>
          <cell r="E120">
            <v>0.42</v>
          </cell>
          <cell r="F120">
            <v>76.36</v>
          </cell>
          <cell r="H120">
            <v>0.5</v>
          </cell>
          <cell r="K120">
            <v>0</v>
          </cell>
          <cell r="L120">
            <v>0</v>
          </cell>
          <cell r="M120">
            <v>1055.7</v>
          </cell>
          <cell r="N120">
            <v>0</v>
          </cell>
          <cell r="O120">
            <v>0</v>
          </cell>
          <cell r="P120">
            <v>0</v>
          </cell>
          <cell r="Q120">
            <v>0</v>
          </cell>
          <cell r="R120">
            <v>0</v>
          </cell>
          <cell r="S120">
            <v>0</v>
          </cell>
          <cell r="T120">
            <v>0</v>
          </cell>
          <cell r="U120">
            <v>0</v>
          </cell>
          <cell r="V120">
            <v>0</v>
          </cell>
          <cell r="W120">
            <v>0</v>
          </cell>
          <cell r="X120">
            <v>0</v>
          </cell>
        </row>
        <row r="121">
          <cell r="A121" t="str">
            <v>651.130</v>
          </cell>
          <cell r="B121" t="str">
            <v>Traït tæåìng raìo væîa XM M50 daìy 15</v>
          </cell>
          <cell r="C121" t="str">
            <v>m2</v>
          </cell>
          <cell r="D121">
            <v>17.34</v>
          </cell>
          <cell r="E121">
            <v>0.28999999999999998</v>
          </cell>
          <cell r="F121">
            <v>52.72</v>
          </cell>
          <cell r="H121">
            <v>0.34</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row>
        <row r="122">
          <cell r="A122" t="str">
            <v>701.110</v>
          </cell>
          <cell r="B122" t="str">
            <v xml:space="preserve">Queït tæåìng raìo, truû 3 næåïc : 1 tràõng 2 maìu </v>
          </cell>
          <cell r="C122" t="str">
            <v>m2</v>
          </cell>
          <cell r="D122">
            <v>29.66</v>
          </cell>
          <cell r="E122">
            <v>0</v>
          </cell>
          <cell r="K122">
            <v>0</v>
          </cell>
          <cell r="L122">
            <v>0</v>
          </cell>
          <cell r="M122">
            <v>0</v>
          </cell>
          <cell r="N122">
            <v>0</v>
          </cell>
          <cell r="O122">
            <v>0</v>
          </cell>
          <cell r="P122">
            <v>0</v>
          </cell>
          <cell r="Q122">
            <v>0</v>
          </cell>
          <cell r="R122">
            <v>0.59</v>
          </cell>
          <cell r="S122">
            <v>8.9</v>
          </cell>
          <cell r="T122">
            <v>0</v>
          </cell>
          <cell r="U122">
            <v>0</v>
          </cell>
          <cell r="V122">
            <v>0</v>
          </cell>
          <cell r="W122">
            <v>0</v>
          </cell>
          <cell r="X122">
            <v>0</v>
          </cell>
        </row>
        <row r="123">
          <cell r="A123" t="str">
            <v>703.440</v>
          </cell>
          <cell r="B123" t="str">
            <v xml:space="preserve">Sån haìng raìo song sàõt 3 næåïc </v>
          </cell>
          <cell r="C123" t="str">
            <v>m2</v>
          </cell>
          <cell r="D123">
            <v>37.4</v>
          </cell>
          <cell r="E123">
            <v>0</v>
          </cell>
          <cell r="K123">
            <v>0</v>
          </cell>
          <cell r="L123">
            <v>0</v>
          </cell>
          <cell r="M123">
            <v>0</v>
          </cell>
          <cell r="N123">
            <v>0</v>
          </cell>
          <cell r="O123">
            <v>0</v>
          </cell>
          <cell r="P123">
            <v>0</v>
          </cell>
          <cell r="Q123">
            <v>0</v>
          </cell>
          <cell r="R123">
            <v>0</v>
          </cell>
          <cell r="S123">
            <v>0</v>
          </cell>
          <cell r="T123">
            <v>8.42</v>
          </cell>
          <cell r="U123">
            <v>0</v>
          </cell>
          <cell r="V123">
            <v>0</v>
          </cell>
          <cell r="W123">
            <v>0</v>
          </cell>
          <cell r="X123">
            <v>0</v>
          </cell>
        </row>
        <row r="124">
          <cell r="A124" t="str">
            <v>221.110</v>
          </cell>
          <cell r="B124" t="str">
            <v>Bã täng loït moïng cäüt âaï 4x6 M50</v>
          </cell>
          <cell r="C124" t="str">
            <v>m3</v>
          </cell>
          <cell r="D124">
            <v>0.23</v>
          </cell>
          <cell r="E124">
            <v>0.24</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row>
        <row r="125">
          <cell r="A125" t="str">
            <v>300.210</v>
          </cell>
          <cell r="B125" t="str">
            <v xml:space="preserve">Bã täng âuïc sàôn cäüt haìng raìo </v>
          </cell>
          <cell r="C125" t="str">
            <v>m3</v>
          </cell>
          <cell r="D125">
            <v>1.76</v>
          </cell>
          <cell r="E125">
            <v>1.79</v>
          </cell>
          <cell r="F125">
            <v>582.11</v>
          </cell>
          <cell r="G125">
            <v>0.74</v>
          </cell>
          <cell r="I125">
            <v>1.51</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0.02</v>
          </cell>
        </row>
        <row r="126">
          <cell r="A126" t="str">
            <v>651.220</v>
          </cell>
          <cell r="B126" t="str">
            <v>Traït cäüt haìng raìo væîa XM M50 daìy 15</v>
          </cell>
          <cell r="C126" t="str">
            <v>m2</v>
          </cell>
          <cell r="D126">
            <v>31.2</v>
          </cell>
          <cell r="E126">
            <v>0.56000000000000005</v>
          </cell>
          <cell r="F126">
            <v>101.81</v>
          </cell>
          <cell r="H126">
            <v>0.66</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row>
        <row r="127">
          <cell r="A127" t="str">
            <v>701.110</v>
          </cell>
          <cell r="B127" t="str">
            <v xml:space="preserve">Queït väi cäüt haìng raìo </v>
          </cell>
          <cell r="C127" t="str">
            <v>m2</v>
          </cell>
          <cell r="D127">
            <v>31.2</v>
          </cell>
          <cell r="E127">
            <v>0</v>
          </cell>
          <cell r="K127">
            <v>0</v>
          </cell>
          <cell r="L127">
            <v>0</v>
          </cell>
          <cell r="M127">
            <v>0</v>
          </cell>
          <cell r="N127">
            <v>0</v>
          </cell>
          <cell r="O127">
            <v>0</v>
          </cell>
          <cell r="P127">
            <v>0</v>
          </cell>
          <cell r="Q127">
            <v>0</v>
          </cell>
          <cell r="R127">
            <v>0.62</v>
          </cell>
          <cell r="S127">
            <v>9.36</v>
          </cell>
          <cell r="T127">
            <v>0</v>
          </cell>
          <cell r="U127">
            <v>0</v>
          </cell>
          <cell r="V127">
            <v>0</v>
          </cell>
          <cell r="W127">
            <v>0</v>
          </cell>
          <cell r="X127">
            <v>0</v>
          </cell>
        </row>
      </sheetData>
      <sheetData sheetId="3" refreshError="1">
        <row r="6">
          <cell r="A6">
            <v>1</v>
          </cell>
          <cell r="B6">
            <v>2</v>
          </cell>
          <cell r="C6">
            <v>3</v>
          </cell>
          <cell r="D6">
            <v>4</v>
          </cell>
          <cell r="E6">
            <v>5</v>
          </cell>
          <cell r="F6">
            <v>6</v>
          </cell>
          <cell r="G6">
            <v>7</v>
          </cell>
          <cell r="H6">
            <v>8</v>
          </cell>
          <cell r="I6">
            <v>9</v>
          </cell>
          <cell r="J6">
            <v>10</v>
          </cell>
          <cell r="K6">
            <v>11</v>
          </cell>
        </row>
        <row r="7">
          <cell r="B7" t="str">
            <v>I. NÃÖN MOÏNG :</v>
          </cell>
          <cell r="C7">
            <v>0</v>
          </cell>
          <cell r="E7">
            <v>190.81</v>
          </cell>
          <cell r="F7">
            <v>0</v>
          </cell>
          <cell r="G7">
            <v>0</v>
          </cell>
          <cell r="H7">
            <v>136.96</v>
          </cell>
          <cell r="I7">
            <v>1218.76</v>
          </cell>
          <cell r="J7">
            <v>0</v>
          </cell>
          <cell r="K7">
            <v>23.45</v>
          </cell>
        </row>
        <row r="8">
          <cell r="A8">
            <v>1</v>
          </cell>
          <cell r="B8" t="str">
            <v xml:space="preserve">Gia cäng sàõt theïp f &lt;= 10 moïng cäüt </v>
          </cell>
          <cell r="C8" t="str">
            <v>kg</v>
          </cell>
          <cell r="D8">
            <v>12.43</v>
          </cell>
          <cell r="E8">
            <v>12.43</v>
          </cell>
          <cell r="K8">
            <v>0.27</v>
          </cell>
        </row>
        <row r="9">
          <cell r="A9">
            <v>2</v>
          </cell>
          <cell r="B9" t="str">
            <v xml:space="preserve">Gia cäng sàõt theïp f &lt;= 18 moïng cäüt </v>
          </cell>
          <cell r="C9" t="str">
            <v>kg</v>
          </cell>
          <cell r="D9">
            <v>229.89000000000001</v>
          </cell>
          <cell r="H9">
            <v>136.96</v>
          </cell>
          <cell r="I9">
            <v>92.93</v>
          </cell>
          <cell r="K9">
            <v>3.28</v>
          </cell>
        </row>
        <row r="10">
          <cell r="A10">
            <v>3</v>
          </cell>
          <cell r="B10" t="str">
            <v xml:space="preserve">Gia cäng sàõt theïp giàòng moïng f &lt;= 18 </v>
          </cell>
          <cell r="C10" t="str">
            <v>kg</v>
          </cell>
          <cell r="D10">
            <v>1125.83</v>
          </cell>
          <cell r="I10">
            <v>1125.83</v>
          </cell>
          <cell r="K10">
            <v>16.079999999999998</v>
          </cell>
        </row>
        <row r="11">
          <cell r="A11">
            <v>4</v>
          </cell>
          <cell r="B11" t="str">
            <v>Gia cäng sàõt theïp giàòng moïng f &lt;= 10</v>
          </cell>
          <cell r="C11" t="str">
            <v>kg</v>
          </cell>
          <cell r="D11">
            <v>178.38</v>
          </cell>
          <cell r="E11">
            <v>178.38</v>
          </cell>
          <cell r="K11">
            <v>3.82</v>
          </cell>
        </row>
        <row r="12">
          <cell r="B12" t="str">
            <v>II. THÁN NHAÌ :</v>
          </cell>
          <cell r="C12">
            <v>0</v>
          </cell>
          <cell r="D12">
            <v>0</v>
          </cell>
          <cell r="E12">
            <v>228.7</v>
          </cell>
          <cell r="F12">
            <v>0</v>
          </cell>
          <cell r="G12">
            <v>0</v>
          </cell>
          <cell r="H12">
            <v>548.23</v>
          </cell>
          <cell r="I12">
            <v>558.33999999999992</v>
          </cell>
          <cell r="J12">
            <v>176.46</v>
          </cell>
          <cell r="K12">
            <v>23.22</v>
          </cell>
        </row>
        <row r="13">
          <cell r="A13">
            <v>1</v>
          </cell>
          <cell r="B13" t="str">
            <v>Gia cäng sàõt theïp truû f &lt;= 10</v>
          </cell>
          <cell r="C13" t="str">
            <v>kg</v>
          </cell>
          <cell r="D13">
            <v>23.02</v>
          </cell>
          <cell r="E13">
            <v>23.02</v>
          </cell>
          <cell r="K13">
            <v>0.49</v>
          </cell>
        </row>
        <row r="14">
          <cell r="A14">
            <v>2</v>
          </cell>
          <cell r="B14" t="str">
            <v>Gia cäng sàõt theïp truû f &lt;= 18</v>
          </cell>
          <cell r="C14" t="str">
            <v>kg</v>
          </cell>
          <cell r="D14">
            <v>143.26</v>
          </cell>
          <cell r="I14">
            <v>143.26</v>
          </cell>
          <cell r="K14">
            <v>2.0499999999999998</v>
          </cell>
        </row>
        <row r="15">
          <cell r="A15">
            <v>3</v>
          </cell>
          <cell r="B15" t="str">
            <v>Gia cäng sàõt theïp lanh tä f &lt;= 10</v>
          </cell>
          <cell r="C15" t="str">
            <v>kg</v>
          </cell>
          <cell r="D15">
            <v>49.419999999999995</v>
          </cell>
          <cell r="E15">
            <v>49.419999999999995</v>
          </cell>
          <cell r="K15">
            <v>1.06</v>
          </cell>
        </row>
        <row r="16">
          <cell r="A16">
            <v>4</v>
          </cell>
          <cell r="B16" t="str">
            <v>Gia cäng sàõt theïp lanh tä f &lt;= 18</v>
          </cell>
          <cell r="C16" t="str">
            <v>kg</v>
          </cell>
          <cell r="D16">
            <v>210.44000000000003</v>
          </cell>
          <cell r="H16">
            <v>210.44000000000003</v>
          </cell>
          <cell r="K16">
            <v>3.01</v>
          </cell>
        </row>
        <row r="17">
          <cell r="A17">
            <v>5</v>
          </cell>
          <cell r="B17" t="str">
            <v>Gia cäng sàõt theïp ä vàng f &lt;= 10</v>
          </cell>
          <cell r="C17" t="str">
            <v>kg</v>
          </cell>
          <cell r="D17">
            <v>17.02</v>
          </cell>
          <cell r="E17">
            <v>17.02</v>
          </cell>
          <cell r="K17">
            <v>0.36</v>
          </cell>
        </row>
        <row r="18">
          <cell r="A18">
            <v>6</v>
          </cell>
          <cell r="B18" t="str">
            <v>Gia cäng sàõt theïp dáöm f &lt;= 18</v>
          </cell>
          <cell r="C18" t="str">
            <v>kg</v>
          </cell>
          <cell r="D18">
            <v>929.33</v>
          </cell>
          <cell r="H18">
            <v>337.78999999999996</v>
          </cell>
          <cell r="I18">
            <v>415.08</v>
          </cell>
          <cell r="J18">
            <v>176.46</v>
          </cell>
          <cell r="K18">
            <v>13.27</v>
          </cell>
        </row>
        <row r="19">
          <cell r="A19">
            <v>7</v>
          </cell>
          <cell r="B19" t="str">
            <v>Gia cäng sàõt theïp dáöm f &lt;= 10</v>
          </cell>
          <cell r="C19" t="str">
            <v>kg</v>
          </cell>
          <cell r="D19">
            <v>139.24</v>
          </cell>
          <cell r="E19">
            <v>139.24</v>
          </cell>
          <cell r="K19">
            <v>2.98</v>
          </cell>
        </row>
        <row r="20">
          <cell r="B20" t="str">
            <v>III. TRÁÖN + MAÏI NHAÌ :</v>
          </cell>
          <cell r="C20">
            <v>0</v>
          </cell>
          <cell r="D20">
            <v>0</v>
          </cell>
          <cell r="E20">
            <v>199.06</v>
          </cell>
          <cell r="F20">
            <v>183.28</v>
          </cell>
          <cell r="G20">
            <v>0</v>
          </cell>
          <cell r="H20">
            <v>52.21</v>
          </cell>
          <cell r="I20">
            <v>0</v>
          </cell>
          <cell r="J20">
            <v>0</v>
          </cell>
          <cell r="K20">
            <v>10.02</v>
          </cell>
        </row>
        <row r="21">
          <cell r="A21">
            <v>1</v>
          </cell>
          <cell r="B21" t="str">
            <v xml:space="preserve">Gia cäng sàõt theïp saìn maïi , sã nä f &lt;= 10 </v>
          </cell>
          <cell r="C21" t="str">
            <v>kg</v>
          </cell>
          <cell r="D21">
            <v>416.59000000000003</v>
          </cell>
          <cell r="E21">
            <v>182.55</v>
          </cell>
          <cell r="F21">
            <v>183.28</v>
          </cell>
          <cell r="K21">
            <v>8.92</v>
          </cell>
        </row>
        <row r="22">
          <cell r="A22">
            <v>2</v>
          </cell>
          <cell r="B22" t="str">
            <v>Gia cäng sàõt theïp lam ngang f &lt;= 18</v>
          </cell>
          <cell r="C22" t="str">
            <v>kg</v>
          </cell>
          <cell r="D22">
            <v>52.21</v>
          </cell>
          <cell r="H22">
            <v>52.21</v>
          </cell>
          <cell r="K22">
            <v>0.75</v>
          </cell>
        </row>
        <row r="23">
          <cell r="A23">
            <v>3</v>
          </cell>
          <cell r="B23" t="str">
            <v>Gia cäng sàõt theïp lam ngang f &lt;= 10</v>
          </cell>
          <cell r="C23" t="str">
            <v>kg</v>
          </cell>
          <cell r="D23">
            <v>16.509999999999998</v>
          </cell>
          <cell r="E23">
            <v>16.509999999999998</v>
          </cell>
          <cell r="K23">
            <v>0.35</v>
          </cell>
        </row>
        <row r="24">
          <cell r="B24" t="str">
            <v>IV. KHU VÃÛ SINH - BÃØ TÆÛ HOAÛI - BÃÚP - HÄÚ GA :</v>
          </cell>
          <cell r="E24">
            <v>99.4</v>
          </cell>
          <cell r="F24">
            <v>0</v>
          </cell>
          <cell r="G24">
            <v>0</v>
          </cell>
          <cell r="H24">
            <v>0</v>
          </cell>
          <cell r="I24">
            <v>0</v>
          </cell>
          <cell r="J24">
            <v>0</v>
          </cell>
          <cell r="K24">
            <v>2.12</v>
          </cell>
        </row>
        <row r="25">
          <cell r="A25">
            <v>1</v>
          </cell>
          <cell r="B25" t="str">
            <v>Gia cäng sàõt theïp táúm âan f &lt;= 10</v>
          </cell>
          <cell r="C25" t="str">
            <v>kg</v>
          </cell>
          <cell r="D25">
            <v>61.849999999999994</v>
          </cell>
          <cell r="E25">
            <v>61.849999999999994</v>
          </cell>
          <cell r="K25">
            <v>1.32</v>
          </cell>
        </row>
        <row r="26">
          <cell r="B26" t="str">
            <v xml:space="preserve">c, Bãúp : </v>
          </cell>
          <cell r="C26">
            <v>0</v>
          </cell>
        </row>
        <row r="27">
          <cell r="A27">
            <v>1</v>
          </cell>
          <cell r="B27" t="str">
            <v>Gia cäng sàõt theïp bãû bãúp f &lt;= 10</v>
          </cell>
          <cell r="C27" t="str">
            <v>kg</v>
          </cell>
          <cell r="D27">
            <v>18.899999999999999</v>
          </cell>
          <cell r="E27">
            <v>18.899999999999999</v>
          </cell>
          <cell r="K27">
            <v>0.4</v>
          </cell>
        </row>
        <row r="28">
          <cell r="B28" t="str">
            <v>d, Häú ga :</v>
          </cell>
          <cell r="C28">
            <v>0</v>
          </cell>
        </row>
        <row r="29">
          <cell r="A29">
            <v>1</v>
          </cell>
          <cell r="B29" t="str">
            <v>Gia cäng sàõt theïp táúm âan f &lt;= 10</v>
          </cell>
          <cell r="C29" t="str">
            <v>kg</v>
          </cell>
          <cell r="D29">
            <v>18.649999999999999</v>
          </cell>
          <cell r="E29">
            <v>18.649999999999999</v>
          </cell>
          <cell r="K29">
            <v>0.4</v>
          </cell>
        </row>
        <row r="30">
          <cell r="B30" t="str">
            <v xml:space="preserve">V. THAÏP NÆÅÏC </v>
          </cell>
          <cell r="C30">
            <v>0</v>
          </cell>
          <cell r="E30">
            <v>194.42</v>
          </cell>
          <cell r="F30">
            <v>0</v>
          </cell>
          <cell r="G30">
            <v>0</v>
          </cell>
          <cell r="H30">
            <v>218.31</v>
          </cell>
          <cell r="I30">
            <v>31.46</v>
          </cell>
          <cell r="J30">
            <v>286.93</v>
          </cell>
          <cell r="K30">
            <v>11.830000000000002</v>
          </cell>
        </row>
        <row r="31">
          <cell r="A31">
            <v>1</v>
          </cell>
          <cell r="B31" t="str">
            <v>Gia cäng sàõt theïp moïng cäüt f &lt;= 10</v>
          </cell>
          <cell r="C31" t="str">
            <v>kg</v>
          </cell>
          <cell r="D31">
            <v>25.57</v>
          </cell>
          <cell r="E31">
            <v>25.57</v>
          </cell>
          <cell r="K31">
            <v>0.55000000000000004</v>
          </cell>
        </row>
        <row r="32">
          <cell r="A32">
            <v>2</v>
          </cell>
          <cell r="B32" t="str">
            <v>Gia cäng sàõt theïp moïng cäüt f &lt;= 18</v>
          </cell>
          <cell r="C32" t="str">
            <v>kg</v>
          </cell>
          <cell r="D32">
            <v>213.12</v>
          </cell>
          <cell r="H32">
            <v>139.81</v>
          </cell>
          <cell r="J32">
            <v>73.31</v>
          </cell>
          <cell r="K32">
            <v>3.04</v>
          </cell>
        </row>
        <row r="33">
          <cell r="A33">
            <v>3</v>
          </cell>
          <cell r="B33" t="str">
            <v>Gia cäng sàõt theïp thaïp næåïc f &lt;= 18</v>
          </cell>
          <cell r="C33" t="str">
            <v>kg</v>
          </cell>
          <cell r="D33">
            <v>323.57999999999993</v>
          </cell>
          <cell r="H33">
            <v>78.5</v>
          </cell>
          <cell r="I33">
            <v>31.46</v>
          </cell>
          <cell r="J33">
            <v>213.62</v>
          </cell>
          <cell r="K33">
            <v>4.62</v>
          </cell>
        </row>
        <row r="34">
          <cell r="A34">
            <v>4</v>
          </cell>
          <cell r="B34" t="str">
            <v>Gia cäng sàõt theïp thaïp næåïc f &lt;= 10</v>
          </cell>
          <cell r="C34" t="str">
            <v>kg</v>
          </cell>
          <cell r="D34">
            <v>168.85</v>
          </cell>
          <cell r="E34">
            <v>168.85</v>
          </cell>
          <cell r="K34">
            <v>3.62</v>
          </cell>
        </row>
        <row r="35">
          <cell r="B35" t="str">
            <v xml:space="preserve">VIII. HAÌNG RAÌO - CÄØNG NGOÎ </v>
          </cell>
          <cell r="C35">
            <v>0</v>
          </cell>
          <cell r="E35">
            <v>45.02</v>
          </cell>
          <cell r="F35">
            <v>0</v>
          </cell>
          <cell r="G35">
            <v>192.5</v>
          </cell>
          <cell r="H35">
            <v>0</v>
          </cell>
          <cell r="I35">
            <v>0</v>
          </cell>
          <cell r="J35">
            <v>0</v>
          </cell>
          <cell r="K35">
            <v>5.09</v>
          </cell>
        </row>
        <row r="36">
          <cell r="B36" t="str">
            <v>2, tæåìng raìo :</v>
          </cell>
          <cell r="C36">
            <v>0</v>
          </cell>
        </row>
        <row r="37">
          <cell r="A37">
            <v>1</v>
          </cell>
          <cell r="B37" t="str">
            <v>Gia cäng sàõt theïp cäüt f &lt;= 10</v>
          </cell>
          <cell r="C37" t="str">
            <v>kg</v>
          </cell>
          <cell r="D37">
            <v>237.52</v>
          </cell>
          <cell r="E37">
            <v>45.02</v>
          </cell>
          <cell r="G37">
            <v>192.5</v>
          </cell>
          <cell r="K37">
            <v>5.09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éi Suy TT"/>
      <sheetName val="De Bai"/>
      <sheetName val="Quan He Phu Tro"/>
      <sheetName val="Ket Qua Tinh Toan DTL"/>
      <sheetName val="Bieu Do"/>
      <sheetName val="XL4Poppy"/>
      <sheetName val="XL4Poppy (2)"/>
    </sheetNames>
    <sheetDataSet>
      <sheetData sheetId="0" refreshError="1"/>
      <sheetData sheetId="1"/>
      <sheetData sheetId="2"/>
      <sheetData sheetId="3"/>
      <sheetData sheetId="4" refreshError="1"/>
      <sheetData sheetId="5"/>
      <sheetData sheetId="6"/>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goc"/>
      <sheetName val="tra-vat-lieu"/>
      <sheetName val="CVC"/>
      <sheetName val="ptdg "/>
      <sheetName val="Duong-tk"/>
      <sheetName val="THd-tk"/>
      <sheetName val="ptke"/>
      <sheetName val="tonghop-tk"/>
      <sheetName val="Sheet1"/>
      <sheetName val="Duong-tc"/>
      <sheetName val="TH-tc"/>
      <sheetName val="dtke-tc"/>
      <sheetName val="THk-tc"/>
      <sheetName val="THop-TC"/>
      <sheetName val="Congty"/>
      <sheetName val="VPPN"/>
      <sheetName val="XN74"/>
      <sheetName val="XN54"/>
      <sheetName val="XN33"/>
      <sheetName val="NK96"/>
      <sheetName val="XL4Test5"/>
      <sheetName val="tra_vat_lieu"/>
      <sheetName val="[Duong272-287.xls恴¼iagoc"/>
      <sheetName val="gvl"/>
      <sheetName val="[Duong272-287.xls?¼iagoc"/>
      <sheetName val="Tra_bang"/>
      <sheetName val="S(eet1"/>
      <sheetName val="ESTI."/>
      <sheetName val="DI-ESTI"/>
      <sheetName val="Thuc thanh"/>
      <sheetName val="_Duong272-287.xls恴¼iagoc"/>
      <sheetName val="_Duong272-287.xls_¼iagoc"/>
      <sheetName val="TinhToan"/>
      <sheetName val="ptdg"/>
      <sheetName val="BANGTRA"/>
      <sheetName val="DT-Dcv"/>
      <sheetName val="Bu_vat_lieu"/>
      <sheetName val="_Duong272-287.xls?¼iagoc"/>
      <sheetName val="DS-Thuong 6T dau"/>
      <sheetName val="ptdg_"/>
    </sheetNames>
    <sheetDataSet>
      <sheetData sheetId="0"/>
      <sheetData sheetId="1" refreshError="1">
        <row r="4">
          <cell r="B4" t="str">
            <v>c</v>
          </cell>
          <cell r="C4" t="str">
            <v>C¸t vµng</v>
          </cell>
          <cell r="D4" t="str">
            <v>m3</v>
          </cell>
          <cell r="E4">
            <v>111095.39999999998</v>
          </cell>
        </row>
        <row r="5">
          <cell r="B5" t="str">
            <v>x</v>
          </cell>
          <cell r="C5" t="str">
            <v>Xim¨ng PC-300</v>
          </cell>
          <cell r="D5" t="str">
            <v>kg</v>
          </cell>
          <cell r="E5">
            <v>857.43961904761898</v>
          </cell>
        </row>
        <row r="6">
          <cell r="B6" t="str">
            <v>nc</v>
          </cell>
          <cell r="C6" t="str">
            <v>N­íc</v>
          </cell>
          <cell r="D6" t="str">
            <v>LÝt</v>
          </cell>
          <cell r="E6">
            <v>4</v>
          </cell>
        </row>
        <row r="7">
          <cell r="B7" t="str">
            <v>nu</v>
          </cell>
          <cell r="C7" t="str">
            <v>N­íc</v>
          </cell>
          <cell r="D7" t="str">
            <v>LÝt</v>
          </cell>
          <cell r="E7">
            <v>4</v>
          </cell>
        </row>
        <row r="8">
          <cell r="B8" t="str">
            <v>btn</v>
          </cell>
          <cell r="C8" t="str">
            <v>Bªt«ng nhùa</v>
          </cell>
          <cell r="D8" t="str">
            <v xml:space="preserve">TÊn </v>
          </cell>
        </row>
        <row r="9">
          <cell r="B9" t="str">
            <v>#</v>
          </cell>
          <cell r="C9" t="str">
            <v>VËt liÖu kh¸c</v>
          </cell>
          <cell r="D9" t="str">
            <v>%</v>
          </cell>
        </row>
        <row r="10">
          <cell r="B10">
            <v>4</v>
          </cell>
          <cell r="C10" t="str">
            <v>§¸ d¨m 4x6</v>
          </cell>
          <cell r="D10" t="str">
            <v>m3</v>
          </cell>
          <cell r="E10">
            <v>116732.40714285713</v>
          </cell>
        </row>
        <row r="11">
          <cell r="B11" t="str">
            <v>n</v>
          </cell>
          <cell r="C11" t="str">
            <v>Nhùa ®­êng</v>
          </cell>
          <cell r="D11" t="str">
            <v>kg</v>
          </cell>
          <cell r="E11">
            <v>3448.667904761905</v>
          </cell>
        </row>
        <row r="12">
          <cell r="B12">
            <v>1</v>
          </cell>
          <cell r="C12" t="str">
            <v>§¸ d¨m 1x2</v>
          </cell>
          <cell r="D12" t="str">
            <v>m3</v>
          </cell>
          <cell r="E12">
            <v>175526.1714285714</v>
          </cell>
        </row>
        <row r="13">
          <cell r="B13" t="str">
            <v>cpdd1</v>
          </cell>
          <cell r="C13" t="str">
            <v>CÊp phèi ®¸ d¨m</v>
          </cell>
          <cell r="D13" t="str">
            <v>m3</v>
          </cell>
          <cell r="E13">
            <v>162135.8142857143</v>
          </cell>
        </row>
        <row r="14">
          <cell r="B14" t="str">
            <v>cpdd2</v>
          </cell>
          <cell r="C14" t="str">
            <v>CÊp phèi ®¸ d¨m</v>
          </cell>
          <cell r="D14" t="str">
            <v>m3</v>
          </cell>
          <cell r="E14">
            <v>152612.00476190477</v>
          </cell>
        </row>
        <row r="15">
          <cell r="B15" t="str">
            <v>dmz</v>
          </cell>
          <cell r="C15" t="str">
            <v>DÇu Mazut</v>
          </cell>
          <cell r="D15" t="str">
            <v>kg</v>
          </cell>
          <cell r="E15">
            <v>4500</v>
          </cell>
        </row>
        <row r="16">
          <cell r="B16" t="str">
            <v>cpdd</v>
          </cell>
          <cell r="C16" t="str">
            <v>CÊp phèi ®¸ d¨m</v>
          </cell>
          <cell r="D16" t="str">
            <v>m3</v>
          </cell>
          <cell r="E16">
            <v>162135.8142857143</v>
          </cell>
        </row>
        <row r="17">
          <cell r="B17" t="str">
            <v>cui</v>
          </cell>
          <cell r="C17" t="str">
            <v>Cñi</v>
          </cell>
          <cell r="D17" t="str">
            <v>kg</v>
          </cell>
          <cell r="E17">
            <v>500</v>
          </cell>
        </row>
        <row r="18">
          <cell r="B18" t="str">
            <v>d</v>
          </cell>
          <cell r="C18" t="str">
            <v xml:space="preserve">D©y thÐp </v>
          </cell>
          <cell r="D18" t="str">
            <v>kg</v>
          </cell>
          <cell r="E18">
            <v>6333.333333333333</v>
          </cell>
        </row>
        <row r="19">
          <cell r="B19" t="str">
            <v>dh</v>
          </cell>
          <cell r="C19" t="str">
            <v xml:space="preserve">§¸ héc </v>
          </cell>
          <cell r="D19" t="str">
            <v>m3</v>
          </cell>
          <cell r="E19">
            <v>121678.03095238096</v>
          </cell>
        </row>
        <row r="20">
          <cell r="B20">
            <v>2</v>
          </cell>
          <cell r="C20" t="str">
            <v>§¸ d¨m 2x4</v>
          </cell>
          <cell r="D20" t="str">
            <v>m3</v>
          </cell>
          <cell r="E20">
            <v>171659.62380952376</v>
          </cell>
        </row>
        <row r="21">
          <cell r="B21" t="str">
            <v>tbb</v>
          </cell>
          <cell r="C21" t="str">
            <v>Trô biÓn b¸o</v>
          </cell>
          <cell r="D21" t="str">
            <v>Trô</v>
          </cell>
          <cell r="E21">
            <v>235000</v>
          </cell>
        </row>
        <row r="22">
          <cell r="B22">
            <v>0.5</v>
          </cell>
          <cell r="C22" t="str">
            <v>§¸ d¨m 0,5x1</v>
          </cell>
          <cell r="D22" t="str">
            <v>m3</v>
          </cell>
          <cell r="E22">
            <v>175526.1714285714</v>
          </cell>
        </row>
        <row r="23">
          <cell r="B23" t="str">
            <v>di</v>
          </cell>
          <cell r="C23" t="str">
            <v>§inh</v>
          </cell>
          <cell r="D23" t="str">
            <v>kg</v>
          </cell>
          <cell r="E23">
            <v>6190.4761904761899</v>
          </cell>
        </row>
        <row r="24">
          <cell r="B24" t="str">
            <v>g</v>
          </cell>
          <cell r="C24" t="str">
            <v>Gç v¸n</v>
          </cell>
          <cell r="D24" t="str">
            <v>m3</v>
          </cell>
          <cell r="E24">
            <v>1282553.48</v>
          </cell>
        </row>
        <row r="25">
          <cell r="B25" t="str">
            <v>dn</v>
          </cell>
          <cell r="C25" t="str">
            <v xml:space="preserve">Gç ®µ nÑp </v>
          </cell>
          <cell r="D25" t="str">
            <v>m3</v>
          </cell>
          <cell r="E25">
            <v>1282553.48</v>
          </cell>
        </row>
        <row r="26">
          <cell r="B26" t="str">
            <v>s</v>
          </cell>
          <cell r="C26" t="str">
            <v>S¬n</v>
          </cell>
          <cell r="D26" t="str">
            <v>kg</v>
          </cell>
          <cell r="E26">
            <v>26666.666666666664</v>
          </cell>
        </row>
        <row r="27">
          <cell r="B27" t="str">
            <v>q</v>
          </cell>
          <cell r="C27" t="str">
            <v>Que hµn</v>
          </cell>
          <cell r="D27" t="str">
            <v>kg</v>
          </cell>
          <cell r="E27">
            <v>11428.571428571428</v>
          </cell>
        </row>
        <row r="28">
          <cell r="B28" t="str">
            <v>d12</v>
          </cell>
          <cell r="C28" t="str">
            <v>ThÐp trßn d=12mm</v>
          </cell>
          <cell r="D28" t="str">
            <v>kg</v>
          </cell>
          <cell r="E28">
            <v>4391.0716190476187</v>
          </cell>
        </row>
        <row r="29">
          <cell r="B29" t="str">
            <v>d6</v>
          </cell>
          <cell r="C29" t="str">
            <v>ThÐp trßn d=6mm</v>
          </cell>
          <cell r="D29" t="str">
            <v>kg</v>
          </cell>
          <cell r="E29">
            <v>4724.4049523809517</v>
          </cell>
        </row>
        <row r="30">
          <cell r="B30" t="str">
            <v>bdbtn</v>
          </cell>
          <cell r="C30" t="str">
            <v>Bét ®¸ (7%)</v>
          </cell>
          <cell r="D30" t="str">
            <v>kg</v>
          </cell>
          <cell r="E30">
            <v>500</v>
          </cell>
        </row>
        <row r="31">
          <cell r="B31" t="str">
            <v>d16</v>
          </cell>
          <cell r="C31" t="str">
            <v>ThÐp trßn d=16mm</v>
          </cell>
          <cell r="D31" t="str">
            <v>kg</v>
          </cell>
          <cell r="E31">
            <v>4343.452571428571</v>
          </cell>
        </row>
        <row r="32">
          <cell r="B32" t="str">
            <v>dia</v>
          </cell>
          <cell r="C32" t="str">
            <v xml:space="preserve">§inh ®Üa </v>
          </cell>
          <cell r="D32" t="str">
            <v>C¸i</v>
          </cell>
          <cell r="E32">
            <v>2380.9523809523807</v>
          </cell>
        </row>
        <row r="33">
          <cell r="B33" t="str">
            <v>gc</v>
          </cell>
          <cell r="C33" t="str">
            <v>gç v¸n cÇu c«ng t¸c</v>
          </cell>
          <cell r="D33" t="str">
            <v>m3</v>
          </cell>
          <cell r="E33">
            <v>2147779.84</v>
          </cell>
        </row>
        <row r="34">
          <cell r="B34" t="str">
            <v>gg</v>
          </cell>
          <cell r="C34" t="str">
            <v>Gç chèng</v>
          </cell>
          <cell r="D34" t="str">
            <v>m3</v>
          </cell>
          <cell r="E34">
            <v>2147779.84</v>
          </cell>
        </row>
        <row r="35">
          <cell r="B35" t="str">
            <v>ddap</v>
          </cell>
          <cell r="C35" t="str">
            <v>§Êt ®¾p</v>
          </cell>
          <cell r="D35" t="str">
            <v>m3</v>
          </cell>
          <cell r="E35">
            <v>2500</v>
          </cell>
        </row>
        <row r="36">
          <cell r="B36" t="str">
            <v>bl</v>
          </cell>
          <cell r="C36" t="str">
            <v>Bul«ng</v>
          </cell>
          <cell r="D36" t="str">
            <v>C¸i</v>
          </cell>
          <cell r="E36">
            <v>5000</v>
          </cell>
        </row>
        <row r="37">
          <cell r="B37" t="str">
            <v>vc</v>
          </cell>
          <cell r="C37" t="str">
            <v>V«i côc</v>
          </cell>
          <cell r="D37" t="str">
            <v>kg</v>
          </cell>
          <cell r="E37">
            <v>1000</v>
          </cell>
        </row>
        <row r="38">
          <cell r="B38" t="str">
            <v>bd</v>
          </cell>
          <cell r="C38" t="str">
            <v>Bét ®¸</v>
          </cell>
          <cell r="D38" t="str">
            <v>kg</v>
          </cell>
          <cell r="E38">
            <v>476.19047619047615</v>
          </cell>
        </row>
        <row r="39">
          <cell r="B39" t="str">
            <v>dt</v>
          </cell>
          <cell r="C39" t="str">
            <v>D©y thÐp d=3mm</v>
          </cell>
          <cell r="D39" t="str">
            <v>kg</v>
          </cell>
          <cell r="E39">
            <v>4724.4049523809517</v>
          </cell>
        </row>
        <row r="40">
          <cell r="B40" t="str">
            <v>td</v>
          </cell>
          <cell r="C40" t="str">
            <v>T¨ng ®¬</v>
          </cell>
          <cell r="D40" t="str">
            <v>C¸i</v>
          </cell>
          <cell r="E40">
            <v>10000</v>
          </cell>
        </row>
        <row r="41">
          <cell r="B41" t="str">
            <v>bt</v>
          </cell>
          <cell r="C41" t="str">
            <v>Bao t¶i.</v>
          </cell>
          <cell r="D41" t="str">
            <v>m2</v>
          </cell>
          <cell r="E41">
            <v>3800</v>
          </cell>
        </row>
        <row r="42">
          <cell r="B42" t="str">
            <v>ds</v>
          </cell>
          <cell r="C42" t="str">
            <v>§Êt sÐt dÎo</v>
          </cell>
          <cell r="D42" t="str">
            <v>m3</v>
          </cell>
          <cell r="E42">
            <v>30000</v>
          </cell>
        </row>
        <row r="43">
          <cell r="B43" t="str">
            <v>ph</v>
          </cell>
          <cell r="C43" t="str">
            <v>PhÌn chua</v>
          </cell>
          <cell r="D43" t="str">
            <v>Kg</v>
          </cell>
          <cell r="E43">
            <v>10000</v>
          </cell>
        </row>
        <row r="44">
          <cell r="B44" t="str">
            <v>m16</v>
          </cell>
          <cell r="C44" t="str">
            <v>Bul«ng M16</v>
          </cell>
          <cell r="D44" t="str">
            <v>C¸i</v>
          </cell>
          <cell r="E44">
            <v>2500</v>
          </cell>
        </row>
        <row r="45">
          <cell r="B45" t="str">
            <v>x400</v>
          </cell>
          <cell r="C45" t="str">
            <v>Xim¨ng PC-400</v>
          </cell>
          <cell r="D45" t="str">
            <v>kg</v>
          </cell>
          <cell r="E45">
            <v>871.72533333333331</v>
          </cell>
        </row>
        <row r="46">
          <cell r="B46" t="str">
            <v>d8</v>
          </cell>
          <cell r="C46" t="str">
            <v>ThÐp trßn d=8mm</v>
          </cell>
          <cell r="D46" t="str">
            <v>kg</v>
          </cell>
          <cell r="E46">
            <v>4724.4049523809517</v>
          </cell>
        </row>
        <row r="47">
          <cell r="B47" t="str">
            <v>d10</v>
          </cell>
          <cell r="C47" t="str">
            <v>ThÐp trßn d=10mm</v>
          </cell>
          <cell r="D47" t="str">
            <v>kg</v>
          </cell>
          <cell r="E47">
            <v>4438.6906666666664</v>
          </cell>
        </row>
        <row r="48">
          <cell r="B48" t="str">
            <v>d14</v>
          </cell>
          <cell r="C48" t="str">
            <v>ThÐp trßn d=14mm</v>
          </cell>
          <cell r="D48" t="str">
            <v>kg</v>
          </cell>
          <cell r="E48">
            <v>4391.0716190476187</v>
          </cell>
        </row>
        <row r="49">
          <cell r="B49" t="str">
            <v>gid</v>
          </cell>
          <cell r="C49" t="str">
            <v>GiÊy dÇu</v>
          </cell>
          <cell r="D49" t="str">
            <v>m2</v>
          </cell>
          <cell r="E49">
            <v>7000</v>
          </cell>
        </row>
        <row r="50">
          <cell r="B50" t="str">
            <v>®ay</v>
          </cell>
          <cell r="C50" t="str">
            <v>§ay</v>
          </cell>
          <cell r="D50" t="str">
            <v>kg</v>
          </cell>
          <cell r="E50">
            <v>7000</v>
          </cell>
        </row>
        <row r="51">
          <cell r="B51" t="str">
            <v>xg</v>
          </cell>
          <cell r="C51" t="str">
            <v>X¨ng</v>
          </cell>
          <cell r="D51" t="str">
            <v>kg</v>
          </cell>
          <cell r="E51">
            <v>6440</v>
          </cell>
        </row>
        <row r="52">
          <cell r="B52" t="str">
            <v>«</v>
          </cell>
          <cell r="C52" t="str">
            <v>«xy</v>
          </cell>
          <cell r="D52" t="str">
            <v>chai</v>
          </cell>
          <cell r="E52">
            <v>53000</v>
          </cell>
        </row>
        <row r="53">
          <cell r="B53" t="str">
            <v>th</v>
          </cell>
          <cell r="C53" t="str">
            <v>ThÐp h×nh</v>
          </cell>
          <cell r="D53" t="str">
            <v>kg</v>
          </cell>
          <cell r="E53">
            <v>4629.1668571428563</v>
          </cell>
        </row>
        <row r="54">
          <cell r="B54" t="str">
            <v>t</v>
          </cell>
          <cell r="C54" t="str">
            <v>ThÐp b¶n</v>
          </cell>
          <cell r="D54" t="str">
            <v>kg</v>
          </cell>
          <cell r="E54">
            <v>4629.1668571428563</v>
          </cell>
        </row>
        <row r="55">
          <cell r="B55" t="str">
            <v>d18</v>
          </cell>
          <cell r="C55" t="str">
            <v>ThÐp trßn d=18mm</v>
          </cell>
          <cell r="D55" t="str">
            <v>kg</v>
          </cell>
          <cell r="E55">
            <v>4343.452571428571</v>
          </cell>
        </row>
        <row r="56">
          <cell r="B56" t="str">
            <v>tba</v>
          </cell>
          <cell r="C56" t="str">
            <v>ThÐp b¶n</v>
          </cell>
          <cell r="D56" t="str">
            <v>kg</v>
          </cell>
          <cell r="E56">
            <v>4629.1668571428563</v>
          </cell>
        </row>
        <row r="57">
          <cell r="B57" t="str">
            <v>xb</v>
          </cell>
          <cell r="C57" t="str">
            <v>§¸ x« bå</v>
          </cell>
          <cell r="D57" t="str">
            <v>m3</v>
          </cell>
          <cell r="E57">
            <v>33333.333333333328</v>
          </cell>
        </row>
        <row r="58">
          <cell r="B58" t="str">
            <v>d22</v>
          </cell>
          <cell r="C58" t="str">
            <v>ThÐp trßn d=22mm</v>
          </cell>
          <cell r="D58" t="str">
            <v>kg</v>
          </cell>
          <cell r="E58">
            <v>4343.452571428571</v>
          </cell>
        </row>
        <row r="59">
          <cell r="B59" t="str">
            <v>®</v>
          </cell>
          <cell r="C59" t="str">
            <v>§Êt ®Ìn</v>
          </cell>
          <cell r="D59" t="str">
            <v>kg</v>
          </cell>
          <cell r="E59">
            <v>8600</v>
          </cell>
        </row>
        <row r="60">
          <cell r="B60" t="str">
            <v>a</v>
          </cell>
          <cell r="C60" t="str">
            <v>Axªtylen</v>
          </cell>
          <cell r="D60" t="str">
            <v>Chai</v>
          </cell>
          <cell r="E60">
            <v>140000</v>
          </cell>
        </row>
        <row r="61">
          <cell r="B61" t="str">
            <v>m28</v>
          </cell>
          <cell r="C61" t="str">
            <v>Bul«ng M28x105</v>
          </cell>
          <cell r="D61" t="str">
            <v>C¸i</v>
          </cell>
          <cell r="E61">
            <v>5600</v>
          </cell>
        </row>
        <row r="62">
          <cell r="B62" t="str">
            <v>dau</v>
          </cell>
          <cell r="C62" t="str">
            <v>DÇu b«i tr¬n</v>
          </cell>
          <cell r="D62" t="str">
            <v>kg</v>
          </cell>
          <cell r="E62">
            <v>2500</v>
          </cell>
        </row>
        <row r="63">
          <cell r="B63" t="str">
            <v>pc</v>
          </cell>
          <cell r="C63" t="str">
            <v>PhÌn chua</v>
          </cell>
          <cell r="D63" t="str">
            <v>kg</v>
          </cell>
          <cell r="E63">
            <v>9600</v>
          </cell>
        </row>
        <row r="64">
          <cell r="B64" t="str">
            <v>gmc</v>
          </cell>
          <cell r="C64" t="str">
            <v>Gç mÆt cÇu</v>
          </cell>
          <cell r="D64" t="str">
            <v>m3</v>
          </cell>
          <cell r="E64">
            <v>2148409.84</v>
          </cell>
        </row>
        <row r="65">
          <cell r="B65" t="str">
            <v>cc</v>
          </cell>
          <cell r="C65" t="str">
            <v>C©y chèng</v>
          </cell>
          <cell r="D65" t="str">
            <v>C©y</v>
          </cell>
          <cell r="E65">
            <v>8000</v>
          </cell>
        </row>
        <row r="66">
          <cell r="B66" t="str">
            <v>db</v>
          </cell>
          <cell r="C66" t="str">
            <v>D©y buéc</v>
          </cell>
          <cell r="D66" t="str">
            <v>kg</v>
          </cell>
          <cell r="E66">
            <v>6045.454545454545</v>
          </cell>
        </row>
        <row r="67">
          <cell r="B67" t="str">
            <v>d20</v>
          </cell>
          <cell r="C67" t="str">
            <v>ThÐp trßn d=20mm</v>
          </cell>
          <cell r="D67" t="str">
            <v>kg</v>
          </cell>
          <cell r="E67">
            <v>4343.452571428571</v>
          </cell>
        </row>
        <row r="68">
          <cell r="B68" t="str">
            <v>d25</v>
          </cell>
          <cell r="C68" t="str">
            <v>ThÐp trßn d=25mm</v>
          </cell>
          <cell r="D68" t="str">
            <v>kg</v>
          </cell>
          <cell r="E68">
            <v>4343.452571428571</v>
          </cell>
        </row>
        <row r="69">
          <cell r="B69" t="str">
            <v>0.5btn</v>
          </cell>
          <cell r="C69" t="str">
            <v>§¸ 0,5x1 (20%)</v>
          </cell>
          <cell r="D69" t="str">
            <v>m3</v>
          </cell>
          <cell r="E69">
            <v>159647.84761904762</v>
          </cell>
        </row>
        <row r="70">
          <cell r="B70" t="str">
            <v>1btn</v>
          </cell>
          <cell r="C70" t="str">
            <v>§¸ 1x2 (30%)</v>
          </cell>
          <cell r="D70" t="str">
            <v>m3</v>
          </cell>
          <cell r="E70">
            <v>159647.84761904762</v>
          </cell>
        </row>
        <row r="71">
          <cell r="B71" t="str">
            <v>cbtn</v>
          </cell>
          <cell r="C71" t="str">
            <v>C¸t (43%)</v>
          </cell>
          <cell r="D71" t="str">
            <v>m3</v>
          </cell>
          <cell r="E71">
            <v>91545.333333333314</v>
          </cell>
        </row>
        <row r="72">
          <cell r="B72" t="str">
            <v>nbtn</v>
          </cell>
          <cell r="C72" t="str">
            <v>Nhùa (5,8%)</v>
          </cell>
          <cell r="D72" t="str">
            <v>kg</v>
          </cell>
          <cell r="E72">
            <v>3431.3915238095237</v>
          </cell>
        </row>
        <row r="73">
          <cell r="B73" t="str">
            <v>#p</v>
          </cell>
          <cell r="C73" t="str">
            <v>VËt liÖu phô</v>
          </cell>
          <cell r="D73" t="str">
            <v>%</v>
          </cell>
        </row>
        <row r="74">
          <cell r="B74" t="str">
            <v>&gt;18</v>
          </cell>
          <cell r="C74" t="str">
            <v>ThÐp trßn d&gt;18mm</v>
          </cell>
          <cell r="D74" t="str">
            <v>kg</v>
          </cell>
        </row>
        <row r="75">
          <cell r="B75" t="str">
            <v>dmn</v>
          </cell>
          <cell r="C75" t="str">
            <v>§¸ m¹t (18%)</v>
          </cell>
          <cell r="D75" t="str">
            <v>m3</v>
          </cell>
        </row>
        <row r="76">
          <cell r="B76" t="str">
            <v>am</v>
          </cell>
          <cell r="C76" t="str">
            <v>§¸ d¨m</v>
          </cell>
          <cell r="D76" t="str">
            <v>m3</v>
          </cell>
        </row>
        <row r="77">
          <cell r="B77" t="str">
            <v>dm</v>
          </cell>
          <cell r="C77" t="str">
            <v>§¸ m¹t</v>
          </cell>
          <cell r="D77" t="str">
            <v>m3</v>
          </cell>
        </row>
        <row r="78">
          <cell r="B78" t="str">
            <v>ddtc</v>
          </cell>
          <cell r="C78" t="str">
            <v>§¸ d¨m tiªu chuÈn</v>
          </cell>
          <cell r="D78" t="str">
            <v>m3</v>
          </cell>
        </row>
        <row r="79">
          <cell r="B79" t="str">
            <v>dhc</v>
          </cell>
          <cell r="C79" t="str">
            <v>§Êt h÷u c¬</v>
          </cell>
          <cell r="D79" t="str">
            <v>m3</v>
          </cell>
        </row>
        <row r="80">
          <cell r="B80" t="str">
            <v>dg</v>
          </cell>
          <cell r="C80" t="str">
            <v>§inh ®­êng</v>
          </cell>
          <cell r="D80" t="str">
            <v>C¸i</v>
          </cell>
        </row>
        <row r="81">
          <cell r="B81" t="str">
            <v>cr</v>
          </cell>
          <cell r="C81" t="str">
            <v>§inh Cr¨mpong</v>
          </cell>
          <cell r="D81" t="str">
            <v>C¸i</v>
          </cell>
          <cell r="E81">
            <v>2500</v>
          </cell>
        </row>
        <row r="82">
          <cell r="B82" t="str">
            <v>m20</v>
          </cell>
          <cell r="C82" t="str">
            <v>Bul«ng M20</v>
          </cell>
          <cell r="D82" t="str">
            <v>C¸i</v>
          </cell>
          <cell r="E82">
            <v>5000</v>
          </cell>
        </row>
        <row r="83">
          <cell r="B83" t="str">
            <v>cgo</v>
          </cell>
          <cell r="C83" t="str">
            <v>Cäc gç d=8-10cm</v>
          </cell>
          <cell r="D83" t="str">
            <v>m</v>
          </cell>
        </row>
        <row r="84">
          <cell r="B84" t="str">
            <v>ctre</v>
          </cell>
          <cell r="C84" t="str">
            <v>Cäc tre</v>
          </cell>
          <cell r="D84" t="str">
            <v>m</v>
          </cell>
        </row>
        <row r="85">
          <cell r="B85" t="str">
            <v>ct</v>
          </cell>
          <cell r="C85" t="str">
            <v>Cèt thÐp</v>
          </cell>
          <cell r="D85" t="str">
            <v>kg</v>
          </cell>
        </row>
        <row r="86">
          <cell r="B86" t="str">
            <v>day</v>
          </cell>
          <cell r="C86" t="str">
            <v>D©y</v>
          </cell>
          <cell r="D86" t="str">
            <v>kg</v>
          </cell>
        </row>
        <row r="87">
          <cell r="B87" t="str">
            <v>o</v>
          </cell>
          <cell r="C87" t="str">
            <v>èng ®æ d=300</v>
          </cell>
          <cell r="D87" t="str">
            <v xml:space="preserve">m </v>
          </cell>
        </row>
        <row r="88">
          <cell r="B88" t="str">
            <v>o60</v>
          </cell>
          <cell r="C88" t="str">
            <v>èng d=60cm; L=4m</v>
          </cell>
          <cell r="D88" t="str">
            <v>èng</v>
          </cell>
        </row>
        <row r="89">
          <cell r="B89" t="str">
            <v>o100</v>
          </cell>
          <cell r="C89" t="str">
            <v>èng d=100cm; L=1m</v>
          </cell>
          <cell r="D89" t="str">
            <v>m</v>
          </cell>
        </row>
        <row r="90">
          <cell r="B90" t="str">
            <v>on</v>
          </cell>
          <cell r="C90" t="str">
            <v>èng nèi</v>
          </cell>
          <cell r="D90" t="str">
            <v>m</v>
          </cell>
        </row>
        <row r="91">
          <cell r="B91" t="str">
            <v>ot</v>
          </cell>
          <cell r="C91" t="str">
            <v>èng thÐp luån c¸p</v>
          </cell>
          <cell r="D91" t="str">
            <v>m</v>
          </cell>
        </row>
        <row r="92">
          <cell r="B92" t="str">
            <v>g25x25</v>
          </cell>
          <cell r="C92" t="str">
            <v>G¹ch 25x25</v>
          </cell>
          <cell r="D92" t="str">
            <v>Viªn</v>
          </cell>
        </row>
        <row r="93">
          <cell r="B93" t="str">
            <v>go</v>
          </cell>
          <cell r="C93" t="str">
            <v>G¹ch èng 10x10x20</v>
          </cell>
          <cell r="D93" t="str">
            <v>viªn</v>
          </cell>
        </row>
        <row r="94">
          <cell r="B94" t="str">
            <v>gt</v>
          </cell>
          <cell r="C94" t="str">
            <v xml:space="preserve">G¹ch thÎ </v>
          </cell>
          <cell r="D94" t="str">
            <v>viªn</v>
          </cell>
        </row>
        <row r="95">
          <cell r="B95" t="str">
            <v>gk</v>
          </cell>
          <cell r="C95" t="str">
            <v>Gç kª</v>
          </cell>
          <cell r="D95" t="str">
            <v>m3</v>
          </cell>
          <cell r="E95">
            <v>2148409.84</v>
          </cell>
        </row>
        <row r="96">
          <cell r="B96" t="str">
            <v>gd</v>
          </cell>
          <cell r="C96" t="str">
            <v>Gç lµm khe co gian</v>
          </cell>
          <cell r="D96" t="str">
            <v>m3</v>
          </cell>
        </row>
        <row r="97">
          <cell r="B97" t="str">
            <v>ll</v>
          </cell>
          <cell r="C97" t="str">
            <v>LËp l¸ch</v>
          </cell>
          <cell r="D97" t="str">
            <v xml:space="preserve">bé </v>
          </cell>
          <cell r="E97">
            <v>200000</v>
          </cell>
        </row>
        <row r="98">
          <cell r="B98" t="str">
            <v>lc</v>
          </cell>
          <cell r="C98" t="str">
            <v>L­ìi c­a s¾t</v>
          </cell>
          <cell r="D98" t="str">
            <v>C¸i</v>
          </cell>
        </row>
        <row r="99">
          <cell r="B99" t="str">
            <v>lt</v>
          </cell>
          <cell r="C99" t="str">
            <v>L­íi thÐp ®Þnh vÞ</v>
          </cell>
          <cell r="D99" t="str">
            <v>kg</v>
          </cell>
        </row>
        <row r="100">
          <cell r="B100" t="str">
            <v>nt</v>
          </cell>
          <cell r="C100" t="str">
            <v>Nhò t­¬ng 60% nhùa</v>
          </cell>
          <cell r="D100" t="str">
            <v>Kg</v>
          </cell>
        </row>
        <row r="101">
          <cell r="B101" t="str">
            <v>r</v>
          </cell>
          <cell r="C101" t="str">
            <v>Ray</v>
          </cell>
          <cell r="D101" t="str">
            <v>kg</v>
          </cell>
          <cell r="E101">
            <v>4500</v>
          </cell>
        </row>
        <row r="102">
          <cell r="B102" t="str">
            <v>tv</v>
          </cell>
          <cell r="C102" t="str">
            <v>Tµ vÑt gç (14x20x180)</v>
          </cell>
          <cell r="D102" t="str">
            <v>thanh</v>
          </cell>
          <cell r="E102">
            <v>108248.10393600001</v>
          </cell>
        </row>
        <row r="103">
          <cell r="B103" t="str">
            <v>gcn</v>
          </cell>
          <cell r="C103" t="str">
            <v>Gç chång nÒ (14x18x140)</v>
          </cell>
          <cell r="D103" t="str">
            <v>thanh</v>
          </cell>
          <cell r="E103">
            <v>108248.10393600001</v>
          </cell>
        </row>
        <row r="104">
          <cell r="B104" t="str">
            <v>tg</v>
          </cell>
          <cell r="C104" t="str">
            <v>ThÐp gãc</v>
          </cell>
          <cell r="D104" t="str">
            <v>kg</v>
          </cell>
        </row>
        <row r="105">
          <cell r="B105" t="str">
            <v>i</v>
          </cell>
          <cell r="C105" t="str">
            <v>ThÐp I</v>
          </cell>
          <cell r="D105" t="str">
            <v>kg</v>
          </cell>
        </row>
        <row r="106">
          <cell r="B106" t="str">
            <v>tr</v>
          </cell>
          <cell r="C106" t="str">
            <v>ThÐp trßn</v>
          </cell>
          <cell r="D106" t="str">
            <v>kg</v>
          </cell>
          <cell r="E106">
            <v>4724.4049523809517</v>
          </cell>
        </row>
        <row r="107">
          <cell r="B107">
            <v>10</v>
          </cell>
          <cell r="C107" t="str">
            <v>ThÐp trßn d&lt;=10mm</v>
          </cell>
          <cell r="D107" t="str">
            <v>kg</v>
          </cell>
        </row>
        <row r="108">
          <cell r="B108" t="str">
            <v>t4-6</v>
          </cell>
          <cell r="C108" t="str">
            <v>ThÐp trßn d=4-6mm</v>
          </cell>
          <cell r="D108" t="str">
            <v>kg</v>
          </cell>
        </row>
        <row r="109">
          <cell r="B109" t="str">
            <v>d4</v>
          </cell>
          <cell r="C109" t="str">
            <v>ThÐp trßn d=4mm</v>
          </cell>
          <cell r="D109" t="str">
            <v>kg</v>
          </cell>
        </row>
        <row r="110">
          <cell r="B110" t="str">
            <v>&gt;10</v>
          </cell>
          <cell r="C110" t="str">
            <v>ThÐp trßn d&gt;10mm</v>
          </cell>
          <cell r="D110" t="str">
            <v>kg</v>
          </cell>
        </row>
        <row r="111">
          <cell r="B111" t="str">
            <v>vl</v>
          </cell>
          <cell r="C111" t="str">
            <v>V÷a lãt</v>
          </cell>
          <cell r="D111" t="str">
            <v>m3</v>
          </cell>
        </row>
        <row r="112">
          <cell r="B112" t="str">
            <v>vu</v>
          </cell>
          <cell r="C112" t="str">
            <v>V÷a M</v>
          </cell>
          <cell r="D112" t="str">
            <v>m3</v>
          </cell>
        </row>
        <row r="113">
          <cell r="B113" t="str">
            <v>bbcn</v>
          </cell>
          <cell r="C113" t="str">
            <v>BiÓn b¸o tªn cÇu</v>
          </cell>
          <cell r="D113" t="str">
            <v>C¸i</v>
          </cell>
          <cell r="E113">
            <v>450000</v>
          </cell>
        </row>
        <row r="114">
          <cell r="B114" t="str">
            <v>vmm</v>
          </cell>
          <cell r="C114" t="str">
            <v xml:space="preserve">V÷a miÕt m¹ch </v>
          </cell>
          <cell r="D114" t="str">
            <v>m3</v>
          </cell>
        </row>
        <row r="115">
          <cell r="B115" t="str">
            <v>xmt</v>
          </cell>
          <cell r="C115" t="str">
            <v>Xim¨ng tr¾ng</v>
          </cell>
          <cell r="D115" t="str">
            <v>kg</v>
          </cell>
        </row>
        <row r="116">
          <cell r="B116" t="str">
            <v>Tra nh©n c«ng</v>
          </cell>
          <cell r="E116" t="str">
            <v>§­êng</v>
          </cell>
        </row>
        <row r="117">
          <cell r="B117">
            <v>2.5</v>
          </cell>
          <cell r="C117" t="str">
            <v>Nh©n c«ng bËc 2,5/7</v>
          </cell>
          <cell r="D117" t="str">
            <v xml:space="preserve">C«ng </v>
          </cell>
          <cell r="E117">
            <v>12517.48</v>
          </cell>
        </row>
        <row r="118">
          <cell r="B118">
            <v>2.7</v>
          </cell>
          <cell r="C118" t="str">
            <v>Nh©n c«ng bËc 2,7/7</v>
          </cell>
          <cell r="D118" t="str">
            <v xml:space="preserve">C«ng </v>
          </cell>
          <cell r="E118">
            <v>12754.74</v>
          </cell>
        </row>
        <row r="119">
          <cell r="B119">
            <v>3</v>
          </cell>
          <cell r="C119" t="str">
            <v>Nh©n c«ng bËc 3,0/7</v>
          </cell>
          <cell r="D119" t="str">
            <v xml:space="preserve">C«ng </v>
          </cell>
          <cell r="E119">
            <v>13110.65</v>
          </cell>
        </row>
        <row r="120">
          <cell r="B120">
            <v>3.2</v>
          </cell>
          <cell r="C120" t="str">
            <v>Nh©n c«ng bËc 3,2/7</v>
          </cell>
          <cell r="D120" t="str">
            <v xml:space="preserve">C«ng </v>
          </cell>
          <cell r="E120">
            <v>13389.78</v>
          </cell>
        </row>
        <row r="121">
          <cell r="B121">
            <v>3.5</v>
          </cell>
          <cell r="C121" t="str">
            <v>Nh©n c«ng bËc 3,5/7</v>
          </cell>
          <cell r="D121" t="str">
            <v xml:space="preserve">C«ng </v>
          </cell>
          <cell r="E121">
            <v>13808.49</v>
          </cell>
        </row>
        <row r="122">
          <cell r="B122">
            <v>3.7</v>
          </cell>
          <cell r="C122" t="str">
            <v>Nh©n c«ng bËc 3,7/7</v>
          </cell>
          <cell r="D122" t="str">
            <v xml:space="preserve">C«ng </v>
          </cell>
          <cell r="E122">
            <v>14087.63</v>
          </cell>
        </row>
        <row r="123">
          <cell r="B123" t="str">
            <v>n4</v>
          </cell>
          <cell r="C123" t="str">
            <v>Nh©n c«ng bËc 4,0/7</v>
          </cell>
          <cell r="D123" t="str">
            <v xml:space="preserve">C«ng </v>
          </cell>
          <cell r="E123">
            <v>14506.34</v>
          </cell>
        </row>
        <row r="124">
          <cell r="B124">
            <v>4.5</v>
          </cell>
          <cell r="C124" t="str">
            <v>Nh©n c«ng bËc 4,5/7</v>
          </cell>
          <cell r="D124" t="str">
            <v xml:space="preserve">C«ng </v>
          </cell>
          <cell r="E124">
            <v>15936.92</v>
          </cell>
        </row>
        <row r="125">
          <cell r="E125" t="str">
            <v>CÇu cèng</v>
          </cell>
        </row>
        <row r="126">
          <cell r="B126" t="str">
            <v>2,5c</v>
          </cell>
          <cell r="C126" t="str">
            <v>Nh©n c«ng bËc 2,5/7</v>
          </cell>
          <cell r="D126" t="str">
            <v xml:space="preserve">C«ng </v>
          </cell>
          <cell r="E126">
            <v>13215.32</v>
          </cell>
        </row>
        <row r="127">
          <cell r="B127" t="str">
            <v>2,7c</v>
          </cell>
          <cell r="C127" t="str">
            <v>Nh©n c«ng bËc 2,7/7</v>
          </cell>
          <cell r="D127" t="str">
            <v xml:space="preserve">C«ng </v>
          </cell>
          <cell r="E127">
            <v>13480.5</v>
          </cell>
        </row>
        <row r="128">
          <cell r="B128" t="str">
            <v>3c</v>
          </cell>
          <cell r="C128" t="str">
            <v>Nh©n c«ng bËc 3,0/7</v>
          </cell>
          <cell r="D128" t="str">
            <v xml:space="preserve">C«ng </v>
          </cell>
          <cell r="E128">
            <v>13878.28</v>
          </cell>
        </row>
        <row r="129">
          <cell r="B129" t="str">
            <v>3,2c</v>
          </cell>
          <cell r="C129" t="str">
            <v>Nh©n c«ng bËc 3,2/7</v>
          </cell>
          <cell r="D129" t="str">
            <v xml:space="preserve">C«ng </v>
          </cell>
          <cell r="E129">
            <v>14171.37</v>
          </cell>
        </row>
        <row r="130">
          <cell r="B130" t="str">
            <v>3,5c</v>
          </cell>
          <cell r="C130" t="str">
            <v>Nh©n c«ng bËc 3,5/7</v>
          </cell>
          <cell r="D130" t="str">
            <v xml:space="preserve">C«ng </v>
          </cell>
          <cell r="E130">
            <v>14611.02</v>
          </cell>
        </row>
        <row r="131">
          <cell r="B131" t="str">
            <v>3,7c</v>
          </cell>
          <cell r="C131" t="str">
            <v>Nh©n c«ng bËc 3,7/7</v>
          </cell>
          <cell r="D131" t="str">
            <v xml:space="preserve">C«ng </v>
          </cell>
          <cell r="E131">
            <v>14904.11</v>
          </cell>
        </row>
        <row r="132">
          <cell r="B132" t="str">
            <v>4c</v>
          </cell>
          <cell r="C132" t="str">
            <v>Nh©n c«ng bËc 4,0/7</v>
          </cell>
          <cell r="D132" t="str">
            <v xml:space="preserve">C«ng </v>
          </cell>
          <cell r="E132">
            <v>15343.75</v>
          </cell>
        </row>
        <row r="133">
          <cell r="B133" t="str">
            <v>4,5c</v>
          </cell>
          <cell r="C133" t="str">
            <v>Nh©n c«ng bËc 4,5/7</v>
          </cell>
          <cell r="D133" t="str">
            <v xml:space="preserve">C«ng </v>
          </cell>
          <cell r="E133">
            <v>16913.91</v>
          </cell>
        </row>
        <row r="135">
          <cell r="B135" t="str">
            <v>TRA MAÏY TC</v>
          </cell>
        </row>
        <row r="136">
          <cell r="B136" t="str">
            <v>bv</v>
          </cell>
          <cell r="C136" t="str">
            <v>B¬m v÷a XM</v>
          </cell>
          <cell r="D136" t="str">
            <v>Ca</v>
          </cell>
          <cell r="E136">
            <v>125828</v>
          </cell>
        </row>
        <row r="137">
          <cell r="B137" t="str">
            <v>mr50</v>
          </cell>
          <cell r="C137" t="str">
            <v>M¸y r¶I 50-60m3/h</v>
          </cell>
          <cell r="D137" t="str">
            <v>Ca</v>
          </cell>
          <cell r="E137">
            <v>1177680</v>
          </cell>
        </row>
        <row r="138">
          <cell r="B138" t="str">
            <v>c10t</v>
          </cell>
          <cell r="C138" t="str">
            <v>CÈu 10T</v>
          </cell>
          <cell r="D138" t="str">
            <v>Ca</v>
          </cell>
          <cell r="E138">
            <v>615511</v>
          </cell>
        </row>
        <row r="139">
          <cell r="B139" t="str">
            <v>c5t</v>
          </cell>
          <cell r="C139" t="str">
            <v>CÈu 5T</v>
          </cell>
          <cell r="D139" t="str">
            <v>Ca</v>
          </cell>
          <cell r="E139">
            <v>292034</v>
          </cell>
        </row>
        <row r="140">
          <cell r="B140" t="str">
            <v>c16t</v>
          </cell>
          <cell r="C140" t="str">
            <v>CÈu 16T</v>
          </cell>
          <cell r="D140" t="str">
            <v>Ca</v>
          </cell>
          <cell r="E140">
            <v>823425</v>
          </cell>
        </row>
        <row r="141">
          <cell r="B141" t="str">
            <v>c25T</v>
          </cell>
          <cell r="C141" t="str">
            <v>CÈu 25T</v>
          </cell>
          <cell r="D141" t="str">
            <v>Ca</v>
          </cell>
          <cell r="E141">
            <v>1148366</v>
          </cell>
        </row>
        <row r="142">
          <cell r="B142" t="str">
            <v>50t</v>
          </cell>
          <cell r="C142" t="str">
            <v>CÈu xÝch 50T</v>
          </cell>
          <cell r="D142" t="str">
            <v>Ca</v>
          </cell>
          <cell r="E142">
            <v>1639226</v>
          </cell>
        </row>
        <row r="143">
          <cell r="B143" t="str">
            <v>k250</v>
          </cell>
          <cell r="C143" t="str">
            <v>KÝch 250T</v>
          </cell>
          <cell r="D143" t="str">
            <v>Ca</v>
          </cell>
          <cell r="E143">
            <v>86813</v>
          </cell>
        </row>
        <row r="144">
          <cell r="B144" t="str">
            <v>k500</v>
          </cell>
          <cell r="C144" t="str">
            <v>KÝch 500T</v>
          </cell>
          <cell r="D144" t="str">
            <v>Ca</v>
          </cell>
          <cell r="E144">
            <v>102248</v>
          </cell>
        </row>
        <row r="145">
          <cell r="B145" t="str">
            <v>db1</v>
          </cell>
          <cell r="C145" t="str">
            <v>M¸y ®Çm bµn 1KW</v>
          </cell>
          <cell r="D145" t="str">
            <v>Ca</v>
          </cell>
          <cell r="E145">
            <v>32525</v>
          </cell>
        </row>
        <row r="146">
          <cell r="B146" t="str">
            <v>b75</v>
          </cell>
          <cell r="C146" t="str">
            <v>M¸y b¬m n­íc 75CV</v>
          </cell>
          <cell r="D146" t="str">
            <v>Ca</v>
          </cell>
          <cell r="E146">
            <v>466499</v>
          </cell>
        </row>
        <row r="147">
          <cell r="B147" t="str">
            <v>b20</v>
          </cell>
          <cell r="C147" t="str">
            <v>M¸y b¬m n­íc 20CV</v>
          </cell>
          <cell r="D147" t="str">
            <v>Ca</v>
          </cell>
          <cell r="E147">
            <v>140009</v>
          </cell>
        </row>
        <row r="148">
          <cell r="B148" t="str">
            <v>cg</v>
          </cell>
          <cell r="C148" t="str">
            <v>M¸y c¾t èng</v>
          </cell>
          <cell r="D148" t="str">
            <v>Ca</v>
          </cell>
          <cell r="E148">
            <v>46496</v>
          </cell>
        </row>
        <row r="149">
          <cell r="B149" t="str">
            <v>cth</v>
          </cell>
          <cell r="C149" t="str">
            <v>M¸y c¾t thÐp</v>
          </cell>
          <cell r="D149" t="str">
            <v>Ca</v>
          </cell>
          <cell r="E149">
            <v>164322</v>
          </cell>
        </row>
        <row r="150">
          <cell r="B150" t="str">
            <v>cong</v>
          </cell>
          <cell r="C150" t="str">
            <v>M¸y cuèn èng</v>
          </cell>
          <cell r="D150" t="str">
            <v>Ca</v>
          </cell>
          <cell r="E150">
            <v>43589</v>
          </cell>
        </row>
        <row r="151">
          <cell r="B151" t="str">
            <v>h23</v>
          </cell>
          <cell r="C151" t="str">
            <v>M¸y hµn 23KW</v>
          </cell>
          <cell r="D151" t="str">
            <v>Ca</v>
          </cell>
          <cell r="E151">
            <v>77338</v>
          </cell>
        </row>
        <row r="152">
          <cell r="B152" t="str">
            <v>m#</v>
          </cell>
          <cell r="C152" t="str">
            <v>M¸y kh¸c</v>
          </cell>
          <cell r="D152" t="str">
            <v>%</v>
          </cell>
        </row>
        <row r="153">
          <cell r="B153" t="str">
            <v>nk</v>
          </cell>
          <cell r="C153" t="str">
            <v>M¸y nÐn khÝ 10m3/h</v>
          </cell>
          <cell r="D153" t="str">
            <v>Ca</v>
          </cell>
          <cell r="E153">
            <v>28854</v>
          </cell>
        </row>
        <row r="154">
          <cell r="B154" t="str">
            <v>250l</v>
          </cell>
          <cell r="C154" t="str">
            <v>M¸y trén 250l</v>
          </cell>
          <cell r="D154" t="str">
            <v>Ca</v>
          </cell>
          <cell r="E154">
            <v>96272</v>
          </cell>
        </row>
        <row r="155">
          <cell r="B155" t="str">
            <v>80l</v>
          </cell>
          <cell r="C155" t="str">
            <v>M¸y trén v÷a 80l</v>
          </cell>
          <cell r="D155" t="str">
            <v>Ca</v>
          </cell>
          <cell r="E155">
            <v>45294</v>
          </cell>
        </row>
        <row r="156">
          <cell r="B156" t="str">
            <v>vt</v>
          </cell>
          <cell r="C156" t="str">
            <v>M¸y vËn th¨ng 0,8T</v>
          </cell>
          <cell r="D156" t="str">
            <v>Ca</v>
          </cell>
          <cell r="E156">
            <v>54495</v>
          </cell>
        </row>
        <row r="157">
          <cell r="B157" t="str">
            <v>pl3</v>
          </cell>
          <cell r="C157" t="str">
            <v>Pal¨ng xÝch 3T</v>
          </cell>
          <cell r="D157" t="str">
            <v>Ca</v>
          </cell>
          <cell r="E157">
            <v>90447</v>
          </cell>
        </row>
        <row r="158">
          <cell r="B158" t="str">
            <v>200t</v>
          </cell>
          <cell r="C158" t="str">
            <v>Sµ lan 200T</v>
          </cell>
          <cell r="D158" t="str">
            <v>Ca</v>
          </cell>
          <cell r="E158">
            <v>325023</v>
          </cell>
        </row>
        <row r="159">
          <cell r="B159" t="str">
            <v>400t</v>
          </cell>
          <cell r="C159" t="str">
            <v>Sµ lan 400T</v>
          </cell>
          <cell r="D159" t="str">
            <v>Ca</v>
          </cell>
          <cell r="E159">
            <v>670875</v>
          </cell>
        </row>
        <row r="160">
          <cell r="B160" t="str">
            <v>toi5</v>
          </cell>
          <cell r="C160" t="str">
            <v>Têi ®iÖn 5T</v>
          </cell>
          <cell r="D160" t="str">
            <v>Ca</v>
          </cell>
          <cell r="E160">
            <v>70440</v>
          </cell>
        </row>
        <row r="161">
          <cell r="B161" t="str">
            <v>150cv</v>
          </cell>
          <cell r="C161" t="str">
            <v>Tµu kÐo 150cv</v>
          </cell>
          <cell r="D161" t="str">
            <v>Ca</v>
          </cell>
          <cell r="E161">
            <v>775474</v>
          </cell>
        </row>
        <row r="162">
          <cell r="B162" t="str">
            <v>ld</v>
          </cell>
          <cell r="C162" t="str">
            <v>Xe lao dÇm</v>
          </cell>
          <cell r="D162" t="str">
            <v>Ca</v>
          </cell>
          <cell r="E162">
            <v>2382049</v>
          </cell>
        </row>
        <row r="163">
          <cell r="B163" t="str">
            <v>mu110</v>
          </cell>
          <cell r="C163" t="str">
            <v>M¸y ñi 110cv</v>
          </cell>
          <cell r="D163" t="str">
            <v>Ca</v>
          </cell>
          <cell r="E163">
            <v>669348</v>
          </cell>
        </row>
        <row r="164">
          <cell r="B164" t="str">
            <v>ms110</v>
          </cell>
          <cell r="C164" t="str">
            <v>M¸y san 110cv</v>
          </cell>
          <cell r="D164" t="str">
            <v>Ca</v>
          </cell>
          <cell r="E164">
            <v>584271</v>
          </cell>
        </row>
        <row r="165">
          <cell r="B165" t="str">
            <v>dbl25</v>
          </cell>
          <cell r="C165" t="str">
            <v>§Çm b¸nh lèp 25T</v>
          </cell>
          <cell r="D165" t="str">
            <v>Ca</v>
          </cell>
          <cell r="E165">
            <v>505651</v>
          </cell>
        </row>
        <row r="166">
          <cell r="B166" t="str">
            <v>ottn5</v>
          </cell>
          <cell r="C166" t="str">
            <v>¤t« t­íi n­íc 5m3</v>
          </cell>
          <cell r="D166" t="str">
            <v>Ca</v>
          </cell>
          <cell r="E166">
            <v>343052</v>
          </cell>
        </row>
        <row r="167">
          <cell r="B167" t="str">
            <v>md25</v>
          </cell>
          <cell r="C167" t="str">
            <v>M¸y ®Çm 25T</v>
          </cell>
          <cell r="D167" t="str">
            <v>Ca</v>
          </cell>
          <cell r="E167">
            <v>505651</v>
          </cell>
        </row>
        <row r="168">
          <cell r="B168" t="str">
            <v>md9</v>
          </cell>
          <cell r="C168" t="str">
            <v>M¸y ®Çm 9T</v>
          </cell>
          <cell r="D168" t="str">
            <v>Ca</v>
          </cell>
          <cell r="E168">
            <v>443844</v>
          </cell>
        </row>
        <row r="169">
          <cell r="B169" t="str">
            <v>mr</v>
          </cell>
          <cell r="C169" t="str">
            <v>M¸y r¶i 20T/h</v>
          </cell>
          <cell r="D169" t="str">
            <v>Ca</v>
          </cell>
          <cell r="E169">
            <v>643252</v>
          </cell>
        </row>
        <row r="170">
          <cell r="B170" t="str">
            <v>l10</v>
          </cell>
          <cell r="C170" t="str">
            <v>Lu 10T</v>
          </cell>
          <cell r="D170" t="str">
            <v>Ca</v>
          </cell>
          <cell r="E170">
            <v>288922</v>
          </cell>
        </row>
        <row r="171">
          <cell r="B171" t="str">
            <v>l8.5</v>
          </cell>
          <cell r="C171" t="str">
            <v>M¸y lu 8.5T</v>
          </cell>
          <cell r="D171" t="str">
            <v>Ca</v>
          </cell>
          <cell r="E171">
            <v>252823</v>
          </cell>
        </row>
        <row r="172">
          <cell r="B172" t="str">
            <v>lbl16</v>
          </cell>
          <cell r="C172" t="str">
            <v>Lu b¸nh lèp 16T</v>
          </cell>
          <cell r="D172" t="str">
            <v>Ca</v>
          </cell>
          <cell r="E172">
            <v>432053</v>
          </cell>
        </row>
        <row r="173">
          <cell r="B173" t="str">
            <v>tt20-25</v>
          </cell>
          <cell r="C173" t="str">
            <v>Tr¹m trén 20-25T/h</v>
          </cell>
          <cell r="D173" t="str">
            <v>Ca</v>
          </cell>
          <cell r="E173">
            <v>5156262</v>
          </cell>
        </row>
        <row r="174">
          <cell r="B174" t="str">
            <v>mx0.6</v>
          </cell>
          <cell r="C174" t="str">
            <v>M¸y xóc 0,6m3</v>
          </cell>
          <cell r="D174" t="str">
            <v>Ca</v>
          </cell>
          <cell r="E174">
            <v>469958</v>
          </cell>
        </row>
        <row r="175">
          <cell r="B175" t="str">
            <v>mx1,25</v>
          </cell>
          <cell r="C175" t="str">
            <v>M¸y xóc 1,25m3</v>
          </cell>
          <cell r="D175" t="str">
            <v>Ca</v>
          </cell>
          <cell r="E175">
            <v>713258</v>
          </cell>
        </row>
        <row r="176">
          <cell r="B176" t="str">
            <v>lr25</v>
          </cell>
          <cell r="C176" t="str">
            <v>Lu rung 25T</v>
          </cell>
          <cell r="D176" t="str">
            <v>Ca</v>
          </cell>
          <cell r="E176">
            <v>928648</v>
          </cell>
        </row>
        <row r="177">
          <cell r="B177" t="str">
            <v>ottn7t</v>
          </cell>
          <cell r="C177" t="str">
            <v>¤t« t­íi nhùa 7T</v>
          </cell>
          <cell r="D177" t="str">
            <v>Ca</v>
          </cell>
          <cell r="E177">
            <v>745096</v>
          </cell>
        </row>
        <row r="178">
          <cell r="B178" t="str">
            <v>ot7t</v>
          </cell>
          <cell r="C178" t="str">
            <v>¤t« tù ®æ 7T</v>
          </cell>
          <cell r="D178" t="str">
            <v>Ca</v>
          </cell>
          <cell r="E178">
            <v>444551</v>
          </cell>
        </row>
        <row r="179">
          <cell r="B179" t="str">
            <v>ot10t</v>
          </cell>
          <cell r="C179" t="str">
            <v>¤t« tù ®æ 10T</v>
          </cell>
          <cell r="D179" t="str">
            <v>Ca</v>
          </cell>
          <cell r="E179">
            <v>525740</v>
          </cell>
        </row>
        <row r="180">
          <cell r="B180" t="str">
            <v>dd</v>
          </cell>
          <cell r="C180" t="str">
            <v>M¸y ®Çm dïi 1,5KW</v>
          </cell>
          <cell r="D180" t="str">
            <v>Ca</v>
          </cell>
          <cell r="E180">
            <v>37456</v>
          </cell>
        </row>
        <row r="181">
          <cell r="B181" t="str">
            <v>cu</v>
          </cell>
          <cell r="C181" t="str">
            <v>M¸y c¾t uèn cèt thÐp</v>
          </cell>
          <cell r="D181" t="str">
            <v>Ca</v>
          </cell>
          <cell r="E181">
            <v>39789</v>
          </cell>
        </row>
        <row r="182">
          <cell r="B182" t="str">
            <v>md&lt;=1,25</v>
          </cell>
          <cell r="C182" t="str">
            <v>M¸y ®µo &lt;=1,25m3</v>
          </cell>
          <cell r="D182" t="str">
            <v>Ca</v>
          </cell>
          <cell r="E182">
            <v>1238930</v>
          </cell>
        </row>
        <row r="183">
          <cell r="B183" t="str">
            <v>md&lt;=0.8</v>
          </cell>
          <cell r="C183" t="str">
            <v>M¸y ®µo &lt;=0,8m3</v>
          </cell>
          <cell r="D183" t="str">
            <v>Ca</v>
          </cell>
          <cell r="E183">
            <v>705849</v>
          </cell>
        </row>
        <row r="184">
          <cell r="B184" t="str">
            <v>nk17</v>
          </cell>
          <cell r="C184" t="str">
            <v>M¸y nÐn khÝ 17m3/h</v>
          </cell>
          <cell r="D184" t="str">
            <v>Ca</v>
          </cell>
          <cell r="E184">
            <v>36644</v>
          </cell>
        </row>
        <row r="185">
          <cell r="B185" t="str">
            <v>mu140</v>
          </cell>
          <cell r="C185" t="str">
            <v>M¸y ñi 140cv</v>
          </cell>
          <cell r="D185" t="str">
            <v>Ca</v>
          </cell>
          <cell r="E185">
            <v>865868</v>
          </cell>
        </row>
        <row r="186">
          <cell r="B186" t="str">
            <v>tt50-60</v>
          </cell>
          <cell r="C186" t="str">
            <v>Tr¹m trén 50-60T/h</v>
          </cell>
          <cell r="D186" t="str">
            <v>Ca</v>
          </cell>
          <cell r="E186">
            <v>8261175</v>
          </cell>
        </row>
        <row r="187">
          <cell r="B187" t="str">
            <v>mkxd</v>
          </cell>
          <cell r="C187" t="str">
            <v>M¸y khoan xoay ®Ëp F 65mm</v>
          </cell>
          <cell r="D187" t="str">
            <v>Ca</v>
          </cell>
          <cell r="E187">
            <v>230707</v>
          </cell>
        </row>
        <row r="188">
          <cell r="B188" t="str">
            <v>mk</v>
          </cell>
          <cell r="C188" t="str">
            <v>M¸y khoan cÇm tay F =42mm</v>
          </cell>
          <cell r="D188" t="str">
            <v>Ca</v>
          </cell>
          <cell r="E188">
            <v>35357</v>
          </cell>
        </row>
        <row r="189">
          <cell r="B189" t="str">
            <v>xdk+m</v>
          </cell>
          <cell r="C189" t="str">
            <v>Xe ®Çu kÐo vµ moãc</v>
          </cell>
          <cell r="D189" t="str">
            <v>Ca</v>
          </cell>
          <cell r="E189">
            <v>582634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luong"/>
      <sheetName val="CTdongia"/>
      <sheetName val="Thuc thanh"/>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CTNTTH"/>
      <sheetName val="Giai trinh"/>
      <sheetName val="sat"/>
      <sheetName val="ptvt"/>
      <sheetName val="ptdgD"/>
      <sheetName val="LoaiDay"/>
      <sheetName val="XL4Poppy"/>
      <sheetName val="LAM NHA"/>
      <sheetName val="rebar"/>
      <sheetName val="1111"/>
      <sheetName val="DG "/>
      <sheetName val="Tongke"/>
      <sheetName val="Bang chiet tinh TBA"/>
      <sheetName val="chitiet"/>
      <sheetName val="IBASE"/>
      <sheetName val="dtxl"/>
      <sheetName val="gVL"/>
      <sheetName val="DATA"/>
      <sheetName val="OFFGRID"/>
      <sheetName val="Don gia"/>
      <sheetName val="CT35"/>
      <sheetName val="MTO REV.2(ARMOR)"/>
      <sheetName val="KH-Q1,Q2,01"/>
      <sheetName val="ESTI."/>
      <sheetName val="DI-ESTI"/>
      <sheetName val="tra-vat-lieu"/>
      <sheetName val="Tien Luong"/>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CBKC-110"/>
      <sheetName val="CHITIET VL-NC-TT1p"/>
      <sheetName val="TONGKE3p"/>
      <sheetName val="䁔HEP HINH"/>
      <sheetName val="Sbq18"/>
      <sheetName val="DGchitiet "/>
      <sheetName val="khung ten TD"/>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 sheetId="89" refreshError="1"/>
      <sheetData sheetId="90"/>
      <sheetData sheetId="91" refreshError="1"/>
      <sheetData sheetId="92" refreshError="1"/>
      <sheetData sheetId="93"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an giao"/>
      <sheetName val="BBNTKLHTGD"/>
      <sheetName val="BBNTKLHTGD (2)"/>
      <sheetName val="Tobia"/>
      <sheetName val="THQT"/>
      <sheetName val="THQTDZ10(GD)"/>
      <sheetName val="THDz 10(22)kV"/>
      <sheetName val="THQT TBA"/>
      <sheetName val="CPhi TBi"/>
      <sheetName val="TH TBA"/>
      <sheetName val="THQTDz0,4"/>
      <sheetName val="THDz0,4(GD)"/>
      <sheetName val="TNDz0,4"/>
      <sheetName val="THDz0,4"/>
      <sheetName val="THQT Cto"/>
      <sheetName val="THCTo"/>
      <sheetName val="TN Cto"/>
      <sheetName val="Ctinh 10kV"/>
      <sheetName val="TNDz10"/>
      <sheetName val="CT TBA"/>
      <sheetName val="TN TBA"/>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n"/>
      <sheetName val="mat"/>
      <sheetName val="cong"/>
      <sheetName val="vua"/>
      <sheetName val="rph"/>
      <sheetName val="rph (2)"/>
      <sheetName val="gVL"/>
      <sheetName val="dtoan"/>
      <sheetName val="dap"/>
      <sheetName val="dt-kphi"/>
      <sheetName val="bth-kphi"/>
      <sheetName val="gpmb"/>
      <sheetName val="dtoan -ctiet"/>
      <sheetName val="dt-kphi-iso-tong"/>
      <sheetName val="dt-kphi-iso-ctiet"/>
      <sheetName val="gia"/>
      <sheetName val="PTDG"/>
      <sheetName val="sut&lt;100"/>
      <sheetName val="sut duong"/>
      <sheetName val="sut am"/>
      <sheetName val="bu lun"/>
      <sheetName val="xoi lo chan ke"/>
      <sheetName val="TH"/>
      <sheetName val="THKL"/>
      <sheetName val="GTXL"/>
      <sheetName val="TDT"/>
      <sheetName val="00000000"/>
      <sheetName val="10000000"/>
      <sheetName val="gvt"/>
      <sheetName val="ATGT"/>
      <sheetName val="DG-TH"/>
      <sheetName val="Tuong-chan"/>
      <sheetName val="Dau-cong"/>
      <sheetName val="dtoan (4)"/>
      <sheetName val="tmdtu"/>
      <sheetName val="Sheet3"/>
      <sheetName val="XL4Poppy"/>
      <sheetName val="dt-kphi (2)"/>
      <sheetName val="dt-kphi-ctiet"/>
      <sheetName val="KluongKm2,4"/>
      <sheetName val="B.cao"/>
      <sheetName val="T.tiet"/>
      <sheetName val="T.N"/>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1"/>
      <sheetName val="00000002"/>
      <sheetName val="Sheet2"/>
      <sheetName val="dn"/>
      <sheetName val="DU TOAN"/>
      <sheetName val="CHI TIET"/>
      <sheetName val="KLnt"/>
      <sheetName val="PHAN TICH"/>
      <sheetName val="Congty"/>
      <sheetName val="VPPN"/>
      <sheetName val="XN74"/>
      <sheetName val="XN54"/>
      <sheetName val="XN33"/>
      <sheetName val="NK96"/>
      <sheetName val="XL4Test5"/>
      <sheetName val="Sheet1"/>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YEU TO CONG"/>
      <sheetName val="TD 3DIEM"/>
      <sheetName val="TD 2DIEM"/>
      <sheetName val="TSCD DUNG CHUNG "/>
      <sheetName val="KHKHAUHAOTSCHUNG"/>
      <sheetName val="TSCDTOAN NHA MAY"/>
      <sheetName val="CPSXTOAN BO SP"/>
      <sheetName val="PBCPCHUNG CHO CAC DTUONG"/>
      <sheetName val="solieu"/>
      <sheetName val="VL"/>
      <sheetName val="PLV"/>
      <sheetName val="Dongia"/>
      <sheetName val="DTCTtaluy"/>
      <sheetName val="KLDGTT&lt;120%"/>
      <sheetName val="PL2"/>
      <sheetName val="DTnen"/>
      <sheetName val="PL"/>
      <sheetName val="THKL nghiemthu"/>
      <sheetName val="DTCTtaluy (2)"/>
      <sheetName val="KLDGTT&lt;120% (2)"/>
      <sheetName val="TH (2)"/>
      <sheetName val="xxxxxxxx"/>
      <sheetName val="XXXXXXX0"/>
      <sheetName val="XXXXXXX1"/>
      <sheetName val="20000000"/>
      <sheetName val="30000000"/>
      <sheetName val="CRC"/>
      <sheetName val="GIATRI-DAILY"/>
      <sheetName val="NVBH KHAC"/>
      <sheetName val="NVBH HOAN"/>
      <sheetName val="TONKHODAILY"/>
      <sheetName val="tra-vat-lieu"/>
      <sheetName val="XN79"/>
      <sheetName val="CTMT"/>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may"/>
      <sheetName val="Vatlieu cau"/>
      <sheetName val="cau DS11"/>
      <sheetName val="cau DS12"/>
      <sheetName val="THCDS12"/>
      <sheetName val="dgcau"/>
      <sheetName val="THCDS11"/>
      <sheetName val="DGCT"/>
      <sheetName val="DGCong"/>
      <sheetName val="Vatlieu"/>
      <sheetName val="nhancong"/>
      <sheetName val="KL"/>
      <sheetName val=""/>
      <sheetName val="TO HUNG"/>
      <sheetName val="CONGNHAN NE"/>
      <sheetName val="XINGUYEP"/>
      <sheetName val="TH331"/>
      <sheetName val="dt-iphi"/>
      <sheetName val="sut&lt;1 0"/>
      <sheetName val="`u lun"/>
      <sheetName val="SPL4"/>
      <sheetName val="coc duc"/>
      <sheetName val="Don gia chi tiet"/>
      <sheetName val="Du thau"/>
      <sheetName val="Tro giup"/>
      <sheetName val="ptvl0-1"/>
      <sheetName val="0-1"/>
      <sheetName val="ptvl4-5"/>
      <sheetName val="4-5"/>
      <sheetName val="ptvl3-4"/>
      <sheetName val="3-4"/>
      <sheetName val="ptvl2-3"/>
      <sheetName val="2-3"/>
      <sheetName val="vlcong"/>
      <sheetName val="ptvl1-2"/>
      <sheetName val="1-2"/>
      <sheetName val="Kluong"/>
      <sheetName val="Giatri"/>
      <sheetName val="PTCT"/>
      <sheetName val="nhan cong"/>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bao cao ngay 13-02"/>
      <sheetName val="CBG"/>
      <sheetName val="ctTBA"/>
      <sheetName val="ìtoan"/>
      <sheetName val="Sheet3 (2)"/>
      <sheetName val="P3-PanAn-Factored"/>
      <sheetName val="PL tham dinh"/>
      <sheetName val="THDT"/>
      <sheetName val="KSTK"/>
      <sheetName val="DTCT"/>
      <sheetName val="PTVL"/>
      <sheetName val="Bu VC"/>
      <sheetName val="luong"/>
      <sheetName val="40000000"/>
      <sheetName val="50000000"/>
      <sheetName val="60000000"/>
      <sheetName val="70000000"/>
      <sheetName val="80000000"/>
      <sheetName val="90000000"/>
      <sheetName val="a0000000"/>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Sheet_x0001_1"/>
      <sheetName val="FPPN"/>
      <sheetName val="CHI_x0000_TIET"/>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HK1"/>
      <sheetName val="HK2"/>
      <sheetName val="CANAM"/>
      <sheetName val="dam"/>
      <sheetName val="Mocantho"/>
      <sheetName val="MoQL91"/>
      <sheetName val="tru"/>
      <sheetName val="dg"/>
      <sheetName val="10mduongsaumo"/>
      <sheetName val="ctt"/>
      <sheetName val="thanmkhao"/>
      <sheetName val="monho"/>
      <sheetName val="T1"/>
      <sheetName val="T2"/>
      <sheetName val="T3"/>
      <sheetName val="T4"/>
      <sheetName val="T5"/>
      <sheetName val="T6"/>
      <sheetName val="T7"/>
      <sheetName val="T8"/>
      <sheetName val="T9"/>
      <sheetName val="T10"/>
      <sheetName val="T11"/>
      <sheetName val="T12"/>
      <sheetName val="t1.3"/>
      <sheetName val="tai"/>
      <sheetName val="hoang"/>
      <sheetName val="hoang (2)"/>
      <sheetName val="hoang (3)"/>
      <sheetName val="NHAP"/>
      <sheetName val="ma-pt"/>
      <sheetName val="DGduong"/>
      <sheetName val="Du_lieu"/>
      <sheetName val="ktduong"/>
      <sheetName val="cu"/>
      <sheetName val="KTcau2004"/>
      <sheetName val="KT2004XL#moi"/>
      <sheetName val="denbu"/>
      <sheetName val="thop"/>
      <sheetName val="_x0000_Ё_x0000__x0000__x0000__x0000_䀤_x0001__x0000__x0000__x0000__x0000_䀶_x0001__x0000_晦晦晦䀙_x0001__x0000__x0000__x0000__x0000_㿰_x0001_H-_x0000_ਈ_x0000_"/>
      <sheetName val="DGCT_x0006_"/>
      <sheetName val="TT_35NH"/>
      <sheetName val="ESTI."/>
      <sheetName val="DI-ESTI"/>
      <sheetName val="Phan tich don gia chi Uet"/>
      <sheetName val="Nhap don gia VL dia _x0003__x0000_uong"/>
      <sheetName val="NhapSl"/>
      <sheetName val="Nluc"/>
      <sheetName val="Tohop"/>
      <sheetName val="KT_Tthan"/>
      <sheetName val="Tra_TTTD"/>
      <sheetName val="dv-kphi-cviet"/>
      <sheetName val="bvh-kphi"/>
      <sheetName val="PCCPCHUNG CHO CAC DTUONG"/>
      <sheetName val="Piers of Main Flyower (1)"/>
      <sheetName val="GiaVL"/>
      <sheetName val="She_x0000_t9"/>
      <sheetName val="CHI"/>
      <sheetName val="Nhap don gia VL dia _x0003_"/>
      <sheetName val="Ё_x0000_䀤_x0001__x0000_䀶_x0001__x0000_晦晦晦䀙_x0001__x0000_㿰_x0001_H-_x0000_ਈ_x0000_ꏗ㵰휊䀁_x0001__x0000_尩슏⣵䀂"/>
      <sheetName val="_x0000_????_x0001__x0000__x0000__x0000__x0000_?_x0001_H-_x0000_?_x0000_????_x0001__x0000_????_x0001__x0000__x0000__x0000_"/>
      <sheetName val="Ё"/>
      <sheetName val="?_x0000_?_x0001__x0000_?_x0001__x0000_????_x0001__x0000_?_x0001_H-_x0000_?_x0000_????_x0001__x0000_????"/>
      <sheetName val="Phan tich don gia chi ˆUet"/>
      <sheetName val="?"/>
      <sheetName val="????_x0001_"/>
      <sheetName val="CTC_x000f_NG_02"/>
      <sheetName val="_x0004_GCong"/>
      <sheetName val="tuong"/>
      <sheetName val="Khu xu ly nuoc THiep-XD"/>
      <sheetName val="IN__x000e_X"/>
      <sheetName val="He so"/>
      <sheetName val="PL Vua"/>
      <sheetName val="DPD"/>
      <sheetName val="dgmo-tru"/>
      <sheetName val="dgdam"/>
      <sheetName val="Dam-Mo-Tru"/>
      <sheetName val="DTDuong"/>
      <sheetName val="GTXLc"/>
      <sheetName val="CPXLk"/>
      <sheetName val="KPTH"/>
      <sheetName val="Bang KL ket cau"/>
      <sheetName val="Box-Girder"/>
      <sheetName val="Dbþgia"/>
      <sheetName val="coctuatrenda"/>
      <sheetName val="IBASE"/>
      <sheetName val="Thuc thanh"/>
      <sheetName val="Don gi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Số liệu"/>
      <sheetName val="TKKYI"/>
      <sheetName val="TKKYII"/>
      <sheetName val="Tổng hợp theo học sinh"/>
      <sheetName val="XL4Test5 (2)"/>
      <sheetName val="TinhToan"/>
      <sheetName val="dt-kphi-ÿÿo-ctiet"/>
      <sheetName val="Pier"/>
      <sheetName val="Pile"/>
      <sheetName val="Piers of Main Flylyer (1)"/>
      <sheetName val="CDPS"/>
      <sheetName val="NKC"/>
      <sheetName val="SoCaiT"/>
      <sheetName val="THDU"/>
      <sheetName val="CHI?TIET"/>
      <sheetName val="NVBH(HOAN"/>
      <sheetName val="dt-cphi-ctieT"/>
      <sheetName val="KLDGTT&lt;1ü_x000c__x0000__x0000_(2)"/>
      <sheetName val="TN"/>
      <sheetName val="ND"/>
      <sheetName val="3cau"/>
      <sheetName val="266+623"/>
      <sheetName val="TXL(266+623"/>
      <sheetName val="DDCT"/>
      <sheetName val="M"/>
      <sheetName val="vln"/>
      <sheetName val="DothiP1"/>
      <sheetName val="md5!-52"/>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CHI_TIET"/>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Nhap don gia VL dia _x0003_?uong"/>
      <sheetName val="vua_x0000__x0000__x0000__x0000__x0000__x0000__x0000__x0000__x0000__x0000__x0000_韘࿊_x0000__x0004__x0000__x0000__x0000__x0000__x0000__x0000_酐࿊_x0000__x0000__x0000__x0000__x0000_"/>
      <sheetName val="DEF"/>
      <sheetName val="Tuong-ٺ_x0001_an"/>
      <sheetName val="Du toan chi tiet_x0000_coc nuoc"/>
      <sheetName val="0000000!"/>
      <sheetName val="DG೼�_02"/>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_x0000_?_x0000__x0000__x0000__x0000_?_x0001__x0000__x0000__x0000__x0000_?_x0001__x0000_????_x0001__x0000__x0000__x0000__x0000_?_x0001_H-_x0000_?_x0000_"/>
      <sheetName val="sat"/>
      <sheetName val="ptvt"/>
      <sheetName val="???????_x0001_?????_x0001_?????_x0001_?????_x0001_H-???"/>
      <sheetName val="She?t9"/>
      <sheetName val="???_x0001_??_x0001_?????_x0001_??_x0001_H-???"/>
      <sheetName val="10mduongsa{ío"/>
      <sheetName val="Piers of Mai. Flyover (1)"/>
      <sheetName val="Du toan c`i tiet coc nuoc"/>
      <sheetName val="Quantity"/>
      <sheetName val="tra_x0000__x0000__x0000__x0000__x0000_±@Z"/>
      <sheetName val="She"/>
      <sheetName val="ma_pt"/>
      <sheetName val="_"/>
      <sheetName val="_____x0001_"/>
      <sheetName val="Ctinh 10kV"/>
      <sheetName val="vua???????????韘࿊?_x0004_??????酐࿊?????"/>
      <sheetName val="vua_x0000_韘࿊_x0000__x0004__x0000_酐࿊_x0000_須࿊_x0000__x0004__x0000__x0016_[dtTKKT-98-10"/>
      <sheetName val="vua?韘࿊?_x0004_?酐࿊?須࿊?_x0004_?_x0016_[dtTKKT-98-10"/>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________x0001_______x0001_______x0001_______x0001_H-___"/>
      <sheetName val="She_t9"/>
      <sheetName val="____x0001____x0001_______x0001____x0001_H-___"/>
      <sheetName val="ptvì0-1"/>
      <sheetName val="S? li?u"/>
      <sheetName val="T?ng h?p theo h?c sinh"/>
      <sheetName val="Du toan chi tiet?coc nuoc"/>
      <sheetName val="KLDGTT&lt;1ü_x000c_??(2)"/>
      <sheetName val="T2??)"/>
      <sheetName val="khluong"/>
      <sheetName val="dtct cong"/>
      <sheetName val="0??ﱸ͕?_x0004_??????͕????????列͕??_x0013_???"/>
      <sheetName val="NHTN"/>
      <sheetName val="QLDD"/>
      <sheetName val="Moi truong"/>
      <sheetName val="KHĐ"/>
      <sheetName val="PBCPCHUNG CHO CAC _x0007_{WÑNG"/>
      <sheetName val="fej"/>
      <sheetName val="DT1__x0010_3"/>
      <sheetName val="DGKE_00"/>
      <sheetName val="P4-T`nAn-Factored"/>
      <sheetName val="Giai trinh"/>
      <sheetName val="GTGT"/>
      <sheetName val="Mua vao TT"/>
      <sheetName val="Mua vao GTGT"/>
      <sheetName val="Bra"/>
      <sheetName val="BC HDon"/>
      <sheetName val="BC HDon Qui"/>
      <sheetName val="KE KHAI HDONG"/>
      <sheetName val="Recovered_Sheet1"/>
      <sheetName val="Recovered_Sheet2"/>
      <sheetName val="tra?????±@Z"/>
      <sheetName val="TT"/>
      <sheetName val="Sheet1 (3)"/>
      <sheetName val="Sheet1 (2)"/>
      <sheetName val="YE2?? CONG"/>
      <sheetName val="CtVKdam?Ʀ?????"/>
      <sheetName val="Gca may Buu dien"/>
      <sheetName val="882"/>
      <sheetName val="Giamay"/>
      <sheetName val="DM_GVT"/>
      <sheetName val="May chuyen nganh"/>
      <sheetName val="PC-summary"/>
      <sheetName val="TT06"/>
      <sheetName val="0_x0000__x0000_ﱸ͕_x0000__x0004__x0000__x0000__x0000__x0000__x0000__x0000_͕_x0000__x0000_是退嚻퀔囃᠔䰞ᭅ؀_x0000_밀ᬹ"/>
      <sheetName val="0_x0000__x0000_ﱸ͕_x0000__x0004__x0000__x0000__x0000__x0000__x0000__x0000_͕_x0000__x0000__x0000__x0000__x0000__x0000__x0000__x0000_列͕_x0000__x0000__x0013__x0000__x0000__x0000_"/>
      <sheetName val="Giathanh1m3BT"/>
      <sheetName val="Sheet3ٺ_x0001_2)"/>
      <sheetName val="dt-kphi_x0010_øÿet"/>
      <sheetName val="[dtTKKT-98-106.xlsၝTHCDS11"/>
      <sheetName val="[dtTKKT-98-106.xls?THCDS11"/>
      <sheetName val="CHI TI_x0000__x0000_"/>
      <sheetName val="_x0000__x0000__x0000__x0000__x0000__x0000_??_x0000__x0000__x0013__x0000__x0000__x0000__x0000__x0000__x0000__x0000__x0000__x0000__x0000__x0000__x0000__x0000__x0000__x0000__x001f_[dtT"/>
      <sheetName val="COC KHOAN0T5"/>
      <sheetName val="TD &quot;DIEM"/>
      <sheetName val="INV"/>
      <sheetName val="XXXXXXX2"/>
      <sheetName val="XXXXXXX3"/>
      <sheetName val="XXXXXXX4"/>
      <sheetName val="Du toan chi tiet coc juoc"/>
      <sheetName val="Du toan_x0000_chi tiet coc"/>
      <sheetName val="T_x0004_ 3DIEM"/>
      <sheetName val="Rheet10"/>
      <sheetName val="KLD_x0007_TT&lt;120%"/>
      <sheetName val="S²_x0000__x0000_2"/>
      <sheetName val="0"/>
      <sheetName val="Du toan chi tiet"/>
      <sheetName val="CPVUE_03"/>
      <sheetName val="dt-k0hi (2)"/>
      <sheetName val="DT_x0003_T_02"/>
      <sheetName val="She%t11"/>
      <sheetName val="Nhap don gia VL dia áhuong"/>
      <sheetName val="uong mot ngay cong xay lap"/>
      <sheetName val="Luong_mot_ngay_cong_k`ao_sat"/>
      <sheetName val="TH_11"/>
      <sheetName val="CUAHANG"/>
      <sheetName val="MAKHACH"/>
      <sheetName val="Klu_x0016_4_x0000_DÀÀFN"/>
      <sheetName val="[dtTKKT-98-106.xl۽_x0000_gvt"/>
      <sheetName val="THNVVNN"/>
      <sheetName val="DSTTGTGT"/>
      <sheetName val="YE2_x0000__x0000_ CONG"/>
      <sheetName val="Luong mot ngay cofg xay lap"/>
      <sheetName val="CtVKdam_x0000_Ʀ_x0000__x0000__x0000__x0000__x0000_"/>
      <sheetName val="KLDGTT&lt;1ü_x000c_"/>
      <sheetName val="NC"/>
      <sheetName val="dt-kphi-isoiendo"/>
      <sheetName val="dtmkphi-iso-tong"/>
      <sheetName val="T2_x0000__x0000_)"/>
      <sheetName val="KL thanh toan-Xuan Dao"/>
    </sheetNames>
    <sheetDataSet>
      <sheetData sheetId="0"/>
      <sheetData sheetId="1"/>
      <sheetData sheetId="2"/>
      <sheetData sheetId="3"/>
      <sheetData sheetId="4"/>
      <sheetData sheetId="5"/>
      <sheetData sheetId="6" refreshError="1">
        <row r="10">
          <cell r="Q10">
            <v>58000</v>
          </cell>
        </row>
        <row r="33">
          <cell r="Q33">
            <v>13636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refreshError="1"/>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 sheetId="221" refreshError="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sheetData sheetId="330" refreshError="1"/>
      <sheetData sheetId="331"/>
      <sheetData sheetId="332"/>
      <sheetData sheetId="333"/>
      <sheetData sheetId="334"/>
      <sheetData sheetId="335"/>
      <sheetData sheetId="336"/>
      <sheetData sheetId="337" refreshError="1"/>
      <sheetData sheetId="338"/>
      <sheetData sheetId="339" refreshError="1"/>
      <sheetData sheetId="340" refreshError="1"/>
      <sheetData sheetId="341"/>
      <sheetData sheetId="342"/>
      <sheetData sheetId="343"/>
      <sheetData sheetId="344"/>
      <sheetData sheetId="345"/>
      <sheetData sheetId="346"/>
      <sheetData sheetId="347"/>
      <sheetData sheetId="348"/>
      <sheetData sheetId="349" refreshError="1"/>
      <sheetData sheetId="350" refreshError="1"/>
      <sheetData sheetId="351"/>
      <sheetData sheetId="352"/>
      <sheetData sheetId="353" refreshError="1"/>
      <sheetData sheetId="354"/>
      <sheetData sheetId="355"/>
      <sheetData sheetId="356"/>
      <sheetData sheetId="357" refreshError="1"/>
      <sheetData sheetId="358" refreshError="1"/>
      <sheetData sheetId="359"/>
      <sheetData sheetId="360" refreshError="1"/>
      <sheetData sheetId="361"/>
      <sheetData sheetId="362" refreshError="1"/>
      <sheetData sheetId="363"/>
      <sheetData sheetId="364"/>
      <sheetData sheetId="365" refreshError="1"/>
      <sheetData sheetId="366" refreshError="1"/>
      <sheetData sheetId="367" refreshError="1"/>
      <sheetData sheetId="368" refreshError="1"/>
      <sheetData sheetId="369"/>
      <sheetData sheetId="370"/>
      <sheetData sheetId="371"/>
      <sheetData sheetId="372"/>
      <sheetData sheetId="373"/>
      <sheetData sheetId="374"/>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sheetData sheetId="419" refreshError="1"/>
      <sheetData sheetId="420" refreshError="1"/>
      <sheetData sheetId="421"/>
      <sheetData sheetId="422" refreshError="1"/>
      <sheetData sheetId="423" refreshError="1"/>
      <sheetData sheetId="424"/>
      <sheetData sheetId="425"/>
      <sheetData sheetId="426"/>
      <sheetData sheetId="427"/>
      <sheetData sheetId="428"/>
      <sheetData sheetId="429"/>
      <sheetData sheetId="430" refreshError="1"/>
      <sheetData sheetId="43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sheetData sheetId="492"/>
      <sheetData sheetId="493" refreshError="1"/>
      <sheetData sheetId="494"/>
      <sheetData sheetId="495"/>
      <sheetData sheetId="496"/>
      <sheetData sheetId="497"/>
      <sheetData sheetId="498" refreshError="1"/>
      <sheetData sheetId="499"/>
      <sheetData sheetId="500"/>
      <sheetData sheetId="501"/>
      <sheetData sheetId="502"/>
      <sheetData sheetId="503" refreshError="1"/>
      <sheetData sheetId="504" refreshError="1"/>
      <sheetData sheetId="505" refreshError="1"/>
      <sheetData sheetId="506"/>
      <sheetData sheetId="507"/>
      <sheetData sheetId="508"/>
      <sheetData sheetId="509"/>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refreshError="1"/>
      <sheetData sheetId="533" refreshError="1"/>
      <sheetData sheetId="534"/>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sheetData sheetId="545" refreshError="1"/>
      <sheetData sheetId="546"/>
      <sheetData sheetId="547"/>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sheetData sheetId="566"/>
      <sheetData sheetId="567"/>
      <sheetData sheetId="568"/>
      <sheetData sheetId="569"/>
      <sheetData sheetId="570" refreshError="1"/>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sheetData sheetId="580" refreshError="1"/>
      <sheetData sheetId="581"/>
      <sheetData sheetId="582" refreshError="1"/>
      <sheetData sheetId="583"/>
      <sheetData sheetId="584"/>
      <sheetData sheetId="585"/>
      <sheetData sheetId="586"/>
      <sheetData sheetId="587"/>
      <sheetData sheetId="588"/>
      <sheetData sheetId="589" refreshError="1"/>
      <sheetData sheetId="590"/>
      <sheetData sheetId="591"/>
      <sheetData sheetId="592"/>
      <sheetData sheetId="593" refreshError="1"/>
      <sheetData sheetId="594" refreshError="1"/>
      <sheetData sheetId="595"/>
      <sheetData sheetId="596" refreshError="1"/>
      <sheetData sheetId="597"/>
      <sheetData sheetId="598" refreshError="1"/>
      <sheetData sheetId="599"/>
      <sheetData sheetId="600"/>
      <sheetData sheetId="601" refreshError="1"/>
      <sheetData sheetId="602"/>
      <sheetData sheetId="603"/>
      <sheetData sheetId="604"/>
      <sheetData sheetId="605" refreshError="1"/>
      <sheetData sheetId="606"/>
      <sheetData sheetId="607"/>
      <sheetData sheetId="608"/>
      <sheetData sheetId="609" refreshError="1"/>
      <sheetData sheetId="610"/>
      <sheetData sheetId="611"/>
      <sheetData sheetId="612" refreshError="1"/>
      <sheetData sheetId="613" refreshError="1"/>
      <sheetData sheetId="614" refreshError="1"/>
      <sheetData sheetId="615"/>
      <sheetData sheetId="616"/>
      <sheetData sheetId="617"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MTK"/>
      <sheetName val="SOKTMAY"/>
      <sheetName val="NKTHUTIEN"/>
      <sheetName val="NKCHITIEN"/>
      <sheetName val="NKMHCHIU"/>
      <sheetName val="NKBHCHIU"/>
      <sheetName val="NKC"/>
      <sheetName val="SOCAITK"/>
      <sheetName val="SOQUYTM"/>
      <sheetName val="SOTGNH"/>
      <sheetName val="SOCTKH"/>
      <sheetName val="SOCTHTK"/>
      <sheetName val="THCT152"/>
      <sheetName val="THCT153"/>
      <sheetName val="THCT155"/>
      <sheetName val="THCT156"/>
      <sheetName val="BTHCTTK131"/>
      <sheetName val="BTHCTTK331"/>
      <sheetName val="SOCT621"/>
      <sheetName val="SOCT622"/>
      <sheetName val="SOCT627"/>
      <sheetName val="SOCT154"/>
      <sheetName val="SOCT632"/>
      <sheetName val="SOCT641"/>
      <sheetName val="SOCT642"/>
      <sheetName val="BCDPS"/>
      <sheetName val="BCDKT"/>
      <sheetName val="BCKQKD01"/>
      <sheetName val="BCKQKD02"/>
      <sheetName val="BCKQKD03"/>
      <sheetName val="BCLCTT"/>
      <sheetName val="BKMVao5%-10%"/>
      <sheetName val="BKMVao0%"/>
      <sheetName val="BKBRa"/>
      <sheetName val="TKGTGT"/>
      <sheetName val="VUNGDK"/>
      <sheetName val="00000000"/>
      <sheetName val="XL4Poppy"/>
    </sheetNames>
    <sheetDataSet>
      <sheetData sheetId="0" refreshError="1">
        <row r="2">
          <cell r="F2" t="str">
            <v>SOÁ DÖ
ÑAÀU KYØ</v>
          </cell>
        </row>
        <row r="3">
          <cell r="F3">
            <v>1336953264</v>
          </cell>
        </row>
        <row r="4">
          <cell r="F4">
            <v>8979096</v>
          </cell>
        </row>
        <row r="5">
          <cell r="F5">
            <v>34407452</v>
          </cell>
        </row>
        <row r="6">
          <cell r="F6">
            <v>954469545</v>
          </cell>
        </row>
        <row r="8">
          <cell r="F8">
            <v>26657431</v>
          </cell>
        </row>
        <row r="9">
          <cell r="F9">
            <v>-4310177074</v>
          </cell>
        </row>
        <row r="10">
          <cell r="F10">
            <v>-29917575</v>
          </cell>
        </row>
        <row r="14">
          <cell r="F14">
            <v>55989520</v>
          </cell>
        </row>
        <row r="17">
          <cell r="F17">
            <v>-439969174</v>
          </cell>
        </row>
        <row r="21">
          <cell r="F21">
            <v>486715</v>
          </cell>
        </row>
        <row r="24">
          <cell r="F24">
            <v>12419565</v>
          </cell>
        </row>
        <row r="28">
          <cell r="F28">
            <v>97279549</v>
          </cell>
        </row>
        <row r="30">
          <cell r="F30">
            <v>3333702</v>
          </cell>
        </row>
        <row r="31">
          <cell r="F31">
            <v>-59</v>
          </cell>
        </row>
        <row r="33">
          <cell r="F33">
            <v>44148934</v>
          </cell>
        </row>
        <row r="37">
          <cell r="F37">
            <v>710570</v>
          </cell>
        </row>
        <row r="38">
          <cell r="F38">
            <v>6670387</v>
          </cell>
        </row>
        <row r="40">
          <cell r="F40">
            <v>22000000</v>
          </cell>
        </row>
        <row r="41">
          <cell r="F41">
            <v>-147129550</v>
          </cell>
        </row>
        <row r="42">
          <cell r="F42">
            <v>921365494</v>
          </cell>
        </row>
        <row r="43">
          <cell r="F43">
            <v>284107309</v>
          </cell>
        </row>
        <row r="46">
          <cell r="F46">
            <v>558376368</v>
          </cell>
        </row>
        <row r="50">
          <cell r="F50">
            <v>1296687782</v>
          </cell>
        </row>
        <row r="52">
          <cell r="F52">
            <v>1213255495</v>
          </cell>
        </row>
        <row r="53">
          <cell r="F53">
            <v>29145196</v>
          </cell>
        </row>
        <row r="55">
          <cell r="F55">
            <v>10213988538</v>
          </cell>
        </row>
        <row r="56">
          <cell r="F56">
            <v>2990981425</v>
          </cell>
        </row>
        <row r="58">
          <cell r="F58">
            <v>5997012300</v>
          </cell>
        </row>
        <row r="61">
          <cell r="F61">
            <v>1378013729</v>
          </cell>
        </row>
        <row r="70">
          <cell r="F70">
            <v>740632</v>
          </cell>
        </row>
        <row r="76">
          <cell r="F76">
            <v>-2639896</v>
          </cell>
        </row>
        <row r="77">
          <cell r="F77">
            <v>13560235</v>
          </cell>
        </row>
        <row r="78">
          <cell r="F78">
            <v>79800000</v>
          </cell>
        </row>
        <row r="80">
          <cell r="F80">
            <v>500000</v>
          </cell>
        </row>
        <row r="81">
          <cell r="F81">
            <v>9784000</v>
          </cell>
        </row>
        <row r="82">
          <cell r="F82">
            <v>-1480000</v>
          </cell>
        </row>
        <row r="85">
          <cell r="F85">
            <v>923895</v>
          </cell>
        </row>
        <row r="87">
          <cell r="F87">
            <v>3517000000</v>
          </cell>
        </row>
        <row r="88">
          <cell r="F88">
            <v>101112965</v>
          </cell>
        </row>
        <row r="89">
          <cell r="F89">
            <v>-26346105</v>
          </cell>
        </row>
        <row r="90">
          <cell r="F90">
            <v>-1868135155</v>
          </cell>
        </row>
        <row r="91">
          <cell r="F91">
            <v>3410455</v>
          </cell>
        </row>
        <row r="107">
          <cell r="F107">
            <v>24388476960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T NVLIEU"/>
      <sheetName val="SOCHITIET"/>
      <sheetName val="trunggian"/>
      <sheetName val="Chitiet"/>
      <sheetName val="NXT HH"/>
    </sheetNames>
    <sheetDataSet>
      <sheetData sheetId="0"/>
      <sheetData sheetId="1"/>
      <sheetData sheetId="2"/>
      <sheetData sheetId="3" refreshError="1">
        <row r="7">
          <cell r="E7" t="str">
            <v>Keo giaáy hoät</v>
          </cell>
          <cell r="H7">
            <v>500</v>
          </cell>
          <cell r="J7">
            <v>2047500</v>
          </cell>
        </row>
        <row r="8">
          <cell r="E8" t="str">
            <v>Nuùt sômi</v>
          </cell>
          <cell r="H8">
            <v>18480</v>
          </cell>
          <cell r="J8">
            <v>2310000</v>
          </cell>
        </row>
        <row r="9">
          <cell r="E9" t="str">
            <v>Chæ  may caùc loaïi</v>
          </cell>
          <cell r="H9">
            <v>50</v>
          </cell>
          <cell r="J9">
            <v>1215676</v>
          </cell>
        </row>
        <row r="10">
          <cell r="E10" t="str">
            <v>Thun 3P (1 cuoän = 50 meùt)</v>
          </cell>
          <cell r="H10">
            <v>1000</v>
          </cell>
          <cell r="J10">
            <v>800000</v>
          </cell>
        </row>
        <row r="11">
          <cell r="E11" t="str">
            <v>Nuùt sômi</v>
          </cell>
          <cell r="H11">
            <v>9504</v>
          </cell>
          <cell r="J11">
            <v>1330560</v>
          </cell>
        </row>
        <row r="12">
          <cell r="E12" t="str">
            <v>Muùt ñeäm vai</v>
          </cell>
          <cell r="H12">
            <v>4000</v>
          </cell>
          <cell r="J12">
            <v>680000</v>
          </cell>
        </row>
        <row r="13">
          <cell r="E13" t="str">
            <v>Vaûi 226Q 3VA2FO</v>
          </cell>
          <cell r="H13">
            <v>9244</v>
          </cell>
          <cell r="J13">
            <v>193232139</v>
          </cell>
        </row>
        <row r="14">
          <cell r="E14" t="str">
            <v>Maïc daùn aùo</v>
          </cell>
          <cell r="H14">
            <v>20000</v>
          </cell>
          <cell r="J14">
            <v>2100000</v>
          </cell>
        </row>
        <row r="15">
          <cell r="E15" t="str">
            <v>Muùt ñeäm vai</v>
          </cell>
          <cell r="H15">
            <v>1000</v>
          </cell>
          <cell r="J15">
            <v>175000</v>
          </cell>
        </row>
        <row r="16">
          <cell r="E16" t="str">
            <v>Thun 4P ( 1baùnh = 50meùt )</v>
          </cell>
          <cell r="H16">
            <v>2500</v>
          </cell>
          <cell r="J16">
            <v>2550000</v>
          </cell>
        </row>
        <row r="17">
          <cell r="E17" t="str">
            <v>Chæ  may caùc loaïi</v>
          </cell>
          <cell r="H17">
            <v>17</v>
          </cell>
          <cell r="J17">
            <v>289000</v>
          </cell>
        </row>
      </sheetData>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DZ35"/>
      <sheetName val="DT DZ 35 Kv"/>
      <sheetName val="Chiet tinh dz35"/>
      <sheetName val="TN"/>
      <sheetName val="VC"/>
      <sheetName val="Sheet1"/>
      <sheetName val="Sheet2"/>
      <sheetName val="Sheet3"/>
    </sheetNames>
    <sheetDataSet>
      <sheetData sheetId="0"/>
      <sheetData sheetId="1"/>
      <sheetData sheetId="2" refreshError="1">
        <row r="3">
          <cell r="H3">
            <v>17.099999999999998</v>
          </cell>
        </row>
        <row r="4">
          <cell r="H4">
            <v>2</v>
          </cell>
        </row>
      </sheetData>
      <sheetData sheetId="3"/>
      <sheetData sheetId="4"/>
      <sheetData sheetId="5"/>
      <sheetData sheetId="6"/>
      <sheetData sheetId="7"/>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tt-dn"/>
      <sheetName val="DanhMuc"/>
      <sheetName val="soketoan"/>
      <sheetName val="soketoan2"/>
      <sheetName val="inphieu"/>
      <sheetName val="cn+vt"/>
      <sheetName val="bctaichinh"/>
      <sheetName val="dmtk"/>
      <sheetName val="dmvt"/>
      <sheetName val="dmcn"/>
      <sheetName val="huongdan"/>
      <sheetName val="bct"/>
      <sheetName val="dmctgs"/>
      <sheetName val="capnhat"/>
      <sheetName val="muavao"/>
      <sheetName val="muavao2"/>
      <sheetName val="banra"/>
      <sheetName val="nkc"/>
      <sheetName val="nksc"/>
      <sheetName val="phieuchi"/>
      <sheetName val="sodkctgs"/>
      <sheetName val="ctgs-tuan"/>
      <sheetName val="ctgs-tuan2"/>
      <sheetName val="sochitiet"/>
      <sheetName val="sotonghop"/>
      <sheetName val="soquy"/>
      <sheetName val="112"/>
      <sheetName val="133CT"/>
      <sheetName val="152ct"/>
      <sheetName val="ctttoan"/>
      <sheetName val="3331"/>
      <sheetName val="sobanhang"/>
      <sheetName val="621"/>
      <sheetName val="622"/>
      <sheetName val="627"/>
      <sheetName val="632"/>
      <sheetName val="635"/>
      <sheetName val="641"/>
      <sheetName val="642"/>
      <sheetName val="cdps"/>
      <sheetName val="cdkt"/>
      <sheetName val="kqkd"/>
      <sheetName val="tkhai"/>
      <sheetName val="hd"/>
      <sheetName val="hd_sd"/>
      <sheetName val="hd_dm"/>
      <sheetName val="hd_capnhat"/>
      <sheetName val="cn_tonghop"/>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ULIEUCHUNG"/>
      <sheetName val="TAITRONG"/>
      <sheetName val="TOHOP"/>
      <sheetName val="MOHINH"/>
      <sheetName val="KETQUA"/>
      <sheetName val="Girder"/>
      <sheetName val="Phuluc"/>
      <sheetName val="XL4Poppy"/>
    </sheetNames>
    <sheetDataSet>
      <sheetData sheetId="0"/>
      <sheetData sheetId="1"/>
      <sheetData sheetId="2"/>
      <sheetData sheetId="3"/>
      <sheetData sheetId="4"/>
      <sheetData sheetId="5"/>
      <sheetData sheetId="6"/>
      <sheetData sheetId="7"/>
      <sheetData sheetId="8"/>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 khoan"/>
      <sheetName val="So KT"/>
      <sheetName val="Module2"/>
      <sheetName val="Module1"/>
      <sheetName val="Module3"/>
      <sheetName val="Sheet2"/>
      <sheetName val="Sheet1"/>
      <sheetName val="00000000"/>
      <sheetName val="Congty"/>
      <sheetName val="VPPN"/>
      <sheetName val="XN74"/>
      <sheetName val="XN54"/>
      <sheetName val="XN33"/>
      <sheetName val="NK96"/>
      <sheetName val="XL4Test5"/>
      <sheetName val="tong hop"/>
      <sheetName val="phan tich DG"/>
      <sheetName val="gia vat lieu"/>
      <sheetName val="gia xe may"/>
      <sheetName val="gia nhan cong"/>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DI-ESTI"/>
      <sheetName val="gVL"/>
      <sheetName val="400-415.37"/>
      <sheetName val="KL NR2"/>
      <sheetName val="NR2 565 PQ DQ"/>
      <sheetName val="565 DD"/>
      <sheetName val="M2-415.37"/>
      <sheetName val="Cong"/>
      <sheetName val="507 PQ"/>
      <sheetName val="507 DD"/>
      <sheetName val=" Subbase"/>
      <sheetName val="NR2"/>
      <sheetName val="TN"/>
      <sheetName val="ND"/>
      <sheetName val="VL"/>
      <sheetName val="MTL$-INTER"/>
      <sheetName val="THCP"/>
      <sheetName val="BQT"/>
      <sheetName val="RG"/>
      <sheetName val="Sheet3"/>
      <sheetName val="BCVT"/>
      <sheetName val="BKHD"/>
      <sheetName val="LDC"/>
      <sheetName val="LDB"/>
      <sheetName val="LDA"/>
      <sheetName val="LD"/>
      <sheetName val="KQHDKD"/>
      <sheetName val="KHOI_DONG"/>
      <sheetName val="Inctiettk"/>
      <sheetName val="cd taikhoan"/>
      <sheetName val="NK_CHUNG"/>
      <sheetName val="CD_PSINH"/>
      <sheetName val="CDKT"/>
      <sheetName val="MAKHACH"/>
      <sheetName val="TH_CNO"/>
      <sheetName val="Phu cap"/>
      <sheetName val="phu cap nam"/>
      <sheetName val="Mau 1 PGD"/>
      <sheetName val="Mau 2PGD"/>
      <sheetName val="Mau 3 PGD"/>
      <sheetName val="mau so 01A"/>
      <sheetName val="mau so 2"/>
      <sheetName val="mau so 3"/>
      <sheetName val="PCCM"/>
      <sheetName val="VC"/>
      <sheetName val="chitiet"/>
      <sheetName val="ଶᐭ8"/>
      <sheetName val="NEW-PANEL"/>
      <sheetName val="tienluong"/>
      <sheetName val="DOAM0654CAS"/>
      <sheetName val="hold5"/>
      <sheetName val="hold6"/>
      <sheetName val="C/ngty"/>
      <sheetName val=""/>
      <sheetName val="Phung Thi HIen 18(2_x0009_"/>
      <sheetName val="Le Tri An 2_x0011_(2)"/>
      <sheetName val="H/ang Van Chuong 22(2)"/>
      <sheetName val="Le_x0000_Huu Hoa 25(2)"/>
      <sheetName val="Phung Thi HIen 18(2 "/>
      <sheetName val="Nguyen Duy Lien ႀ￸(2)"/>
      <sheetName val="Hoang Van Chuong _x0000_2(2)"/>
      <sheetName val="X_x0000_4Test5"/>
      <sheetName val="sat"/>
      <sheetName val="ptvt"/>
      <sheetName val="Le Huu Thuy 2_x0019_(2)"/>
      <sheetName val="Nguyen Duy Lien ??(2)"/>
      <sheetName val="DI_ESTI"/>
      <sheetName val="??8"/>
      <sheetName val="Le"/>
      <sheetName val="DG chi tiet"/>
      <sheetName val="klnd"/>
      <sheetName val="DTmd"/>
      <sheetName val="thnl"/>
      <sheetName val="htxl"/>
      <sheetName val="bvl"/>
      <sheetName val="kpct"/>
      <sheetName val="THKP"/>
      <sheetName val="TT"/>
      <sheetName val="Le Tat Ve M.M (1ÿÿ"/>
      <sheetName val="Le ThÿÿNhan M.M (12)"/>
      <sheetName val="Le Thi Ly 23(2_x0009_"/>
      <sheetName val="BTH phi"/>
      <sheetName val="BLT phi"/>
      <sheetName val="phi,le phi"/>
      <sheetName val="Bien Lai TON"/>
      <sheetName val="BCQT "/>
      <sheetName val="Giay di duong"/>
      <sheetName val="BC QT cua tung ap"/>
      <sheetName val="GIAO CHI TIEU THU QUY 07"/>
      <sheetName val="BANG TONG HOP GIAY NOP TIEN"/>
      <sheetName val="LIST"/>
      <sheetName val="SPL4"/>
      <sheetName val="Truot_nen"/>
      <sheetName val="DD 10KV"/>
      <sheetName val="PTDG"/>
      <sheetName val="tra-vat-lieu"/>
      <sheetName val="Le?Huu Hoa 25(2)"/>
      <sheetName val="Hoang Van Chuong ?2(2)"/>
      <sheetName val="X?4Test5"/>
      <sheetName val="C_ngty"/>
      <sheetName val="H_ang Van Chuong 22(2)"/>
      <sheetName val="Nguyen Duy Lien __(2)"/>
      <sheetName val="Le_Huu Hoa 25(2)"/>
      <sheetName val="__8"/>
      <sheetName val="Hoang Van Chuong "/>
      <sheetName val="X"/>
      <sheetName val="Hoang Van Chuong _2(2)"/>
      <sheetName val="X_4Test5"/>
      <sheetName val="IBASE"/>
      <sheetName val="CSDL"/>
      <sheetName val="BK"/>
      <sheetName val="PNK"/>
      <sheetName val="PXK"/>
      <sheetName val="PTL"/>
      <sheetName val="NXT"/>
      <sheetName val="STH131"/>
      <sheetName val="MAU PX"/>
      <sheetName val="331"/>
      <sheetName val="SOKT-Q3CT"/>
      <sheetName val="XJ74"/>
      <sheetName val="T11,12-2001"/>
      <sheetName val="General"/>
      <sheetName val="Le Thi Nha_x0000__x0000_f_x0000__x0001__x0000__x0000_"/>
      <sheetName val="_x0002__x0000_"/>
      <sheetName val="Tra_bang"/>
      <sheetName val="NR2Ƞ565 PQ DQ"/>
      <sheetName val="13)8"/>
      <sheetName val="ma_pt"/>
      <sheetName val="THONG KE"/>
      <sheetName val="Sbq18"/>
      <sheetName val="Le Heu Hoa 25(2_x0009_"/>
      <sheetName val="Hoang Thi Binh 08(2)"/>
      <sheetName val="Girder"/>
      <sheetName val="MïJule2"/>
      <sheetName val="Tai_khoan"/>
      <sheetName val="So_KT"/>
      <sheetName val="tong_hop"/>
      <sheetName val="phan_tich_DG"/>
      <sheetName val="gia_vat_lieu"/>
      <sheetName val="gia_xe_may"/>
      <sheetName val="gia_nhan_cong"/>
      <sheetName val="cd_taikhoan"/>
      <sheetName val="Do_Thi_Tho_M_M_(1)"/>
      <sheetName val="Nguyen_Van_Ly_M_M_(2)"/>
      <sheetName val="Dinh_Van_Hai_M_M_(3)"/>
      <sheetName val="Tran_Van_Thai__M_M_(4)_"/>
      <sheetName val="Tran_Thi_lan__M_M_(5)_"/>
      <sheetName val="Pham_Thi_Thin__M_M_(6)"/>
      <sheetName val="Pham_Thi_Thuong__M_M_(7)"/>
      <sheetName val="le_Thi_Thuc__M_M_(8)"/>
      <sheetName val="Ngo_Van_Nhan_M_M_(9)"/>
      <sheetName val="Le_Tat_Ve_M_M_(10)"/>
      <sheetName val="Le_Tat_Ve_M_M_(11)"/>
      <sheetName val="Le_Thi_Nhan_M_M_(12)"/>
      <sheetName val="Le_Thi_Nhan_12(2)"/>
      <sheetName val="Doan_Van_Chin_13(1)"/>
      <sheetName val="Doan_Van_Chin_13(2)"/>
      <sheetName val="Dinh_Van_Ranh_14(1)"/>
      <sheetName val="Nguyen_Duy_Lien_15(2)"/>
      <sheetName val="Le_Huu_Hanh_16(1)"/>
      <sheetName val="Le_Huu_Hanh_16(2)"/>
      <sheetName val="Le_Tat_Ve_17(2)"/>
      <sheetName val="Phung_Thi_Hien_18(1)"/>
      <sheetName val="Phung_Thi_Hien_18(2)"/>
      <sheetName val="Ngo_Xuan_Dap_19(2)"/>
      <sheetName val="Le_Huu_Hung_20(2)"/>
      <sheetName val="Le_Tri_An_21(2)"/>
      <sheetName val="Hoang_Van_Chuong_22(2)"/>
      <sheetName val="Le_Thi_Ly_23(2)"/>
      <sheetName val="Vu_Dinh_Tre_24(2)"/>
      <sheetName val="Le_Huu_Hoa_25(2)"/>
      <sheetName val="Le_Tat_Ve_26(2)"/>
      <sheetName val="Hoang_Thi_Binh_27(2)"/>
      <sheetName val="Hoang_Thi_Binh_28(2)"/>
      <sheetName val="Le_Huu_Thuy_29(2)"/>
      <sheetName val="Mau_moi"/>
      <sheetName val="PV_THIEU(2)"/>
      <sheetName val="400-415_37"/>
      <sheetName val="KL_NR2"/>
      <sheetName val="NR2_565_PQ_DQ"/>
      <sheetName val="565_DD"/>
      <sheetName val="M2-415_37"/>
      <sheetName val="507_PQ"/>
      <sheetName val="507_DD"/>
      <sheetName val="_Subbase"/>
      <sheetName val="Phu_cap"/>
      <sheetName val="phu_cap_nam"/>
      <sheetName val="Mau_1_PGD"/>
      <sheetName val="Mau_2PGD"/>
      <sheetName val="Mau_3_PGD"/>
      <sheetName val="mau_so_01A"/>
      <sheetName val="mau_so_2"/>
      <sheetName val="mau_so_3"/>
      <sheetName val="Pham Thi Thuong  M.M (7i"/>
      <sheetName val="PR THIEU(2)"/>
      <sheetName val="_x0011_3-8"/>
      <sheetName val="KEM NGHIEN GIA CONG"/>
      <sheetName val="Le_x0000_Huu Hanh 16(1)"/>
      <sheetName val="Le Thi_x0000_Nhan M.M (12)"/>
      <sheetName val="Book 1 Summary"/>
      <sheetName val="Le Thi Nha??f?_x0001_??"/>
      <sheetName val="_x0002_?"/>
      <sheetName val="tra_vat_lieu"/>
      <sheetName val="nhap theo ngay vao"/>
      <sheetName val="DMTK"/>
      <sheetName val="Chi Tiet"/>
      <sheetName val="Sheet26"/>
      <sheetName val="ESTI."/>
      <sheetName val="_x0004_OAM0654CAS"/>
      <sheetName val="Le Thi Ly 23(2 "/>
      <sheetName val="Module#"/>
      <sheetName val="VL10KV"/>
      <sheetName val="TBA 250"/>
      <sheetName val="VL 0_4KV"/>
      <sheetName val="VLCong to"/>
      <sheetName val="Pham ThiðThuong  M.M (7)"/>
      <sheetName val="Le Tat Ve M.M (19)"/>
      <sheetName val="NR2?565 PQ DQ"/>
      <sheetName val="FD"/>
      <sheetName val="GI"/>
      <sheetName val="EE (3)"/>
      <sheetName val="PAVEMENT"/>
      <sheetName val="TRAFFIC"/>
      <sheetName val="Parem"/>
      <sheetName val="Le Thi Nha"/>
      <sheetName val="MTO REV.0"/>
      <sheetName val="ptdg "/>
      <sheetName val="ptke"/>
      <sheetName val="N61"/>
      <sheetName val="Pham T(i Thuong  M.M (7)"/>
      <sheetName val="MTO REV.2(ARMOR)"/>
      <sheetName val="Le?Huu Hanh 16(1)"/>
      <sheetName val="Le Thi?Nhan M.M (12)"/>
      <sheetName val="hgld5"/>
      <sheetName val="ctTBA"/>
      <sheetName val="NHATKYC"/>
      <sheetName val="SumSBU"/>
      <sheetName val="Dinh nghia"/>
      <sheetName val="400-015.37"/>
      <sheetName val="so chi tiet"/>
      <sheetName val="Le Thi Nha?f?_x0001_?"/>
      <sheetName val="DANGBAN"/>
      <sheetName val="Le Hue Hanh 16(2)"/>
      <sheetName val="Le Heu Hoa 25(2 "/>
      <sheetName val="Pham Thi(Thuong  M.M (7)"/>
      <sheetName val="DTCT"/>
      <sheetName val="Tables"/>
      <sheetName val="ma-pt"/>
      <sheetName val="28-8_x0000__x0000__x0000__x0000__x0000__x0000__x0000__x0000__x0000__x0000__x0000__x0000_㢈ȣ_x0000__x0004__x0000__x0000__x0000__x0000__x0000__x0000_䴀ȣ_x0000__x0000__x0000_"/>
      <sheetName val="Look_up_table"/>
      <sheetName val="NHATKY"/>
      <sheetName val="DULIEU"/>
      <sheetName val="NR2_565 PQ DQ"/>
      <sheetName val="Le Thi Nha__f__x0001___"/>
      <sheetName val="_x0002__"/>
      <sheetName val="BDMTK"/>
      <sheetName val="SOKTMAY"/>
      <sheetName val="SUMMARY-BILL4"/>
      <sheetName val="Doan Van ࡃhin 13(1)"/>
      <sheetName val="Tai_khoan1"/>
      <sheetName val="So_KT1"/>
      <sheetName val="tong_hop1"/>
      <sheetName val="phan_tich_DG1"/>
      <sheetName val="gia_vat_lieu1"/>
      <sheetName val="gia_xe_may1"/>
      <sheetName val="gia_nhan_cong1"/>
      <sheetName val="Do_Thi_Tho_M_M_(1)1"/>
      <sheetName val="Nguyen_Van_Ly_M_M_(2)1"/>
      <sheetName val="Dinh_Van_Hai_M_M_(3)1"/>
      <sheetName val="Tran_Van_Thai__M_M_(4)_1"/>
      <sheetName val="Tran_Thi_lan__M_M_(5)_1"/>
      <sheetName val="Pham_Thi_Thin__M_M_(6)1"/>
      <sheetName val="Pham_Thi_Thuong__M_M_(7)1"/>
      <sheetName val="le_Thi_Thuc__M_M_(8)1"/>
      <sheetName val="Ngo_Van_Nhan_M_M_(9)1"/>
      <sheetName val="Le_Tat_Ve_M_M_(10)1"/>
      <sheetName val="Le_Tat_Ve_M_M_(11)1"/>
      <sheetName val="Le_Thi_Nhan_M_M_(12)1"/>
      <sheetName val="Le_Thi_Nhan_12(2)1"/>
      <sheetName val="Doan_Van_Chin_13(1)1"/>
      <sheetName val="Doan_Van_Chin_13(2)1"/>
      <sheetName val="Dinh_Van_Ranh_14(1)1"/>
      <sheetName val="Nguyen_Duy_Lien_15(2)1"/>
      <sheetName val="Le_Huu_Hanh_16(1)1"/>
      <sheetName val="Le_Huu_Hanh_16(2)1"/>
      <sheetName val="Le_Tat_Ve_17(2)1"/>
      <sheetName val="Phung_Thi_Hien_18(1)1"/>
      <sheetName val="Phung_Thi_Hien_18(2)1"/>
      <sheetName val="Ngo_Xuan_Dap_19(2)1"/>
      <sheetName val="Le_Huu_Hung_20(2)1"/>
      <sheetName val="Le_Tri_An_21(2)1"/>
      <sheetName val="Hoang_Van_Chuong_22(2)1"/>
      <sheetName val="Le_Thi_Ly_23(2)1"/>
      <sheetName val="Vu_Dinh_Tre_24(2)1"/>
      <sheetName val="Le_Huu_Hoa_25(2)1"/>
      <sheetName val="Le_Tat_Ve_26(2)1"/>
      <sheetName val="Hoang_Thi_Binh_27(2)1"/>
      <sheetName val="Hoang_Thi_Binh_28(2)1"/>
      <sheetName val="Le_Huu_Thuy_29(2)1"/>
      <sheetName val="Mau_moi1"/>
      <sheetName val="PV_THIEU(2)1"/>
      <sheetName val="400-415_371"/>
      <sheetName val="KL_NR21"/>
      <sheetName val="NR2_565_PQ_DQ1"/>
      <sheetName val="565_DD1"/>
      <sheetName val="M2-415_371"/>
      <sheetName val="507_PQ1"/>
      <sheetName val="507_DD1"/>
      <sheetName val="_Subbase1"/>
      <sheetName val="cd_taikhoan1"/>
      <sheetName val="Phu_cap1"/>
      <sheetName val="phu_cap_nam1"/>
      <sheetName val="Mau_1_PGD1"/>
      <sheetName val="Mau_2PGD1"/>
      <sheetName val="Mau_3_PGD1"/>
      <sheetName val="mau_so_01A1"/>
      <sheetName val="mau_so_21"/>
      <sheetName val="mau_so_31"/>
      <sheetName val="Hoang_Van_Chuong_2(2)"/>
      <sheetName val="Phung_Thi_HIen_18(2_1"/>
      <sheetName val="Le_Tri_An_2(2)"/>
      <sheetName val="H/ang_Van_Chuong_22(2)"/>
      <sheetName val="LeHuu_Hoa_25(2)"/>
      <sheetName val="Phung_Thi_HIen_18(2_"/>
      <sheetName val="Nguyen_Duy_Lien_ႀ￸(2)"/>
      <sheetName val="Nguyen_Duy_Lien_??(2)"/>
      <sheetName val="DG_chi_tiet"/>
      <sheetName val="Le?Huu_Hoa_25(2)"/>
      <sheetName val="Le_Huu_Thuy_2(2)"/>
      <sheetName val="BTH_phi"/>
      <sheetName val="BLT_phi"/>
      <sheetName val="phi,le_phi"/>
      <sheetName val="Bien_Lai_TON"/>
      <sheetName val="BCQT_"/>
      <sheetName val="Giay_di_duong"/>
      <sheetName val="BC_QT_cua_tung_ap"/>
      <sheetName val="GIAO_CHI_TIEU_THU_QUY_07"/>
      <sheetName val="BANG_TONG_HOP_GIAY_NOP_TIEN"/>
      <sheetName val="Le_Tat_Ve_M_M_(1ÿÿ"/>
      <sheetName val="Le_ThÿÿNhan_M_M_(12)"/>
      <sheetName val="Le_Thi_Ly_23(2_1"/>
      <sheetName val="Hoang_Van_Chuong_?2(2)"/>
      <sheetName val="H_ang_Van_Chuong_22(2)"/>
      <sheetName val="Hoang_Van_Chuong_"/>
      <sheetName val="MAU_PX"/>
      <sheetName val="KEM_NGHIEN_GIA_CONG"/>
      <sheetName val="NR2Ƞ565_PQ_DQ"/>
      <sheetName val="Nguyen_Duy_Lien___(2)"/>
      <sheetName val="Le_Huu_Hoa_25(2)2"/>
      <sheetName val="Hoang_Van_Chuong__2(2)"/>
      <sheetName val="Le_Thi_Nhaf"/>
      <sheetName val="OAM0654CAS"/>
      <sheetName val="DD_10KV"/>
      <sheetName val="Pham_Thi_Thuong__M_M_(7i"/>
      <sheetName val="3-8"/>
      <sheetName val="Le_Heu_Hoa_25(2_"/>
      <sheetName val="Hoang_Thi_Binh_08(2)"/>
      <sheetName val="THONG_KE"/>
      <sheetName val="PR_THIEU(2)"/>
      <sheetName val="Le_Thi_Nha"/>
      <sheetName val="TBA_250"/>
      <sheetName val="VL_0_4KV"/>
      <sheetName val="VLCong_to"/>
      <sheetName val="Le_Thi_Ly_23(2_"/>
      <sheetName val="Le_Thi_Nha??f???"/>
      <sheetName val="?"/>
      <sheetName val="12KV"/>
      <sheetName val="28-8????????????㢈ȣ?_x0004_??????䴀ȣ???"/>
      <sheetName val="Modulm3"/>
      <sheetName val="Nhat ky - socai thang 2"/>
      <sheetName val="Sheet7"/>
      <sheetName val="nhat ky so cai thang 1"/>
      <sheetName val="Nhat ky so cai thang3"/>
      <sheetName val="Sheet6"/>
      <sheetName val="Sheet5"/>
      <sheetName val="Sheet4"/>
      <sheetName val="Le Thi"/>
      <sheetName val="?_x0000__x0000_6_x0000__x0000__x0000__x0000__x0000__x0000__x0000__x0000__x0000__x0000__x0000__x0000__x0000__x0000__x0000__x0013_[SOKT-Q3CT."/>
      <sheetName val="Le2_x0000__x0000_ Hoa 25(2)"/>
      <sheetName val="thang1-06"/>
      <sheetName val="thang2-06"/>
      <sheetName val="thang3-06"/>
      <sheetName val="thang4-06"/>
      <sheetName val="LỚP 74 HKI"/>
      <sheetName val="LỚP 74 HKII"/>
      <sheetName val="CẢ NĂM 74 "/>
      <sheetName val="LỚP 75 HKI"/>
      <sheetName val="LỚP 75 HKII"/>
      <sheetName val="CẢ NĂM 75"/>
      <sheetName val="Main"/>
      <sheetName val="phu_x0000_cap nam"/>
      <sheetName val="Loading"/>
      <sheetName val="Solieu"/>
      <sheetName val="Gia thau "/>
      <sheetName val="t-h HA THE"/>
      <sheetName val="Le _x0014_hi Nhan M.M (12)"/>
      <sheetName val="Le2?? Hoa 25(2)"/>
      <sheetName val="Le2"/>
      <sheetName val="KKKKKKKK"/>
      <sheetName val="Le_Huu Hanh 16(1)"/>
      <sheetName val="Le Thi_Nhan M.M (12)"/>
      <sheetName val="17-9_x0000_Ǝ鞜_x000c_饼Ǝ⳪_x000c_"/>
      <sheetName val="Le Thi Nha_f__x0001__"/>
      <sheetName val="Xuly_DTHU"/>
      <sheetName val="NKC"/>
      <sheetName val="[SOKT-Q3CT.xls}KQHDKD"/>
      <sheetName val="_SOKT-Q3CT.xls}KQHDKD"/>
      <sheetName val="Le2__ Hoa 25(2)"/>
      <sheetName val="Phung_Thi_HIen_18(2 "/>
      <sheetName val="H/ang_Van_Chuong_22(2)1"/>
      <sheetName val="Le_Tat_Ve_M_M_(1ÿÿ1"/>
      <sheetName val="Le_ThÿÿNhan_M_M_(12)1"/>
      <sheetName val="THONG_KE1"/>
      <sheetName val="Phung_Thi_HIen_18(2_2"/>
      <sheetName val="_"/>
      <sheetName val="Chi_Tiet"/>
      <sheetName val="3-_x0019_"/>
      <sheetName val="Nguyen_Duy_Lien_ႀ￸(2)1"/>
      <sheetName val="Nguyen_Duy_Lien_??(2)1"/>
      <sheetName val="DG_chi_tiet1"/>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sheetData sheetId="168" refreshError="1"/>
      <sheetData sheetId="169"/>
      <sheetData sheetId="170"/>
      <sheetData sheetId="171"/>
      <sheetData sheetId="172"/>
      <sheetData sheetId="173"/>
      <sheetData sheetId="174"/>
      <sheetData sheetId="175"/>
      <sheetData sheetId="176"/>
      <sheetData sheetId="177"/>
      <sheetData sheetId="178"/>
      <sheetData sheetId="179" refreshError="1"/>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refreshError="1"/>
      <sheetData sheetId="242" refreshError="1"/>
      <sheetData sheetId="243" refreshError="1"/>
      <sheetData sheetId="244" refreshError="1"/>
      <sheetData sheetId="245" refreshError="1"/>
      <sheetData sheetId="246"/>
      <sheetData sheetId="247"/>
      <sheetData sheetId="248" refreshError="1"/>
      <sheetData sheetId="249" refreshError="1"/>
      <sheetData sheetId="250" refreshError="1"/>
      <sheetData sheetId="25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sheetData sheetId="317" refreshError="1"/>
      <sheetData sheetId="318"/>
      <sheetData sheetId="319"/>
      <sheetData sheetId="320" refreshError="1"/>
      <sheetData sheetId="321"/>
      <sheetData sheetId="322"/>
      <sheetData sheetId="323" refreshError="1"/>
      <sheetData sheetId="324" refreshError="1"/>
      <sheetData sheetId="325" refreshError="1"/>
      <sheetData sheetId="326" refreshError="1"/>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refreshError="1"/>
      <sheetData sheetId="352" refreshError="1"/>
      <sheetData sheetId="353" refreshError="1"/>
      <sheetData sheetId="354"/>
      <sheetData sheetId="355" refreshError="1"/>
      <sheetData sheetId="356" refreshError="1"/>
      <sheetData sheetId="357" refreshError="1"/>
      <sheetData sheetId="358" refreshError="1"/>
      <sheetData sheetId="359"/>
      <sheetData sheetId="360" refreshError="1"/>
      <sheetData sheetId="361" refreshError="1"/>
      <sheetData sheetId="362" refreshError="1"/>
      <sheetData sheetId="363"/>
      <sheetData sheetId="364" refreshError="1"/>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sheetData sheetId="512" refreshError="1"/>
      <sheetData sheetId="513" refreshError="1"/>
      <sheetData sheetId="514" refreshError="1"/>
      <sheetData sheetId="515" refreshError="1"/>
      <sheetData sheetId="516"/>
      <sheetData sheetId="517" refreshError="1"/>
      <sheetData sheetId="518" refreshError="1"/>
      <sheetData sheetId="519"/>
      <sheetData sheetId="520" refreshError="1"/>
      <sheetData sheetId="521" refreshError="1"/>
      <sheetData sheetId="522"/>
      <sheetData sheetId="523"/>
      <sheetData sheetId="524" refreshError="1"/>
      <sheetData sheetId="525" refreshError="1"/>
      <sheetData sheetId="526" refreshError="1"/>
      <sheetData sheetId="527" refreshError="1"/>
      <sheetData sheetId="528" refreshError="1"/>
      <sheetData sheetId="529"/>
      <sheetData sheetId="530"/>
      <sheetData sheetId="531"/>
      <sheetData sheetId="532"/>
      <sheetData sheetId="533"/>
      <sheetData sheetId="534"/>
      <sheetData sheetId="535" refreshError="1"/>
      <sheetData sheetId="536"/>
      <sheetData sheetId="537"/>
      <sheetData sheetId="538"/>
      <sheetData sheetId="539"/>
      <sheetData sheetId="540"/>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VL"/>
      <sheetName val="CVC"/>
      <sheetName val="DTCT"/>
      <sheetName val="PTDG"/>
      <sheetName val="dg"/>
      <sheetName val="TH"/>
      <sheetName val="THTB"/>
      <sheetName val="KSTK"/>
      <sheetName val="KS-Nthu"/>
      <sheetName val="CPVC"/>
      <sheetName val="GPMB"/>
      <sheetName val="DBGT"/>
      <sheetName val="TH2"/>
      <sheetName val="HM2"/>
      <sheetName val="DTCT2"/>
      <sheetName val="KSTK2"/>
      <sheetName val="VCTB"/>
      <sheetName val="HLM"/>
      <sheetName val="Tbang1"/>
      <sheetName val="kL1"/>
      <sheetName val="trabang2"/>
      <sheetName val="Summary"/>
      <sheetName val="Detailed BoQ"/>
      <sheetName val="KCT'PMU1,9Nov'01,26Apr'01"/>
      <sheetName val="Rev. BOQ Sum,9Nov'01"/>
      <sheetName val="TheoDTTK(T.Ang)"/>
      <sheetName val="Sheet5"/>
      <sheetName val="Sheet2"/>
      <sheetName val="TDnhap"/>
      <sheetName val="Captien"/>
      <sheetName val="CDNL"/>
      <sheetName val="SSVT"/>
      <sheetName val="Giayphep"/>
      <sheetName val="Vay von"/>
      <sheetName val="Sheet7"/>
      <sheetName val="Xin KP"/>
      <sheetName val="Sheet8"/>
      <sheetName val="Dtru PT"/>
      <sheetName val="Don gia"/>
      <sheetName val="DtruVTNL"/>
      <sheetName val="DMNl"/>
      <sheetName val="Sheet4"/>
      <sheetName val="THcong"/>
      <sheetName val="Sheet1"/>
      <sheetName val="Gia BC"/>
      <sheetName val="BCtuan"/>
      <sheetName val="Bke may"/>
      <sheetName val="Sheet3"/>
      <sheetName val="TDxe"/>
      <sheetName val="Bkxe"/>
      <sheetName val="BBNTAD"/>
      <sheetName val="TheoDTTK(Chay)"/>
      <sheetName val="SLnam01doi10"/>
      <sheetName val="00000000"/>
      <sheetName val="XL4Poppy"/>
      <sheetName val="thang1-2003"/>
      <sheetName val="thang8-03"/>
      <sheetName val="thang12"/>
      <sheetName val="thang11"/>
      <sheetName val="TM"/>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LP-4"/>
      <sheetName val="Tiepdia"/>
    </sheetNames>
    <sheetDataSet>
      <sheetData sheetId="0"/>
      <sheetData sheetId="1"/>
      <sheetData sheetId="2"/>
      <sheetData sheetId="3" refreshError="1">
        <row r="19">
          <cell r="E19" t="str">
            <v>V÷a bª t«ng M300 ®¸ 1x2 ®é sôt 2-4</v>
          </cell>
        </row>
        <row r="20">
          <cell r="E20" t="str">
            <v>A.VËt liÖu</v>
          </cell>
        </row>
        <row r="21">
          <cell r="E21" t="str">
            <v>Xi m¨ng</v>
          </cell>
        </row>
        <row r="22">
          <cell r="E22" t="str">
            <v>C¸t vµng §«ng Hµ</v>
          </cell>
        </row>
        <row r="23">
          <cell r="E23" t="str">
            <v>§¸ d¨m 1x2</v>
          </cell>
        </row>
        <row r="24">
          <cell r="E24" t="str">
            <v>N­íc</v>
          </cell>
        </row>
        <row r="25">
          <cell r="E25" t="str">
            <v>Phô gia (chiÕm 1% XM)</v>
          </cell>
        </row>
        <row r="26">
          <cell r="E26" t="str">
            <v>V÷a bª t«ng M300 ®¸ 1x2 chèng thÊm</v>
          </cell>
        </row>
        <row r="27">
          <cell r="E27" t="str">
            <v>A.VËt liÖu</v>
          </cell>
        </row>
        <row r="28">
          <cell r="E28" t="str">
            <v>Xi m¨ng</v>
          </cell>
        </row>
        <row r="29">
          <cell r="E29" t="str">
            <v>C¸t vµng §«ng Hµ</v>
          </cell>
        </row>
        <row r="30">
          <cell r="E30" t="str">
            <v>§¸ d¨m 1x2</v>
          </cell>
        </row>
        <row r="31">
          <cell r="E31" t="str">
            <v>N­íc</v>
          </cell>
        </row>
        <row r="32">
          <cell r="E32" t="str">
            <v>Phô gia (chiÕm 1% XM)</v>
          </cell>
        </row>
        <row r="33">
          <cell r="E33" t="str">
            <v>V÷a BT M200 ®¸ 1x2 ®é sôt 2-4</v>
          </cell>
        </row>
        <row r="34">
          <cell r="E34" t="str">
            <v>A. VËt liÖu</v>
          </cell>
        </row>
        <row r="35">
          <cell r="E35" t="str">
            <v>Xi m¨ng</v>
          </cell>
        </row>
        <row r="36">
          <cell r="E36" t="str">
            <v>C¸t vµng §«ng Hµ</v>
          </cell>
        </row>
        <row r="37">
          <cell r="E37" t="str">
            <v>§¸ d¨m 1x2</v>
          </cell>
        </row>
        <row r="38">
          <cell r="E38" t="str">
            <v>N­íc</v>
          </cell>
        </row>
        <row r="39">
          <cell r="E39" t="str">
            <v>V÷a BT M300 ®é sôt 14-17 ®¸ 1x2</v>
          </cell>
        </row>
        <row r="40">
          <cell r="E40" t="str">
            <v>A.VËt liÖu</v>
          </cell>
        </row>
        <row r="41">
          <cell r="E41" t="str">
            <v>Xi m¨ng</v>
          </cell>
        </row>
        <row r="42">
          <cell r="E42" t="str">
            <v>C¸t vµng §«ng Hµ</v>
          </cell>
        </row>
        <row r="43">
          <cell r="E43" t="str">
            <v>§¸ d¨m 1x2</v>
          </cell>
        </row>
        <row r="44">
          <cell r="E44" t="str">
            <v>N­íc</v>
          </cell>
        </row>
        <row r="45">
          <cell r="E45" t="str">
            <v>Phô gia (chiÕm 1% XM)</v>
          </cell>
        </row>
        <row r="46">
          <cell r="E46" t="str">
            <v>V÷a BT M250 ®¸ 1x2 ®é sôt 6-8</v>
          </cell>
        </row>
        <row r="47">
          <cell r="E47" t="str">
            <v>A.VËt liÖu</v>
          </cell>
        </row>
        <row r="48">
          <cell r="E48" t="str">
            <v>Xi m¨ng</v>
          </cell>
        </row>
        <row r="49">
          <cell r="E49" t="str">
            <v>C¸t vµng §«ng Hµ</v>
          </cell>
        </row>
        <row r="50">
          <cell r="E50" t="str">
            <v>§¸ d¨m 1x2</v>
          </cell>
        </row>
        <row r="51">
          <cell r="E51" t="str">
            <v>N­íc</v>
          </cell>
        </row>
        <row r="52">
          <cell r="E52" t="str">
            <v>V÷a BT M250 ®¸ 1x2 ®é sôt 2-4</v>
          </cell>
        </row>
        <row r="53">
          <cell r="E53" t="str">
            <v>A.VËt liÖu</v>
          </cell>
        </row>
        <row r="54">
          <cell r="E54" t="str">
            <v>Xi m¨ng</v>
          </cell>
        </row>
        <row r="55">
          <cell r="E55" t="str">
            <v>C¸t vµng §«ng Hµ</v>
          </cell>
        </row>
        <row r="56">
          <cell r="E56" t="str">
            <v>§¸ d¨m 1x2</v>
          </cell>
        </row>
        <row r="57">
          <cell r="E57" t="str">
            <v>N­íc</v>
          </cell>
        </row>
        <row r="58">
          <cell r="E58" t="str">
            <v>V÷a BT M250 ®¸ 4x6</v>
          </cell>
        </row>
        <row r="59">
          <cell r="E59" t="str">
            <v>A.VËt liÖu</v>
          </cell>
        </row>
        <row r="60">
          <cell r="E60" t="str">
            <v>Xi m¨ng</v>
          </cell>
        </row>
        <row r="61">
          <cell r="E61" t="str">
            <v>C¸t vµng §«ng Hµ</v>
          </cell>
        </row>
        <row r="62">
          <cell r="E62" t="str">
            <v>§¸ d¨m 1x2</v>
          </cell>
        </row>
        <row r="63">
          <cell r="E63" t="str">
            <v>N­íc</v>
          </cell>
        </row>
        <row r="64">
          <cell r="E64" t="str">
            <v>V÷a BT M200 ®¸ 4x6</v>
          </cell>
        </row>
        <row r="65">
          <cell r="E65" t="str">
            <v>A.VËt liÖu</v>
          </cell>
        </row>
        <row r="66">
          <cell r="E66" t="str">
            <v>Xi m¨ng</v>
          </cell>
        </row>
        <row r="67">
          <cell r="E67" t="str">
            <v>C¸t vµng §«ng Hµ</v>
          </cell>
        </row>
        <row r="68">
          <cell r="E68" t="str">
            <v>§¸ d¨m 4x6</v>
          </cell>
        </row>
        <row r="69">
          <cell r="E69" t="str">
            <v>N­íc</v>
          </cell>
        </row>
        <row r="70">
          <cell r="E70" t="str">
            <v>V÷a BT M100 ®¸ 2x4</v>
          </cell>
        </row>
        <row r="71">
          <cell r="E71" t="str">
            <v>A.VËt liÖu</v>
          </cell>
        </row>
        <row r="72">
          <cell r="E72" t="str">
            <v>Xi m¨ng</v>
          </cell>
        </row>
        <row r="73">
          <cell r="E73" t="str">
            <v>C¸t vµng §«ng Hµ</v>
          </cell>
        </row>
        <row r="74">
          <cell r="E74" t="str">
            <v>§¸ d¨m 2x4</v>
          </cell>
        </row>
        <row r="75">
          <cell r="E75" t="str">
            <v>N­íc</v>
          </cell>
        </row>
        <row r="76">
          <cell r="E76" t="str">
            <v>V÷a BT M150 ®¸ 4x6</v>
          </cell>
        </row>
        <row r="77">
          <cell r="E77" t="str">
            <v>A.VËt liÖu</v>
          </cell>
        </row>
        <row r="78">
          <cell r="E78" t="str">
            <v>Xi m¨ng</v>
          </cell>
        </row>
        <row r="79">
          <cell r="E79" t="str">
            <v>C¸t vµng §«ng Hµ</v>
          </cell>
        </row>
        <row r="80">
          <cell r="E80" t="str">
            <v>§¸ d¨m 4x6</v>
          </cell>
        </row>
        <row r="81">
          <cell r="E81" t="str">
            <v>N­íc</v>
          </cell>
        </row>
        <row r="82">
          <cell r="E82" t="str">
            <v>V÷a XM M100</v>
          </cell>
        </row>
        <row r="83">
          <cell r="E83" t="str">
            <v>A.VËt liÖu</v>
          </cell>
        </row>
        <row r="84">
          <cell r="E84" t="str">
            <v>Xi m¨ng</v>
          </cell>
        </row>
        <row r="85">
          <cell r="E85" t="str">
            <v>C¸t vµng §«ng Hµ</v>
          </cell>
        </row>
        <row r="86">
          <cell r="E86" t="str">
            <v>V÷a XM M75</v>
          </cell>
        </row>
        <row r="87">
          <cell r="E87" t="str">
            <v>A.VËt liÖu</v>
          </cell>
        </row>
        <row r="88">
          <cell r="E88" t="str">
            <v>Xi m¨ng</v>
          </cell>
        </row>
        <row r="89">
          <cell r="E89" t="str">
            <v>C¸t vµng §«ng Hµ</v>
          </cell>
        </row>
        <row r="93">
          <cell r="E93" t="str">
            <v>h¹ng môc c«ng viÖc</v>
          </cell>
        </row>
        <row r="95">
          <cell r="E95" t="str">
            <v>BT mÆt cÇu ®æ t¹i chæ M300 ®¸ 1x2</v>
          </cell>
        </row>
        <row r="96">
          <cell r="E96" t="str">
            <v>A.VËt liÖu</v>
          </cell>
        </row>
        <row r="97">
          <cell r="E97" t="str">
            <v>V÷a bª t«ng M300 ®¸ 1x2 chèng thÊm</v>
          </cell>
        </row>
        <row r="98">
          <cell r="E98" t="str">
            <v>VËt liÖu kh¸c</v>
          </cell>
        </row>
        <row r="99">
          <cell r="E99" t="str">
            <v>B.Nh©n c«ng</v>
          </cell>
        </row>
        <row r="100">
          <cell r="E100" t="str">
            <v>Nh©n c«ng bËc 3.5/7</v>
          </cell>
        </row>
        <row r="101">
          <cell r="E101" t="str">
            <v>C. M¸y</v>
          </cell>
        </row>
        <row r="102">
          <cell r="E102" t="str">
            <v>M¸y trén 250l</v>
          </cell>
        </row>
        <row r="103">
          <cell r="E103" t="str">
            <v>M¸y ®Çm bµn 1KW</v>
          </cell>
        </row>
        <row r="104">
          <cell r="E104" t="str">
            <v>M¸y kh¸c</v>
          </cell>
        </row>
        <row r="105">
          <cell r="E105" t="str">
            <v>BT M300 gê khe co d·n</v>
          </cell>
        </row>
        <row r="106">
          <cell r="E106" t="str">
            <v>A.VËt liÖu</v>
          </cell>
        </row>
        <row r="107">
          <cell r="E107" t="str">
            <v>V÷a bª t«ng M300 ®¸ 1x2 ®é sôt 2-4</v>
          </cell>
        </row>
        <row r="108">
          <cell r="E108" t="str">
            <v>VËt liÖu kh¸c</v>
          </cell>
        </row>
        <row r="109">
          <cell r="E109" t="str">
            <v>B.Nh©n c«ng</v>
          </cell>
        </row>
        <row r="110">
          <cell r="E110" t="str">
            <v>Nh©n c«ng bËc 3.5/7</v>
          </cell>
        </row>
        <row r="111">
          <cell r="E111" t="str">
            <v>C. M¸y</v>
          </cell>
        </row>
        <row r="112">
          <cell r="E112" t="str">
            <v>M¸y trén 250l</v>
          </cell>
        </row>
        <row r="113">
          <cell r="E113" t="str">
            <v>M¸y kh¸c</v>
          </cell>
        </row>
        <row r="114">
          <cell r="E114" t="str">
            <v>BT gê lan can M250</v>
          </cell>
        </row>
        <row r="115">
          <cell r="E115" t="str">
            <v>A.VËt liÖu</v>
          </cell>
        </row>
        <row r="116">
          <cell r="E116" t="str">
            <v>V÷a BT M250 ®¸ 1x2 ®é sôt 2-4</v>
          </cell>
        </row>
        <row r="117">
          <cell r="E117" t="str">
            <v>VËt liÖu kh¸c</v>
          </cell>
        </row>
        <row r="118">
          <cell r="E118" t="str">
            <v>B.Nh©n c«ng</v>
          </cell>
        </row>
        <row r="119">
          <cell r="E119" t="str">
            <v>Nh©n c«ng bËc 3.5/7</v>
          </cell>
        </row>
        <row r="120">
          <cell r="E120" t="str">
            <v>C. M¸y</v>
          </cell>
        </row>
        <row r="121">
          <cell r="E121" t="str">
            <v>M¸y trén 250l</v>
          </cell>
        </row>
        <row r="122">
          <cell r="E122" t="str">
            <v>M¸y kh¸c</v>
          </cell>
        </row>
        <row r="123">
          <cell r="E123" t="str">
            <v>G/c«ng CT mÆt cÇu F=8mm</v>
          </cell>
        </row>
        <row r="124">
          <cell r="E124" t="str">
            <v>A.VËt liÖu</v>
          </cell>
        </row>
        <row r="125">
          <cell r="E125" t="str">
            <v>ThÐp trßn d=8mm</v>
          </cell>
        </row>
        <row r="126">
          <cell r="E126" t="str">
            <v>D©y thÐp</v>
          </cell>
        </row>
        <row r="127">
          <cell r="E127" t="str">
            <v>B.Nh©n c«ng</v>
          </cell>
        </row>
        <row r="128">
          <cell r="E128" t="str">
            <v>Nh©n c«ng bËc 3.5/7</v>
          </cell>
        </row>
        <row r="129">
          <cell r="E129" t="str">
            <v>C. M¸y</v>
          </cell>
        </row>
        <row r="130">
          <cell r="E130" t="str">
            <v>M¸y vËn th¨ng 0,8T</v>
          </cell>
        </row>
        <row r="131">
          <cell r="E131" t="str">
            <v>M¸y c¾t uèn cèt thÐp</v>
          </cell>
        </row>
        <row r="132">
          <cell r="E132" t="str">
            <v>G/c«ng CT mÆt cÇu + gê F=10mm</v>
          </cell>
        </row>
        <row r="133">
          <cell r="E133" t="str">
            <v>A.VËt liÖu</v>
          </cell>
        </row>
        <row r="134">
          <cell r="E134" t="str">
            <v>ThÐp trßn d=10mm</v>
          </cell>
        </row>
        <row r="135">
          <cell r="E135" t="str">
            <v>D©y thÐp</v>
          </cell>
        </row>
        <row r="136">
          <cell r="E136" t="str">
            <v>B.Nh©n c«ng</v>
          </cell>
        </row>
        <row r="137">
          <cell r="E137" t="str">
            <v>Nh©n c«ng bËc 3.5/7</v>
          </cell>
        </row>
        <row r="138">
          <cell r="E138" t="str">
            <v>C. M¸y</v>
          </cell>
        </row>
        <row r="139">
          <cell r="E139" t="str">
            <v>M¸y vËn th¨ng 0,8T</v>
          </cell>
        </row>
        <row r="140">
          <cell r="E140" t="str">
            <v>M¸y c¾t uèn cèt thÐp</v>
          </cell>
        </row>
        <row r="141">
          <cell r="E141" t="str">
            <v>G/c«ng CT gê F=14mm</v>
          </cell>
        </row>
        <row r="142">
          <cell r="E142" t="str">
            <v>A.VËt liÖu</v>
          </cell>
        </row>
        <row r="143">
          <cell r="E143" t="str">
            <v>ThÐp trßn d=14mm</v>
          </cell>
        </row>
        <row r="144">
          <cell r="E144" t="str">
            <v>D©y thÐp</v>
          </cell>
        </row>
        <row r="145">
          <cell r="E145" t="str">
            <v>Que hµn</v>
          </cell>
        </row>
        <row r="146">
          <cell r="E146" t="str">
            <v>B.Nh©n c«ng</v>
          </cell>
        </row>
        <row r="147">
          <cell r="E147" t="str">
            <v>Nh©n c«ng bËc 3.5/7</v>
          </cell>
        </row>
        <row r="148">
          <cell r="E148" t="str">
            <v>C. M¸y</v>
          </cell>
        </row>
        <row r="149">
          <cell r="E149" t="str">
            <v>M¸y hµn 23KW</v>
          </cell>
        </row>
        <row r="150">
          <cell r="E150" t="str">
            <v>M¸y vËn th¨ng 0,8T</v>
          </cell>
        </row>
        <row r="151">
          <cell r="E151" t="str">
            <v>M¸y c¾t uèn cèt thÐp</v>
          </cell>
        </row>
        <row r="152">
          <cell r="E152" t="str">
            <v>V¸n khu«n gê lan can</v>
          </cell>
        </row>
        <row r="153">
          <cell r="E153" t="str">
            <v>A.VËt liÖu</v>
          </cell>
        </row>
        <row r="154">
          <cell r="E154" t="str">
            <v>Gç v¸n</v>
          </cell>
        </row>
        <row r="155">
          <cell r="E155" t="str">
            <v>Gç chèng</v>
          </cell>
        </row>
        <row r="156">
          <cell r="E156" t="str">
            <v>§inh</v>
          </cell>
        </row>
        <row r="157">
          <cell r="E157" t="str">
            <v>VËt liÖu kh¸c</v>
          </cell>
        </row>
        <row r="158">
          <cell r="E158" t="str">
            <v>B.Nh©n c«ng</v>
          </cell>
        </row>
        <row r="159">
          <cell r="E159" t="str">
            <v>Nh©n c«ng bËc 4,0/7</v>
          </cell>
        </row>
        <row r="160">
          <cell r="E160" t="str">
            <v>Bao t¶i tÈm nhùa ®­êng</v>
          </cell>
        </row>
        <row r="161">
          <cell r="E161" t="str">
            <v>A.VËt liÖu</v>
          </cell>
        </row>
        <row r="162">
          <cell r="E162" t="str">
            <v>Nhùa ®­êng</v>
          </cell>
        </row>
        <row r="163">
          <cell r="E163" t="str">
            <v xml:space="preserve">Bao t¶i  </v>
          </cell>
        </row>
        <row r="164">
          <cell r="E164" t="str">
            <v>Bét ®¸</v>
          </cell>
        </row>
        <row r="165">
          <cell r="E165" t="str">
            <v>Cñi</v>
          </cell>
        </row>
        <row r="166">
          <cell r="E166" t="str">
            <v>B.Nh©n c«ng</v>
          </cell>
        </row>
        <row r="167">
          <cell r="E167" t="str">
            <v>Nh©n c«ng bËc 3.5/7</v>
          </cell>
        </row>
        <row r="168">
          <cell r="E168" t="str">
            <v>Khe co d·n cao su mua t¹i TPHCM</v>
          </cell>
        </row>
        <row r="169">
          <cell r="E169" t="str">
            <v>A.VËt liÖu</v>
          </cell>
        </row>
        <row r="170">
          <cell r="E170" t="str">
            <v>Khe co d·n cao su</v>
          </cell>
        </row>
        <row r="171">
          <cell r="E171" t="str">
            <v>VËt liÖu kh¸c</v>
          </cell>
        </row>
        <row r="172">
          <cell r="E172" t="str">
            <v>B.Nh©n c«ng</v>
          </cell>
        </row>
        <row r="173">
          <cell r="E173" t="str">
            <v>Nh©n c«ng bËc 3.0/7</v>
          </cell>
        </row>
        <row r="174">
          <cell r="E174" t="str">
            <v>èng tho¸t n­íc F=150 , L=1m</v>
          </cell>
        </row>
        <row r="175">
          <cell r="E175" t="str">
            <v>A.VËt liÖu</v>
          </cell>
        </row>
        <row r="176">
          <cell r="E176" t="str">
            <v>èng tho¸t n­íc</v>
          </cell>
        </row>
        <row r="177">
          <cell r="E177" t="str">
            <v>VËt liÖu kh¸c</v>
          </cell>
        </row>
        <row r="178">
          <cell r="E178" t="str">
            <v>B.Nh©n c«ng</v>
          </cell>
        </row>
        <row r="179">
          <cell r="E179" t="str">
            <v>Nh©n c«ng bËc 3.0/7</v>
          </cell>
        </row>
        <row r="180">
          <cell r="E180" t="str">
            <v>Khoan lç thÐp</v>
          </cell>
        </row>
        <row r="181">
          <cell r="E181" t="str">
            <v>B.Nh©n c«ng</v>
          </cell>
        </row>
        <row r="182">
          <cell r="E182" t="str">
            <v>Nh©n c«ng bËc 4,0/7</v>
          </cell>
        </row>
        <row r="183">
          <cell r="E183" t="str">
            <v>C. M¸y</v>
          </cell>
        </row>
        <row r="184">
          <cell r="E184" t="str">
            <v>M¸y khoan</v>
          </cell>
        </row>
        <row r="185">
          <cell r="E185" t="str">
            <v>C¾t thÐp h×nh (lÊy dÊu,tÈy bavia)</v>
          </cell>
        </row>
        <row r="186">
          <cell r="E186" t="str">
            <v>A.VËt liÖu</v>
          </cell>
        </row>
        <row r="187">
          <cell r="E187" t="str">
            <v>¤xy</v>
          </cell>
        </row>
        <row r="188">
          <cell r="E188" t="str">
            <v>§Êt ®Ìn</v>
          </cell>
        </row>
        <row r="189">
          <cell r="E189" t="str">
            <v>B.Nh©n c«ng</v>
          </cell>
        </row>
        <row r="190">
          <cell r="E190" t="str">
            <v>Nh©n c«ng bËc 4,0/7</v>
          </cell>
        </row>
        <row r="191">
          <cell r="E191" t="str">
            <v>QuÐt keo Epoxy 1438 TC 0,5l/m2</v>
          </cell>
        </row>
        <row r="192">
          <cell r="E192" t="str">
            <v>A.VËt liÖu</v>
          </cell>
        </row>
        <row r="193">
          <cell r="E193" t="str">
            <v>Concresive 1438</v>
          </cell>
        </row>
        <row r="194">
          <cell r="E194" t="str">
            <v>Chæi quÐt</v>
          </cell>
        </row>
        <row r="195">
          <cell r="E195" t="str">
            <v>B.Nh©n c«ng</v>
          </cell>
        </row>
        <row r="196">
          <cell r="E196" t="str">
            <v>Nh©n c«ng bËc 4,0/7</v>
          </cell>
        </row>
        <row r="197">
          <cell r="E197" t="str">
            <v>Bul«ng M20.</v>
          </cell>
        </row>
        <row r="198">
          <cell r="E198" t="str">
            <v>A.VËt liÖu</v>
          </cell>
        </row>
        <row r="199">
          <cell r="E199" t="str">
            <v>Bul«ng M20</v>
          </cell>
        </row>
        <row r="200">
          <cell r="E200" t="str">
            <v>VËt liÖu kh¸c</v>
          </cell>
        </row>
        <row r="201">
          <cell r="E201" t="str">
            <v>B.Nh©n c«ng</v>
          </cell>
        </row>
        <row r="202">
          <cell r="E202" t="str">
            <v>Nh©n c«ng bËc 3.0/7</v>
          </cell>
        </row>
        <row r="203">
          <cell r="E203" t="str">
            <v>§µo ®Êt mãng ®Êt cÊp 3</v>
          </cell>
        </row>
        <row r="204">
          <cell r="E204" t="str">
            <v>B.Nh©n c«ng</v>
          </cell>
        </row>
        <row r="205">
          <cell r="E205" t="str">
            <v>Nh©n c«ng bËc 2.7/7</v>
          </cell>
        </row>
        <row r="206">
          <cell r="E206" t="str">
            <v>§¾p ®Êt mãng ®Êt cÊp 3</v>
          </cell>
        </row>
        <row r="207">
          <cell r="E207" t="str">
            <v>B.Nh©n c«ng</v>
          </cell>
        </row>
        <row r="208">
          <cell r="E208" t="str">
            <v>Nh©n c«ng bËc 3.0/7</v>
          </cell>
        </row>
        <row r="209">
          <cell r="E209" t="str">
            <v>§µo mãng b»ng m¸y</v>
          </cell>
        </row>
        <row r="210">
          <cell r="E210" t="str">
            <v>B.Nh©n c«ng</v>
          </cell>
        </row>
        <row r="211">
          <cell r="E211" t="str">
            <v>Nh©n c«ng bËc 3.0/7</v>
          </cell>
        </row>
        <row r="212">
          <cell r="E212" t="str">
            <v>C. M¸y</v>
          </cell>
        </row>
        <row r="213">
          <cell r="E213" t="str">
            <v>M¸y ®µo&lt;=0.4m3</v>
          </cell>
        </row>
        <row r="214">
          <cell r="E214" t="str">
            <v>§¾p ®Êt mãng b»ng m¸y</v>
          </cell>
        </row>
        <row r="215">
          <cell r="E215" t="str">
            <v>C. M¸y</v>
          </cell>
        </row>
        <row r="216">
          <cell r="E216" t="str">
            <v>M¸y ®Çm 9T</v>
          </cell>
        </row>
        <row r="217">
          <cell r="E217" t="str">
            <v>M¸y ñi 110cv</v>
          </cell>
        </row>
        <row r="218">
          <cell r="E218" t="str">
            <v>§µo ph¸ ®¸</v>
          </cell>
        </row>
        <row r="219">
          <cell r="E219" t="str">
            <v>B.Nh©n c«ng</v>
          </cell>
        </row>
        <row r="220">
          <cell r="E220" t="str">
            <v>Nh©n c«ng bËc 3.0/7</v>
          </cell>
        </row>
        <row r="221">
          <cell r="E221" t="str">
            <v>§µo ph¸ ®¸ b»ng næ m×n</v>
          </cell>
        </row>
        <row r="222">
          <cell r="E222" t="str">
            <v>A.VËt liÖu</v>
          </cell>
        </row>
        <row r="223">
          <cell r="E223" t="str">
            <v>Thuèc næ Am«nÝt</v>
          </cell>
        </row>
        <row r="224">
          <cell r="E224" t="str">
            <v>KÝp næ</v>
          </cell>
        </row>
        <row r="225">
          <cell r="E225" t="str">
            <v>D©y næ</v>
          </cell>
        </row>
        <row r="226">
          <cell r="E226" t="str">
            <v>D©y ch¸y chËm</v>
          </cell>
        </row>
        <row r="227">
          <cell r="E227" t="str">
            <v>D©y ®iÖn</v>
          </cell>
        </row>
        <row r="228">
          <cell r="E228" t="str">
            <v>VËt liÖu kh¸c</v>
          </cell>
        </row>
        <row r="229">
          <cell r="E229" t="str">
            <v>B.Nh©n c«ng</v>
          </cell>
        </row>
        <row r="230">
          <cell r="E230" t="str">
            <v>Nh©n c«ng bËc 3.0/7</v>
          </cell>
        </row>
        <row r="231">
          <cell r="E231" t="str">
            <v>C. M¸y</v>
          </cell>
        </row>
        <row r="232">
          <cell r="E232" t="str">
            <v>M¸y khoan BT cÇm tay</v>
          </cell>
        </row>
        <row r="233">
          <cell r="E233" t="str">
            <v>M¸y nÐn khÝ 10m3/h</v>
          </cell>
        </row>
        <row r="234">
          <cell r="E234" t="str">
            <v>Gia c«ng vµ L§ thÐp d=12mm</v>
          </cell>
        </row>
        <row r="235">
          <cell r="E235" t="str">
            <v>A.VËt liÖu</v>
          </cell>
        </row>
        <row r="236">
          <cell r="E236" t="str">
            <v>ThÐp trßn d=12mm</v>
          </cell>
        </row>
        <row r="237">
          <cell r="E237" t="str">
            <v>Que hµn</v>
          </cell>
        </row>
        <row r="238">
          <cell r="E238" t="str">
            <v>VËt liÖu kh¸c</v>
          </cell>
        </row>
        <row r="239">
          <cell r="E239" t="str">
            <v>B.Nh©n c«ng</v>
          </cell>
        </row>
        <row r="240">
          <cell r="E240" t="str">
            <v>Nh©n c«ng bËc 3.5/7</v>
          </cell>
        </row>
        <row r="241">
          <cell r="E241" t="str">
            <v>C. M¸y</v>
          </cell>
        </row>
        <row r="242">
          <cell r="E242" t="str">
            <v>M¸y hµn 23KW</v>
          </cell>
        </row>
        <row r="243">
          <cell r="E243" t="str">
            <v>§­êng hµn</v>
          </cell>
        </row>
        <row r="244">
          <cell r="E244" t="str">
            <v>A.VËt liÖu</v>
          </cell>
        </row>
        <row r="245">
          <cell r="E245" t="str">
            <v>Que hµn</v>
          </cell>
        </row>
        <row r="246">
          <cell r="E246" t="str">
            <v>B.Nh©n c«ng</v>
          </cell>
        </row>
        <row r="247">
          <cell r="E247" t="str">
            <v>Nh©n c«ng bËc 4,0/7</v>
          </cell>
        </row>
        <row r="248">
          <cell r="E248" t="str">
            <v>C. M¸y</v>
          </cell>
        </row>
        <row r="249">
          <cell r="E249" t="str">
            <v>M¸y hµn 23KW</v>
          </cell>
        </row>
        <row r="250">
          <cell r="E250" t="str">
            <v>BT xµ mò+®¸ kª gèi trô M300 d.n­íc</v>
          </cell>
        </row>
        <row r="251">
          <cell r="E251" t="str">
            <v>A.VËt liÖu</v>
          </cell>
        </row>
        <row r="252">
          <cell r="E252" t="str">
            <v>V÷a bª t«ng M300 ®¸ 1x2 ®é sôt 6-8</v>
          </cell>
        </row>
        <row r="253">
          <cell r="E253" t="str">
            <v>VËt liÖu kh¸c</v>
          </cell>
        </row>
        <row r="254">
          <cell r="E254" t="str">
            <v>B.Nh©n c«ng</v>
          </cell>
        </row>
        <row r="255">
          <cell r="E255" t="str">
            <v>Nh©n c«ng bËc 4,0/7</v>
          </cell>
        </row>
        <row r="256">
          <cell r="E256" t="str">
            <v>C. M¸y</v>
          </cell>
        </row>
        <row r="257">
          <cell r="E257" t="str">
            <v>M¸y trén 250l</v>
          </cell>
        </row>
        <row r="258">
          <cell r="E258" t="str">
            <v>M¸y ®Çm dïi1.5KW</v>
          </cell>
        </row>
        <row r="259">
          <cell r="E259" t="str">
            <v>CÈu 16T</v>
          </cell>
        </row>
        <row r="260">
          <cell r="E260" t="str">
            <v>Sµ lan 200T</v>
          </cell>
        </row>
        <row r="261">
          <cell r="E261" t="str">
            <v>Sµ lan 400T</v>
          </cell>
        </row>
        <row r="262">
          <cell r="E262" t="str">
            <v>Tµu kÐo 150cv</v>
          </cell>
        </row>
        <row r="263">
          <cell r="E263" t="str">
            <v>M¸y kh¸c</v>
          </cell>
        </row>
        <row r="264">
          <cell r="E264" t="str">
            <v>BT ®¸ kª gèi mè M300 trªn c¹n</v>
          </cell>
        </row>
        <row r="265">
          <cell r="E265" t="str">
            <v>A.VËt liÖu</v>
          </cell>
        </row>
        <row r="266">
          <cell r="E266" t="str">
            <v>V÷a bª t«ng M300 ®¸ 1x2 ®é sôt 6-8</v>
          </cell>
        </row>
        <row r="267">
          <cell r="E267" t="str">
            <v>VËt liÖu kh¸c</v>
          </cell>
        </row>
        <row r="268">
          <cell r="E268" t="str">
            <v>B.Nh©n c«ng</v>
          </cell>
        </row>
        <row r="269">
          <cell r="E269" t="str">
            <v>Nh©n c«ng bËc 4,0/7</v>
          </cell>
        </row>
        <row r="270">
          <cell r="E270" t="str">
            <v>C. M¸y</v>
          </cell>
        </row>
        <row r="271">
          <cell r="E271" t="str">
            <v>M¸y trén 250l</v>
          </cell>
        </row>
        <row r="272">
          <cell r="E272" t="str">
            <v>M¸y ®Çm dïi1.5KW</v>
          </cell>
        </row>
        <row r="273">
          <cell r="E273" t="str">
            <v>CÈu 16T</v>
          </cell>
        </row>
        <row r="274">
          <cell r="E274" t="str">
            <v>M¸y kh¸c</v>
          </cell>
        </row>
        <row r="275">
          <cell r="E275" t="str">
            <v>V¸n khu«n thÐp mè+t­êng</v>
          </cell>
        </row>
        <row r="276">
          <cell r="E276" t="str">
            <v>A.VËt liÖu</v>
          </cell>
        </row>
        <row r="277">
          <cell r="E277" t="str">
            <v>ThÐp tÊm</v>
          </cell>
        </row>
        <row r="278">
          <cell r="E278" t="str">
            <v>ThÐp h×nh</v>
          </cell>
        </row>
        <row r="279">
          <cell r="E279" t="str">
            <v>Gç v¸n</v>
          </cell>
        </row>
        <row r="280">
          <cell r="E280" t="str">
            <v>Que hµn</v>
          </cell>
        </row>
        <row r="281">
          <cell r="E281" t="str">
            <v>VËt liÖu kh¸c</v>
          </cell>
        </row>
        <row r="282">
          <cell r="E282" t="str">
            <v>B.Nh©n c«ng</v>
          </cell>
        </row>
        <row r="283">
          <cell r="E283" t="str">
            <v>Nh©n c«ng bËc 4,0/7</v>
          </cell>
        </row>
        <row r="284">
          <cell r="E284" t="str">
            <v>C. M¸y</v>
          </cell>
        </row>
        <row r="285">
          <cell r="E285" t="str">
            <v>M¸y hµn 23KW</v>
          </cell>
        </row>
        <row r="286">
          <cell r="E286" t="str">
            <v>CÈu 16T</v>
          </cell>
        </row>
        <row r="287">
          <cell r="E287" t="str">
            <v>M¸y kh¸c</v>
          </cell>
        </row>
        <row r="288">
          <cell r="E288" t="str">
            <v>BT th©n + bÖ mè M250</v>
          </cell>
        </row>
        <row r="289">
          <cell r="E289" t="str">
            <v>A.VËt liÖu</v>
          </cell>
        </row>
        <row r="290">
          <cell r="E290" t="str">
            <v>V÷a BT M250 ®¸ 1x2 ®é sôt 6-8</v>
          </cell>
        </row>
        <row r="291">
          <cell r="E291" t="str">
            <v>VËt liÖu kh¸c</v>
          </cell>
        </row>
        <row r="292">
          <cell r="E292" t="str">
            <v>B.Nh©n c«ng</v>
          </cell>
        </row>
        <row r="293">
          <cell r="E293" t="str">
            <v>Nh©n c«ng bËc 4,0/7</v>
          </cell>
        </row>
        <row r="294">
          <cell r="E294" t="str">
            <v>C. M¸y</v>
          </cell>
        </row>
        <row r="295">
          <cell r="E295" t="str">
            <v>M¸y trén 250l</v>
          </cell>
        </row>
        <row r="296">
          <cell r="E296" t="str">
            <v>M¸y ®Çm dïi1.5KW</v>
          </cell>
        </row>
        <row r="297">
          <cell r="E297" t="str">
            <v>CÈu 16T</v>
          </cell>
        </row>
        <row r="298">
          <cell r="E298" t="str">
            <v>M¸y kh¸c</v>
          </cell>
        </row>
        <row r="299">
          <cell r="E299" t="str">
            <v>BT t­êng ngùc + t­êng c¸nh M250</v>
          </cell>
        </row>
        <row r="300">
          <cell r="E300" t="str">
            <v>A.VËt liÖu</v>
          </cell>
        </row>
        <row r="301">
          <cell r="E301" t="str">
            <v>V÷a BT M250 ®¸ 1x2 ®é sôt 2-4</v>
          </cell>
        </row>
        <row r="302">
          <cell r="E302" t="str">
            <v>Gç v¸n</v>
          </cell>
        </row>
        <row r="303">
          <cell r="E303" t="str">
            <v>§inh</v>
          </cell>
        </row>
        <row r="304">
          <cell r="E304" t="str">
            <v>§inh ®Üa</v>
          </cell>
        </row>
        <row r="305">
          <cell r="E305" t="str">
            <v>VËt liÖu kh¸c</v>
          </cell>
        </row>
        <row r="306">
          <cell r="E306" t="str">
            <v>B.Nh©n c«ng</v>
          </cell>
        </row>
        <row r="307">
          <cell r="E307" t="str">
            <v>Nh©n c«ng bËc 4,0/7</v>
          </cell>
        </row>
        <row r="308">
          <cell r="E308" t="str">
            <v>C. M¸y</v>
          </cell>
        </row>
        <row r="309">
          <cell r="E309" t="str">
            <v>M¸y trén 250l</v>
          </cell>
        </row>
        <row r="310">
          <cell r="E310" t="str">
            <v>M¸y ®Çm dïi1.5KW</v>
          </cell>
        </row>
        <row r="311">
          <cell r="E311" t="str">
            <v>M¸y vËn th¨ng 0,8T</v>
          </cell>
        </row>
        <row r="312">
          <cell r="E312" t="str">
            <v>§¸ héc x©y m¸i taluy v÷a M100</v>
          </cell>
        </row>
        <row r="313">
          <cell r="E313" t="str">
            <v>A.VËt liÖu</v>
          </cell>
        </row>
        <row r="314">
          <cell r="E314" t="str">
            <v>§¸ héc</v>
          </cell>
        </row>
        <row r="315">
          <cell r="E315" t="str">
            <v>§¸ d¨m 4x6</v>
          </cell>
        </row>
        <row r="316">
          <cell r="E316" t="str">
            <v>V÷a XM M100</v>
          </cell>
        </row>
        <row r="317">
          <cell r="E317" t="str">
            <v>B.Nh©n c«ng</v>
          </cell>
        </row>
        <row r="318">
          <cell r="E318" t="str">
            <v>Nh©n c«ng bËc 4,0/7</v>
          </cell>
        </row>
        <row r="319">
          <cell r="E319" t="str">
            <v>§¸ héc x©y tø nãn v÷a M100</v>
          </cell>
        </row>
        <row r="320">
          <cell r="E320" t="str">
            <v>A.VËt liÖu</v>
          </cell>
        </row>
        <row r="321">
          <cell r="E321" t="str">
            <v>§¸ héc</v>
          </cell>
        </row>
        <row r="322">
          <cell r="E322" t="str">
            <v>§¸ d¨m 4x6</v>
          </cell>
        </row>
        <row r="323">
          <cell r="E323" t="str">
            <v>D©y thÐp</v>
          </cell>
        </row>
        <row r="324">
          <cell r="E324" t="str">
            <v>V÷a XM M100</v>
          </cell>
        </row>
        <row r="325">
          <cell r="E325" t="str">
            <v>B.Nh©n c«ng</v>
          </cell>
        </row>
        <row r="326">
          <cell r="E326" t="str">
            <v>Nh©n c«ng bËc 3.5/7</v>
          </cell>
        </row>
        <row r="327">
          <cell r="E327" t="str">
            <v>§¸ héc x©y ch©n khay v÷a M100</v>
          </cell>
        </row>
        <row r="328">
          <cell r="E328" t="str">
            <v>A.VËt liÖu</v>
          </cell>
        </row>
        <row r="329">
          <cell r="E329" t="str">
            <v>§¸ héc</v>
          </cell>
        </row>
        <row r="330">
          <cell r="E330" t="str">
            <v>§¸ d¨m 4x6</v>
          </cell>
        </row>
        <row r="331">
          <cell r="E331" t="str">
            <v>V÷a XM M100</v>
          </cell>
        </row>
        <row r="332">
          <cell r="E332" t="str">
            <v>B.Nh©n c«ng</v>
          </cell>
        </row>
        <row r="333">
          <cell r="E333" t="str">
            <v>Nh©n c«ng bËc 3.5/7</v>
          </cell>
        </row>
        <row r="334">
          <cell r="E334" t="str">
            <v xml:space="preserve">BT th©n, bÖ trô M250 </v>
          </cell>
        </row>
        <row r="335">
          <cell r="E335" t="str">
            <v>A.VËt liÖu</v>
          </cell>
        </row>
        <row r="336">
          <cell r="E336" t="str">
            <v>V÷a BT M250 ®¸ 1x2 ®é sôt 6-8</v>
          </cell>
        </row>
        <row r="337">
          <cell r="E337" t="str">
            <v>VËt liÖu kh¸c</v>
          </cell>
        </row>
        <row r="338">
          <cell r="E338" t="str">
            <v>B.Nh©n c«ng</v>
          </cell>
        </row>
        <row r="339">
          <cell r="E339" t="str">
            <v>Nh©n c«ng bËc 4,0/7</v>
          </cell>
        </row>
        <row r="340">
          <cell r="E340" t="str">
            <v>C. M¸y</v>
          </cell>
        </row>
        <row r="341">
          <cell r="E341" t="str">
            <v>M¸y trén 250l</v>
          </cell>
        </row>
        <row r="342">
          <cell r="E342" t="str">
            <v>M¸y ®Çm dïi1.5KW</v>
          </cell>
        </row>
        <row r="343">
          <cell r="E343" t="str">
            <v>Sµ lan 200T</v>
          </cell>
        </row>
        <row r="344">
          <cell r="E344" t="str">
            <v>Sµ lan 400T</v>
          </cell>
        </row>
        <row r="345">
          <cell r="E345" t="str">
            <v>Tµu kÐo 150cv</v>
          </cell>
        </row>
        <row r="346">
          <cell r="E346" t="str">
            <v>CÈu 16T</v>
          </cell>
        </row>
        <row r="347">
          <cell r="E347" t="str">
            <v>M¸y kh¸c</v>
          </cell>
        </row>
        <row r="348">
          <cell r="E348" t="str">
            <v>Cèt thÐp mè F=8mm trªn c¹n</v>
          </cell>
        </row>
        <row r="349">
          <cell r="E349" t="str">
            <v>A.VËt liÖu</v>
          </cell>
        </row>
        <row r="350">
          <cell r="E350" t="str">
            <v>ThÐp trßn d=8mm</v>
          </cell>
        </row>
        <row r="351">
          <cell r="E351" t="str">
            <v>D©y thÐp</v>
          </cell>
        </row>
        <row r="352">
          <cell r="E352" t="str">
            <v>B.Nh©n c«ng</v>
          </cell>
        </row>
        <row r="353">
          <cell r="E353" t="str">
            <v>Nh©n c«ng bËc 4,0/7</v>
          </cell>
        </row>
        <row r="354">
          <cell r="E354" t="str">
            <v>C. M¸y</v>
          </cell>
        </row>
        <row r="355">
          <cell r="E355" t="str">
            <v>M¸y c¾t uèn cèt thÐp</v>
          </cell>
        </row>
        <row r="356">
          <cell r="E356" t="str">
            <v>CÈu 16T</v>
          </cell>
        </row>
        <row r="357">
          <cell r="E357" t="str">
            <v>Cèt thÐp mè F=10mm trªn c¹n</v>
          </cell>
        </row>
        <row r="358">
          <cell r="E358" t="str">
            <v>A.VËt liÖu</v>
          </cell>
        </row>
        <row r="359">
          <cell r="E359" t="str">
            <v>ThÐp trßn d=10mm</v>
          </cell>
        </row>
        <row r="360">
          <cell r="E360" t="str">
            <v>D©y thÐp</v>
          </cell>
        </row>
        <row r="361">
          <cell r="E361" t="str">
            <v>B.Nh©n c«ng</v>
          </cell>
        </row>
        <row r="362">
          <cell r="E362" t="str">
            <v>Nh©n c«ng bËc 4,0/7</v>
          </cell>
        </row>
        <row r="363">
          <cell r="E363" t="str">
            <v>C. M¸y</v>
          </cell>
        </row>
        <row r="364">
          <cell r="E364" t="str">
            <v>M¸y c¾t uèn cèt thÐp</v>
          </cell>
        </row>
        <row r="365">
          <cell r="E365" t="str">
            <v>CÈu 16T</v>
          </cell>
        </row>
        <row r="366">
          <cell r="E366" t="str">
            <v>Cèt thÐp mè F=12mm trªn c¹n</v>
          </cell>
        </row>
        <row r="367">
          <cell r="E367" t="str">
            <v>A.VËt liÖu</v>
          </cell>
        </row>
        <row r="368">
          <cell r="E368" t="str">
            <v>ThÐp trßn d=12mm</v>
          </cell>
        </row>
        <row r="369">
          <cell r="E369" t="str">
            <v>D©y thÐp</v>
          </cell>
        </row>
        <row r="370">
          <cell r="E370" t="str">
            <v>Que hµn</v>
          </cell>
        </row>
        <row r="371">
          <cell r="E371" t="str">
            <v>B.Nh©n c«ng</v>
          </cell>
        </row>
        <row r="372">
          <cell r="E372" t="str">
            <v>Nh©n c«ng bËc 4,0/7</v>
          </cell>
        </row>
        <row r="373">
          <cell r="E373" t="str">
            <v>C. M¸y</v>
          </cell>
        </row>
        <row r="374">
          <cell r="E374" t="str">
            <v>M¸y c¾t uèn cèt thÐp</v>
          </cell>
        </row>
        <row r="375">
          <cell r="E375" t="str">
            <v>CÈu 16T</v>
          </cell>
        </row>
        <row r="376">
          <cell r="E376" t="str">
            <v>M¸y hµn 23KW</v>
          </cell>
        </row>
        <row r="377">
          <cell r="E377" t="str">
            <v>Cèt thÐp mè F=14mm trªn c¹n</v>
          </cell>
        </row>
        <row r="378">
          <cell r="E378" t="str">
            <v>A.VËt liÖu</v>
          </cell>
        </row>
        <row r="379">
          <cell r="E379" t="str">
            <v>ThÐp trßn d=14mm</v>
          </cell>
        </row>
        <row r="380">
          <cell r="E380" t="str">
            <v>D©y thÐp</v>
          </cell>
        </row>
        <row r="381">
          <cell r="E381" t="str">
            <v>Que hµn</v>
          </cell>
        </row>
        <row r="382">
          <cell r="E382" t="str">
            <v>B.Nh©n c«ng</v>
          </cell>
        </row>
        <row r="383">
          <cell r="E383" t="str">
            <v>Nh©n c«ng bËc 4,0/7</v>
          </cell>
        </row>
        <row r="384">
          <cell r="E384" t="str">
            <v>C. M¸y</v>
          </cell>
        </row>
        <row r="385">
          <cell r="E385" t="str">
            <v>M¸y c¾t uèn cèt thÐp</v>
          </cell>
        </row>
        <row r="386">
          <cell r="E386" t="str">
            <v>CÈu 16T</v>
          </cell>
        </row>
        <row r="387">
          <cell r="E387" t="str">
            <v>M¸y hµn 23KW</v>
          </cell>
        </row>
        <row r="388">
          <cell r="E388" t="str">
            <v>Cèt thÐp mè F=16mm trªn c¹n</v>
          </cell>
        </row>
        <row r="389">
          <cell r="E389" t="str">
            <v>A.VËt liÖu</v>
          </cell>
        </row>
        <row r="390">
          <cell r="E390" t="str">
            <v>ThÐp trßn d=16mm</v>
          </cell>
        </row>
        <row r="391">
          <cell r="E391" t="str">
            <v>D©y thÐp</v>
          </cell>
        </row>
        <row r="392">
          <cell r="E392" t="str">
            <v>Que hµn</v>
          </cell>
        </row>
        <row r="393">
          <cell r="E393" t="str">
            <v>B.Nh©n c«ng</v>
          </cell>
        </row>
        <row r="394">
          <cell r="E394" t="str">
            <v>Nh©n c«ng bËc 4,0/7</v>
          </cell>
        </row>
        <row r="395">
          <cell r="E395" t="str">
            <v>C. M¸y</v>
          </cell>
        </row>
        <row r="396">
          <cell r="E396" t="str">
            <v>M¸y c¾t uèn cèt thÐp</v>
          </cell>
        </row>
        <row r="397">
          <cell r="E397" t="str">
            <v>CÈu 16T</v>
          </cell>
        </row>
        <row r="398">
          <cell r="E398" t="str">
            <v>M¸y hµn 23KW</v>
          </cell>
        </row>
        <row r="399">
          <cell r="E399" t="str">
            <v>Cèt thÐp mè F&gt;18mm trªn c¹n</v>
          </cell>
        </row>
        <row r="400">
          <cell r="E400" t="str">
            <v>A.VËt liÖu</v>
          </cell>
        </row>
        <row r="401">
          <cell r="E401" t="str">
            <v>ThÐp trßn d=20mm</v>
          </cell>
        </row>
        <row r="402">
          <cell r="E402" t="str">
            <v>D©y thÐp</v>
          </cell>
        </row>
        <row r="403">
          <cell r="E403" t="str">
            <v>Que hµn</v>
          </cell>
        </row>
        <row r="404">
          <cell r="E404" t="str">
            <v>B.Nh©n c«ng</v>
          </cell>
        </row>
        <row r="405">
          <cell r="E405" t="str">
            <v>Nh©n c«ng bËc 4,0/7</v>
          </cell>
        </row>
        <row r="406">
          <cell r="E406" t="str">
            <v>C. M¸y</v>
          </cell>
        </row>
        <row r="407">
          <cell r="E407" t="str">
            <v>M¸y c¾t uèn cèt thÐp</v>
          </cell>
        </row>
        <row r="408">
          <cell r="E408" t="str">
            <v>CÈu 16T</v>
          </cell>
        </row>
        <row r="409">
          <cell r="E409" t="str">
            <v>M¸y hµn 23KW</v>
          </cell>
        </row>
        <row r="410">
          <cell r="E410" t="str">
            <v>Cèt thÐp trô F=8mm d­íi n­íc</v>
          </cell>
        </row>
        <row r="411">
          <cell r="E411" t="str">
            <v>A.VËt liÖu</v>
          </cell>
        </row>
        <row r="412">
          <cell r="E412" t="str">
            <v>ThÐp trßn d=8mm</v>
          </cell>
        </row>
        <row r="413">
          <cell r="E413" t="str">
            <v>D©y thÐp</v>
          </cell>
        </row>
        <row r="414">
          <cell r="E414" t="str">
            <v>B.Nh©n c«ng</v>
          </cell>
        </row>
        <row r="415">
          <cell r="E415" t="str">
            <v>Nh©n c«ng bËc 4,0/7</v>
          </cell>
        </row>
        <row r="416">
          <cell r="E416" t="str">
            <v>C. M¸y</v>
          </cell>
        </row>
        <row r="417">
          <cell r="E417" t="str">
            <v>M¸y c¾t uèn cèt thÐp</v>
          </cell>
        </row>
        <row r="418">
          <cell r="E418" t="str">
            <v>Sµ lan 200T</v>
          </cell>
        </row>
        <row r="419">
          <cell r="E419" t="str">
            <v>Sµ lan 400T</v>
          </cell>
        </row>
        <row r="420">
          <cell r="E420" t="str">
            <v>Tµu kÐo 150cv</v>
          </cell>
        </row>
        <row r="421">
          <cell r="E421" t="str">
            <v>CÈu 25T</v>
          </cell>
        </row>
        <row r="422">
          <cell r="E422" t="str">
            <v>Cèt thÐp trô F=10mm d­íi n­íc</v>
          </cell>
        </row>
        <row r="423">
          <cell r="E423" t="str">
            <v>A.VËt liÖu</v>
          </cell>
        </row>
        <row r="424">
          <cell r="E424" t="str">
            <v>ThÐp trßn d=10mm</v>
          </cell>
        </row>
        <row r="425">
          <cell r="E425" t="str">
            <v>D©y thÐp</v>
          </cell>
        </row>
        <row r="426">
          <cell r="E426" t="str">
            <v>B.Nh©n c«ng</v>
          </cell>
        </row>
        <row r="427">
          <cell r="E427" t="str">
            <v>Nh©n c«ng bËc 4,0/7</v>
          </cell>
        </row>
        <row r="428">
          <cell r="E428" t="str">
            <v>C. M¸y</v>
          </cell>
        </row>
        <row r="429">
          <cell r="E429" t="str">
            <v>M¸y c¾t uèn cèt thÐp</v>
          </cell>
        </row>
        <row r="430">
          <cell r="E430" t="str">
            <v>Sµ lan 200T</v>
          </cell>
        </row>
        <row r="431">
          <cell r="E431" t="str">
            <v>Sµ lan 400T</v>
          </cell>
        </row>
        <row r="432">
          <cell r="E432" t="str">
            <v>Tµu kÐo 150cv</v>
          </cell>
        </row>
        <row r="433">
          <cell r="E433" t="str">
            <v>CÈu 25T</v>
          </cell>
        </row>
        <row r="434">
          <cell r="E434" t="str">
            <v>Cèt thÐp trô F=16mm d­íi n­íc</v>
          </cell>
        </row>
        <row r="435">
          <cell r="E435" t="str">
            <v>A.VËt liÖu</v>
          </cell>
        </row>
        <row r="436">
          <cell r="E436" t="str">
            <v>ThÐp trßn d=16mm</v>
          </cell>
        </row>
        <row r="437">
          <cell r="E437" t="str">
            <v>D©y thÐp</v>
          </cell>
        </row>
        <row r="438">
          <cell r="E438" t="str">
            <v>Que hµn</v>
          </cell>
        </row>
        <row r="439">
          <cell r="E439" t="str">
            <v>B.Nh©n c«ng</v>
          </cell>
        </row>
        <row r="440">
          <cell r="E440" t="str">
            <v>Nh©n c«ng bËc 4,0/7</v>
          </cell>
        </row>
        <row r="441">
          <cell r="E441" t="str">
            <v>C. M¸y</v>
          </cell>
        </row>
        <row r="442">
          <cell r="E442" t="str">
            <v>M¸y c¾t uèn cèt thÐp</v>
          </cell>
        </row>
        <row r="443">
          <cell r="E443" t="str">
            <v>CÈu 25T</v>
          </cell>
        </row>
        <row r="444">
          <cell r="E444" t="str">
            <v>M¸y hµn 23KW</v>
          </cell>
        </row>
        <row r="445">
          <cell r="E445" t="str">
            <v>Sµ lan 200T</v>
          </cell>
        </row>
        <row r="446">
          <cell r="E446" t="str">
            <v>Sµ lan 400T</v>
          </cell>
        </row>
        <row r="447">
          <cell r="E447" t="str">
            <v>Tµu kÐo 150cv</v>
          </cell>
        </row>
        <row r="448">
          <cell r="E448" t="str">
            <v>Cèt thÐp trô F=20mm d­íi n­íc</v>
          </cell>
        </row>
        <row r="449">
          <cell r="E449" t="str">
            <v>A.VËt liÖu</v>
          </cell>
        </row>
        <row r="450">
          <cell r="E450" t="str">
            <v>ThÐp trßn d=20mm</v>
          </cell>
        </row>
        <row r="451">
          <cell r="E451" t="str">
            <v>D©y thÐp</v>
          </cell>
        </row>
        <row r="452">
          <cell r="E452" t="str">
            <v>Que hµn</v>
          </cell>
        </row>
        <row r="453">
          <cell r="E453" t="str">
            <v>B.Nh©n c«ng</v>
          </cell>
        </row>
        <row r="454">
          <cell r="E454" t="str">
            <v>Nh©n c«ng bËc 4,0/7</v>
          </cell>
        </row>
        <row r="455">
          <cell r="E455" t="str">
            <v>C. M¸y</v>
          </cell>
        </row>
        <row r="456">
          <cell r="E456" t="str">
            <v>M¸y c¾t uèn cèt thÐp</v>
          </cell>
        </row>
        <row r="457">
          <cell r="E457" t="str">
            <v>CÈu 25T</v>
          </cell>
        </row>
        <row r="458">
          <cell r="E458" t="str">
            <v>M¸y hµn 23KW</v>
          </cell>
        </row>
        <row r="459">
          <cell r="E459" t="str">
            <v>Sµ lan 200T</v>
          </cell>
        </row>
        <row r="460">
          <cell r="E460" t="str">
            <v>Sµ lan 400T</v>
          </cell>
        </row>
        <row r="461">
          <cell r="E461" t="str">
            <v>Tµu kÐo 150cv</v>
          </cell>
        </row>
        <row r="462">
          <cell r="E462" t="str">
            <v>Cèt thÐp trô F=22mm d­íi n­íc</v>
          </cell>
        </row>
        <row r="463">
          <cell r="E463" t="str">
            <v>A.VËt liÖu</v>
          </cell>
        </row>
        <row r="464">
          <cell r="E464" t="str">
            <v>ThÐp trßn d=22mm</v>
          </cell>
        </row>
        <row r="465">
          <cell r="E465" t="str">
            <v>D©y thÐp</v>
          </cell>
        </row>
        <row r="466">
          <cell r="E466" t="str">
            <v>Que hµn</v>
          </cell>
        </row>
        <row r="467">
          <cell r="E467" t="str">
            <v>B.Nh©n c«ng</v>
          </cell>
        </row>
        <row r="468">
          <cell r="E468" t="str">
            <v>Nh©n c«ng bËc 4,0/7</v>
          </cell>
        </row>
        <row r="469">
          <cell r="E469" t="str">
            <v>C. M¸y</v>
          </cell>
        </row>
        <row r="470">
          <cell r="E470" t="str">
            <v>M¸y c¾t uèn cèt thÐp</v>
          </cell>
        </row>
        <row r="471">
          <cell r="E471" t="str">
            <v>CÈu 25T</v>
          </cell>
        </row>
        <row r="472">
          <cell r="E472" t="str">
            <v>M¸y hµn 23KW</v>
          </cell>
        </row>
        <row r="473">
          <cell r="E473" t="str">
            <v>Sµ lan 200T</v>
          </cell>
        </row>
        <row r="474">
          <cell r="E474" t="str">
            <v>Sµ lan 400T</v>
          </cell>
        </row>
        <row r="475">
          <cell r="E475" t="str">
            <v>Tµu kÐo 150cv</v>
          </cell>
        </row>
        <row r="476">
          <cell r="E476" t="str">
            <v>Cèt thÐp trô F=30mm d­íi n­íc</v>
          </cell>
        </row>
        <row r="477">
          <cell r="E477" t="str">
            <v>A.VËt liÖu</v>
          </cell>
        </row>
        <row r="478">
          <cell r="E478" t="str">
            <v>ThÐp trßn d=30mm</v>
          </cell>
        </row>
        <row r="479">
          <cell r="E479" t="str">
            <v>D©y thÐp</v>
          </cell>
        </row>
        <row r="480">
          <cell r="E480" t="str">
            <v>Que hµn</v>
          </cell>
        </row>
        <row r="481">
          <cell r="E481" t="str">
            <v>B.Nh©n c«ng</v>
          </cell>
        </row>
        <row r="482">
          <cell r="E482" t="str">
            <v>Nh©n c«ng bËc 4,0/7</v>
          </cell>
        </row>
        <row r="483">
          <cell r="E483" t="str">
            <v>C. M¸y</v>
          </cell>
        </row>
        <row r="484">
          <cell r="E484" t="str">
            <v>M¸y c¾t uèn cèt thÐp</v>
          </cell>
        </row>
        <row r="485">
          <cell r="E485" t="str">
            <v>CÈu 25T</v>
          </cell>
        </row>
        <row r="486">
          <cell r="E486" t="str">
            <v>M¸y hµn 23KW</v>
          </cell>
        </row>
        <row r="487">
          <cell r="E487" t="str">
            <v>Sµ lan 200T</v>
          </cell>
        </row>
        <row r="488">
          <cell r="E488" t="str">
            <v>Sµ lan 400T</v>
          </cell>
        </row>
        <row r="489">
          <cell r="E489" t="str">
            <v>Tµu kÐo 150cv</v>
          </cell>
        </row>
        <row r="490">
          <cell r="E490" t="str">
            <v>V¸n khu«n mè + trô cÇu</v>
          </cell>
        </row>
        <row r="491">
          <cell r="E491" t="str">
            <v>A.VËt liÖu</v>
          </cell>
        </row>
        <row r="492">
          <cell r="E492" t="str">
            <v>Gç v¸n</v>
          </cell>
        </row>
        <row r="493">
          <cell r="E493" t="str">
            <v>Gç chèng</v>
          </cell>
        </row>
        <row r="494">
          <cell r="E494" t="str">
            <v>§inh ®Üa</v>
          </cell>
        </row>
        <row r="495">
          <cell r="E495" t="str">
            <v>Bul«ng</v>
          </cell>
        </row>
        <row r="496">
          <cell r="E496" t="str">
            <v>§inh</v>
          </cell>
        </row>
        <row r="497">
          <cell r="E497" t="str">
            <v>VËt liÖu kh¸c</v>
          </cell>
        </row>
        <row r="498">
          <cell r="E498" t="str">
            <v>B.Nh©n c«ng</v>
          </cell>
        </row>
        <row r="499">
          <cell r="E499" t="str">
            <v>Nh©n c«ng bËc 4,0/7</v>
          </cell>
        </row>
        <row r="500">
          <cell r="E500" t="str">
            <v>C. M¸y</v>
          </cell>
        </row>
        <row r="501">
          <cell r="E501" t="str">
            <v>CÈu 25T</v>
          </cell>
        </row>
        <row r="502">
          <cell r="E502" t="str">
            <v>Sµ lan 200T</v>
          </cell>
        </row>
        <row r="503">
          <cell r="E503" t="str">
            <v>Sµ lan 400T</v>
          </cell>
        </row>
        <row r="504">
          <cell r="E504" t="str">
            <v>Tµu kÐo 150cv</v>
          </cell>
        </row>
        <row r="505">
          <cell r="E505" t="str">
            <v>V÷a XM t¹o dèc M75</v>
          </cell>
        </row>
        <row r="506">
          <cell r="E506" t="str">
            <v>A.VËt liÖu</v>
          </cell>
        </row>
        <row r="507">
          <cell r="E507" t="str">
            <v>V÷a XM M75</v>
          </cell>
        </row>
        <row r="508">
          <cell r="E508" t="str">
            <v>B.Nh©n c«ng</v>
          </cell>
        </row>
        <row r="509">
          <cell r="E509" t="str">
            <v>Nh©n c«ng bËc 3.5/7</v>
          </cell>
        </row>
        <row r="510">
          <cell r="E510" t="str">
            <v>BT b¶n dÉn vµ dÇm ®ì b¶n M250</v>
          </cell>
        </row>
        <row r="511">
          <cell r="E511" t="str">
            <v>A.VËt liÖu</v>
          </cell>
        </row>
        <row r="512">
          <cell r="E512" t="str">
            <v>V÷a BT M250 ®¸ 1x2 ®é sôt 2-4</v>
          </cell>
        </row>
        <row r="513">
          <cell r="E513" t="str">
            <v>VËt liÖu kh¸c</v>
          </cell>
        </row>
        <row r="514">
          <cell r="E514" t="str">
            <v>B.Nh©n c«ng</v>
          </cell>
        </row>
        <row r="515">
          <cell r="E515" t="str">
            <v>Nh©n c«ng bËc 3.0/7</v>
          </cell>
        </row>
        <row r="516">
          <cell r="E516" t="str">
            <v>C. M¸y</v>
          </cell>
        </row>
        <row r="517">
          <cell r="E517" t="str">
            <v>M¸y trén 250l</v>
          </cell>
        </row>
        <row r="518">
          <cell r="E518" t="str">
            <v>V¸n khu«n b¶n dÉn vµ dÇm ®ì b¶n</v>
          </cell>
        </row>
        <row r="519">
          <cell r="E519" t="str">
            <v>A.VËt liÖu</v>
          </cell>
        </row>
        <row r="520">
          <cell r="E520" t="str">
            <v>Gç v¸n</v>
          </cell>
        </row>
        <row r="521">
          <cell r="E521" t="str">
            <v>§inh</v>
          </cell>
        </row>
        <row r="522">
          <cell r="E522" t="str">
            <v>VËt liÖu kh¸c</v>
          </cell>
        </row>
        <row r="523">
          <cell r="E523" t="str">
            <v>B.Nh©n c«ng</v>
          </cell>
        </row>
        <row r="524">
          <cell r="E524" t="str">
            <v>Nh©n c«ng bËc 3.0/7</v>
          </cell>
        </row>
        <row r="525">
          <cell r="E525" t="str">
            <v>Cèt thÐp b¶n dÉn vµ dÇm ®ì b¶n d=8mm</v>
          </cell>
        </row>
        <row r="526">
          <cell r="E526" t="str">
            <v>A.VËt liÖu</v>
          </cell>
        </row>
        <row r="527">
          <cell r="E527" t="str">
            <v>ThÐp trßn d=8mm</v>
          </cell>
        </row>
        <row r="528">
          <cell r="E528" t="str">
            <v>D©y thÐp</v>
          </cell>
        </row>
        <row r="529">
          <cell r="E529" t="str">
            <v>B.Nh©n c«ng</v>
          </cell>
        </row>
        <row r="530">
          <cell r="E530" t="str">
            <v>Nh©n c«ng bËc 3.5/7</v>
          </cell>
        </row>
        <row r="531">
          <cell r="E531" t="str">
            <v>C. M¸y</v>
          </cell>
        </row>
        <row r="532">
          <cell r="E532" t="str">
            <v>M¸y c¾t uèn cèt thÐp</v>
          </cell>
        </row>
        <row r="533">
          <cell r="E533" t="str">
            <v>Cèt thÐp b¶n dÉn vµ dÇm ®ì b¶n d=10mm</v>
          </cell>
        </row>
        <row r="534">
          <cell r="E534" t="str">
            <v>A.VËt liÖu</v>
          </cell>
        </row>
        <row r="535">
          <cell r="E535" t="str">
            <v>ThÐp trßn d=10mm</v>
          </cell>
        </row>
        <row r="536">
          <cell r="E536" t="str">
            <v>D©y thÐp</v>
          </cell>
        </row>
        <row r="537">
          <cell r="E537" t="str">
            <v>B.Nh©n c«ng</v>
          </cell>
        </row>
        <row r="538">
          <cell r="E538" t="str">
            <v>Nh©n c«ng bËc 3.5/7</v>
          </cell>
        </row>
        <row r="539">
          <cell r="E539" t="str">
            <v>C. M¸y</v>
          </cell>
        </row>
        <row r="540">
          <cell r="E540" t="str">
            <v>M¸y c¾t uèn cèt thÐp</v>
          </cell>
        </row>
        <row r="541">
          <cell r="E541" t="str">
            <v>Cèt thÐp b¶n dÉn vµ dÇm ®ì b¶n d=12mm</v>
          </cell>
        </row>
        <row r="542">
          <cell r="E542" t="str">
            <v>A.VËt liÖu</v>
          </cell>
        </row>
        <row r="543">
          <cell r="E543" t="str">
            <v>ThÐp trßn d=12mm</v>
          </cell>
        </row>
        <row r="544">
          <cell r="E544" t="str">
            <v>D©y thÐp</v>
          </cell>
        </row>
        <row r="545">
          <cell r="E545" t="str">
            <v>Que hµn</v>
          </cell>
        </row>
        <row r="546">
          <cell r="E546" t="str">
            <v>B.Nh©n c«ng</v>
          </cell>
        </row>
        <row r="547">
          <cell r="E547" t="str">
            <v>Nh©n c«ng bËc 3.5/7</v>
          </cell>
        </row>
        <row r="548">
          <cell r="E548" t="str">
            <v>C. M¸y</v>
          </cell>
        </row>
        <row r="549">
          <cell r="E549" t="str">
            <v>M¸y hµn 23KW</v>
          </cell>
        </row>
        <row r="550">
          <cell r="E550" t="str">
            <v>M¸y c¾t uèn cèt thÐp</v>
          </cell>
        </row>
        <row r="551">
          <cell r="E551" t="str">
            <v>Cèt thÐp b¶n dÉn vµ dÇm ®ì b¶n d=14mm</v>
          </cell>
        </row>
        <row r="552">
          <cell r="E552" t="str">
            <v>A.VËt liÖu</v>
          </cell>
        </row>
        <row r="553">
          <cell r="E553" t="str">
            <v>ThÐp trßn d=14mm</v>
          </cell>
        </row>
        <row r="554">
          <cell r="E554" t="str">
            <v>D©y thÐp</v>
          </cell>
        </row>
        <row r="555">
          <cell r="E555" t="str">
            <v>Que hµn</v>
          </cell>
        </row>
        <row r="556">
          <cell r="E556" t="str">
            <v>B.Nh©n c«ng</v>
          </cell>
        </row>
        <row r="557">
          <cell r="E557" t="str">
            <v>Nh©n c«ng bËc 3.5/7</v>
          </cell>
        </row>
        <row r="558">
          <cell r="E558" t="str">
            <v>C. M¸y</v>
          </cell>
        </row>
        <row r="559">
          <cell r="E559" t="str">
            <v>M¸y hµn 23KW</v>
          </cell>
        </row>
        <row r="560">
          <cell r="E560" t="str">
            <v>M¸y c¾t uèn cèt thÐp</v>
          </cell>
        </row>
        <row r="561">
          <cell r="E561" t="str">
            <v>Cèt thÐp b¶n dÉn vµ dÇm ®ì b¶n d=16mm</v>
          </cell>
        </row>
        <row r="562">
          <cell r="E562" t="str">
            <v>A.VËt liÖu</v>
          </cell>
        </row>
        <row r="563">
          <cell r="E563" t="str">
            <v>ThÐp trßn d=16mm</v>
          </cell>
        </row>
        <row r="564">
          <cell r="E564" t="str">
            <v>D©y thÐp</v>
          </cell>
        </row>
        <row r="565">
          <cell r="E565" t="str">
            <v>Que hµn</v>
          </cell>
        </row>
        <row r="566">
          <cell r="E566" t="str">
            <v>B.Nh©n c«ng</v>
          </cell>
        </row>
        <row r="567">
          <cell r="E567" t="str">
            <v>Nh©n c«ng bËc 3.5/7</v>
          </cell>
        </row>
        <row r="568">
          <cell r="E568" t="str">
            <v>C. M¸y</v>
          </cell>
        </row>
        <row r="569">
          <cell r="E569" t="str">
            <v>M¸y hµn 23KW</v>
          </cell>
        </row>
        <row r="570">
          <cell r="E570" t="str">
            <v>M¸y c¾t uèn cèt thÐp</v>
          </cell>
        </row>
        <row r="571">
          <cell r="E571" t="str">
            <v>V÷a lãt mãng M100</v>
          </cell>
        </row>
        <row r="572">
          <cell r="E572" t="str">
            <v>A.VËt liÖu</v>
          </cell>
        </row>
        <row r="573">
          <cell r="E573" t="str">
            <v>V÷a XM M100</v>
          </cell>
        </row>
        <row r="574">
          <cell r="E574" t="str">
            <v>B.Nh©n c«ng</v>
          </cell>
        </row>
        <row r="575">
          <cell r="E575" t="str">
            <v>Nh©n c«ng bËc 3.0/7</v>
          </cell>
        </row>
        <row r="576">
          <cell r="E576" t="str">
            <v>C. M¸y</v>
          </cell>
        </row>
        <row r="577">
          <cell r="E577" t="str">
            <v>M¸y trén 250l</v>
          </cell>
        </row>
        <row r="578">
          <cell r="E578" t="str">
            <v>M¸y ®Çm bµn 1KW</v>
          </cell>
        </row>
        <row r="579">
          <cell r="E579" t="str">
            <v>L¾p ®Æt b¶n dÉn</v>
          </cell>
        </row>
        <row r="580">
          <cell r="E580" t="str">
            <v>B.Nh©n c«ng</v>
          </cell>
        </row>
        <row r="581">
          <cell r="E581" t="str">
            <v>Nh©n c«ng bËc 4,0/7</v>
          </cell>
        </row>
        <row r="582">
          <cell r="E582" t="str">
            <v>C. M¸y</v>
          </cell>
        </row>
        <row r="583">
          <cell r="E583" t="str">
            <v>CÈu 10T</v>
          </cell>
        </row>
        <row r="584">
          <cell r="E584" t="str">
            <v>t­êng hé lan mÒm</v>
          </cell>
        </row>
        <row r="585">
          <cell r="E585" t="str">
            <v>Gia c«ng thanh gi÷a+hai ®Çu hé lan</v>
          </cell>
        </row>
        <row r="586">
          <cell r="E586" t="str">
            <v>(KT 4140x490x3 , 700x490x3) mm</v>
          </cell>
        </row>
        <row r="587">
          <cell r="E587" t="str">
            <v>A.VËt liÖu</v>
          </cell>
        </row>
        <row r="588">
          <cell r="E588" t="str">
            <v>ThÐp tÊm</v>
          </cell>
        </row>
        <row r="589">
          <cell r="E589" t="str">
            <v>Que hµn</v>
          </cell>
        </row>
        <row r="590">
          <cell r="E590" t="str">
            <v>¤xy</v>
          </cell>
        </row>
        <row r="591">
          <cell r="E591" t="str">
            <v>§Êt ®Ìn</v>
          </cell>
        </row>
        <row r="592">
          <cell r="E592" t="str">
            <v>B.Nh©n c«ng</v>
          </cell>
        </row>
        <row r="593">
          <cell r="E593" t="str">
            <v>Nh©n c«ng bËc 3.5/7</v>
          </cell>
        </row>
        <row r="594">
          <cell r="E594" t="str">
            <v>C. M¸y</v>
          </cell>
        </row>
        <row r="595">
          <cell r="E595" t="str">
            <v>M¸y hµn 23KW</v>
          </cell>
        </row>
        <row r="596">
          <cell r="E596" t="str">
            <v>Khoan lç thÐp</v>
          </cell>
        </row>
        <row r="597">
          <cell r="E597" t="str">
            <v>B.Nh©n c«ng</v>
          </cell>
        </row>
        <row r="598">
          <cell r="E598" t="str">
            <v>Nh©n c«ng bËc 4,0/7</v>
          </cell>
        </row>
        <row r="599">
          <cell r="E599" t="str">
            <v>NC khoan 0,0169c x 2,119</v>
          </cell>
        </row>
        <row r="600">
          <cell r="E600" t="str">
            <v>NC lÊy dÊu 0,009 c (3097a/1479)</v>
          </cell>
        </row>
        <row r="601">
          <cell r="E601" t="str">
            <v>C. M¸y</v>
          </cell>
        </row>
        <row r="602">
          <cell r="E602" t="str">
            <v>M¸y khoan</v>
          </cell>
        </row>
        <row r="603">
          <cell r="E603" t="str">
            <v>S¬n chèng rØ</v>
          </cell>
        </row>
        <row r="604">
          <cell r="E604" t="str">
            <v>A.VËt liÖu</v>
          </cell>
        </row>
        <row r="605">
          <cell r="E605" t="str">
            <v>S¬n</v>
          </cell>
        </row>
        <row r="606">
          <cell r="E606" t="str">
            <v>B.Nh©n c«ng</v>
          </cell>
        </row>
        <row r="607">
          <cell r="E607" t="str">
            <v>Nh©n c«ng bËc 3.5/7</v>
          </cell>
        </row>
        <row r="608">
          <cell r="E608" t="str">
            <v>S¬n mµu 3 líp</v>
          </cell>
        </row>
        <row r="609">
          <cell r="E609" t="str">
            <v>A.VËt liÖu</v>
          </cell>
        </row>
        <row r="610">
          <cell r="E610" t="str">
            <v>S¬n</v>
          </cell>
        </row>
        <row r="611">
          <cell r="E611" t="str">
            <v>B.Nh©n c«ng</v>
          </cell>
        </row>
        <row r="612">
          <cell r="E612" t="str">
            <v>Nh©n c«ng bËc 3.5/7</v>
          </cell>
        </row>
        <row r="613">
          <cell r="E613" t="str">
            <v>Gia c«ng thÐp cét hé lan</v>
          </cell>
        </row>
        <row r="614">
          <cell r="E614" t="str">
            <v>KT 2x(150x15x15) , 2x(36x15x15) cm</v>
          </cell>
        </row>
        <row r="615">
          <cell r="E615" t="str">
            <v>A.VËt liÖu</v>
          </cell>
        </row>
        <row r="616">
          <cell r="E616" t="str">
            <v>ThÐp h×nh</v>
          </cell>
        </row>
        <row r="617">
          <cell r="E617" t="str">
            <v>Que hµn</v>
          </cell>
        </row>
        <row r="618">
          <cell r="E618" t="str">
            <v>¤xy</v>
          </cell>
        </row>
        <row r="619">
          <cell r="E619" t="str">
            <v>§Êt ®Ìn</v>
          </cell>
        </row>
        <row r="620">
          <cell r="E620" t="str">
            <v>B.Nh©n c«ng</v>
          </cell>
        </row>
        <row r="621">
          <cell r="E621" t="str">
            <v>Nh©n c«ng bËc 3.5/7</v>
          </cell>
        </row>
        <row r="622">
          <cell r="E622" t="str">
            <v>C. M¸y</v>
          </cell>
        </row>
        <row r="623">
          <cell r="E623" t="str">
            <v>M¸y hµn 23KW</v>
          </cell>
        </row>
        <row r="624">
          <cell r="E624" t="str">
            <v>Gia c«ng thÐp neo</v>
          </cell>
        </row>
        <row r="625">
          <cell r="E625" t="str">
            <v>A.VËt liÖu</v>
          </cell>
        </row>
        <row r="626">
          <cell r="E626" t="str">
            <v>ThÐp h×nh</v>
          </cell>
        </row>
        <row r="627">
          <cell r="E627" t="str">
            <v>Que hµn</v>
          </cell>
        </row>
        <row r="628">
          <cell r="E628" t="str">
            <v>¤xy</v>
          </cell>
        </row>
        <row r="629">
          <cell r="E629" t="str">
            <v>§Êt ®Ìn</v>
          </cell>
        </row>
        <row r="630">
          <cell r="E630" t="str">
            <v>B.Nh©n c«ng</v>
          </cell>
        </row>
        <row r="631">
          <cell r="E631" t="str">
            <v>Nh©n c«ng bËc 3.5/7</v>
          </cell>
        </row>
        <row r="632">
          <cell r="E632" t="str">
            <v>C. M¸y</v>
          </cell>
        </row>
        <row r="633">
          <cell r="E633" t="str">
            <v>M¸y hµn 23KW</v>
          </cell>
        </row>
        <row r="634">
          <cell r="E634" t="str">
            <v>BT mãng M150 ®¸ 4x6</v>
          </cell>
        </row>
        <row r="635">
          <cell r="E635" t="str">
            <v>A.VËt liÖu</v>
          </cell>
        </row>
        <row r="636">
          <cell r="E636" t="str">
            <v>V÷a BT M150 ®¸ 4x6</v>
          </cell>
        </row>
        <row r="637">
          <cell r="E637" t="str">
            <v>B.Nh©n c«ng</v>
          </cell>
        </row>
        <row r="638">
          <cell r="E638" t="str">
            <v>Nh©n c«ng bËc 3.0/7</v>
          </cell>
        </row>
        <row r="639">
          <cell r="E639" t="str">
            <v>C. M¸y</v>
          </cell>
        </row>
        <row r="640">
          <cell r="E640" t="str">
            <v>M¸y trén 250l</v>
          </cell>
        </row>
        <row r="641">
          <cell r="E641" t="str">
            <v>M¸y ®Çm dïi1.5KW</v>
          </cell>
        </row>
        <row r="642">
          <cell r="E642" t="str">
            <v>V¸n khu«n mãng</v>
          </cell>
        </row>
        <row r="643">
          <cell r="E643" t="str">
            <v>A.VËt liÖu</v>
          </cell>
        </row>
        <row r="644">
          <cell r="E644" t="str">
            <v>Gç v¸n</v>
          </cell>
        </row>
        <row r="645">
          <cell r="E645" t="str">
            <v>§inh</v>
          </cell>
        </row>
        <row r="646">
          <cell r="E646" t="str">
            <v>VËt liÖu kh¸c</v>
          </cell>
        </row>
        <row r="647">
          <cell r="E647" t="str">
            <v>B.Nh©n c«ng</v>
          </cell>
        </row>
        <row r="648">
          <cell r="E648" t="str">
            <v>Nh©n c«ng bËc 3.5/7</v>
          </cell>
        </row>
        <row r="649">
          <cell r="E649" t="str">
            <v>§µo ®Êt mãng hé lan</v>
          </cell>
        </row>
        <row r="650">
          <cell r="E650" t="str">
            <v>B.Nh©n c«ng</v>
          </cell>
        </row>
        <row r="651">
          <cell r="E651" t="str">
            <v>Nh©n c«ng bËc 2.7/7</v>
          </cell>
        </row>
        <row r="652">
          <cell r="E652" t="str">
            <v>§¾p ®Êt mãng ®Êt cÊp 3</v>
          </cell>
        </row>
        <row r="653">
          <cell r="E653" t="str">
            <v>B.Nh©n c«ng</v>
          </cell>
        </row>
        <row r="654">
          <cell r="E654" t="str">
            <v>Nh©n c«ng bËc 3.0/7</v>
          </cell>
        </row>
        <row r="655">
          <cell r="E655" t="str">
            <v>Ch«n cét hé lan</v>
          </cell>
        </row>
        <row r="656">
          <cell r="E656" t="str">
            <v>B.Nh©n c«ng</v>
          </cell>
        </row>
        <row r="657">
          <cell r="E657" t="str">
            <v>Nh©n c«ng bËc 4,5/7</v>
          </cell>
        </row>
        <row r="658">
          <cell r="E658" t="str">
            <v>§­êng hµn d=8mm</v>
          </cell>
        </row>
        <row r="659">
          <cell r="E659" t="str">
            <v>A.VËt liÖu</v>
          </cell>
        </row>
        <row r="660">
          <cell r="E660" t="str">
            <v>Que hµn</v>
          </cell>
        </row>
        <row r="661">
          <cell r="E661" t="str">
            <v>B.Nh©n c«ng</v>
          </cell>
        </row>
        <row r="662">
          <cell r="E662" t="str">
            <v>Nh©n c«ng bËc 4,0/7</v>
          </cell>
        </row>
        <row r="663">
          <cell r="E663" t="str">
            <v>C. M¸y</v>
          </cell>
        </row>
        <row r="664">
          <cell r="E664" t="str">
            <v>M¸y hµn 23KW</v>
          </cell>
        </row>
        <row r="665">
          <cell r="E665" t="str">
            <v>L¾p dùng t­êng hé lan</v>
          </cell>
        </row>
        <row r="666">
          <cell r="E666" t="str">
            <v>B.Nh©n c«ng</v>
          </cell>
        </row>
        <row r="667">
          <cell r="E667" t="str">
            <v>Nh©n c«ng bËc 4,5/7</v>
          </cell>
        </row>
        <row r="668">
          <cell r="E668" t="str">
            <v>Bª t«ng mÆt b»ng b·i chøa VL M100</v>
          </cell>
        </row>
        <row r="669">
          <cell r="E669" t="str">
            <v>A.VËt liÖu</v>
          </cell>
        </row>
        <row r="670">
          <cell r="E670" t="str">
            <v>V÷a BT M100 ®¸ 2x4</v>
          </cell>
        </row>
        <row r="671">
          <cell r="E671" t="str">
            <v>VËt liÖu kh¸c</v>
          </cell>
        </row>
        <row r="672">
          <cell r="E672" t="str">
            <v>B.Nh©n c«ng</v>
          </cell>
        </row>
        <row r="673">
          <cell r="E673" t="str">
            <v>Nh©n c«ng bËc 3.0/7</v>
          </cell>
        </row>
        <row r="674">
          <cell r="E674" t="str">
            <v>C. M¸y</v>
          </cell>
        </row>
        <row r="675">
          <cell r="E675" t="str">
            <v>M¸y trén 250l</v>
          </cell>
        </row>
        <row r="676">
          <cell r="E676" t="str">
            <v>M¸y ®Çm bµn 1KW</v>
          </cell>
        </row>
        <row r="677">
          <cell r="E677" t="str">
            <v xml:space="preserve">Cèng t¹m d=100cm </v>
          </cell>
        </row>
        <row r="678">
          <cell r="E678" t="str">
            <v>a. VËt liÖu</v>
          </cell>
        </row>
        <row r="679">
          <cell r="E679" t="str">
            <v>Bª t«ng èng cèng M200</v>
          </cell>
        </row>
        <row r="680">
          <cell r="E680" t="str">
            <v>V¸n khu«n ®æ BT èng cèng</v>
          </cell>
        </row>
        <row r="681">
          <cell r="E681" t="str">
            <v>ThÐp trßn</v>
          </cell>
        </row>
        <row r="682">
          <cell r="E682" t="str">
            <v>ThÐp h×nh</v>
          </cell>
        </row>
        <row r="683">
          <cell r="E683" t="str">
            <v>Que hµn</v>
          </cell>
        </row>
        <row r="684">
          <cell r="E684" t="str">
            <v>ThÐp trßn d=6mm</v>
          </cell>
        </row>
        <row r="685">
          <cell r="E685" t="str">
            <v>ThÐp trßn d=10mm</v>
          </cell>
        </row>
        <row r="686">
          <cell r="E686" t="str">
            <v>D©y thÐp</v>
          </cell>
        </row>
        <row r="687">
          <cell r="E687" t="str">
            <v>b. Nh©n c«ng</v>
          </cell>
        </row>
        <row r="688">
          <cell r="E688" t="str">
            <v>Nh©n c«ng bËc 3.5/7 (®æ bª t«ng)</v>
          </cell>
        </row>
        <row r="689">
          <cell r="E689" t="str">
            <v>Nh©n c«ng bËc 4,0/7 (LD v¸n khu«n)</v>
          </cell>
        </row>
        <row r="690">
          <cell r="E690" t="str">
            <v>Nh©n c«ng bËc 4,0/7( Gia c«ng thÐp)</v>
          </cell>
        </row>
        <row r="691">
          <cell r="E691" t="str">
            <v>c. M¸y thi c«ng</v>
          </cell>
        </row>
        <row r="692">
          <cell r="E692" t="str">
            <v>M¸y trén 250l( ®æ bª t«ng)</v>
          </cell>
        </row>
        <row r="693">
          <cell r="E693" t="str">
            <v>M¸y hµn 23KW( LD v¸n khu«n)</v>
          </cell>
        </row>
        <row r="694">
          <cell r="E694" t="str">
            <v>M¸y c¾t uèn cèt thÐp (Gia c«ng thÐp)</v>
          </cell>
        </row>
        <row r="695">
          <cell r="E695" t="str">
            <v>L¾p ®Æt èng cèng d=100</v>
          </cell>
        </row>
        <row r="696">
          <cell r="E696" t="str">
            <v>b. Nh©n c«ng</v>
          </cell>
        </row>
        <row r="697">
          <cell r="E697" t="str">
            <v>Nh©n c«ng bËc 3.0/7</v>
          </cell>
        </row>
        <row r="698">
          <cell r="E698" t="str">
            <v>c. M¸y thi c«ng</v>
          </cell>
        </row>
        <row r="699">
          <cell r="E699" t="str">
            <v>CÈu 5T</v>
          </cell>
        </row>
        <row r="700">
          <cell r="E700" t="str">
            <v>Bªt«ng bÖ ®óc + BÖ chøa M250</v>
          </cell>
        </row>
        <row r="701">
          <cell r="E701" t="str">
            <v>A.VËt liÖu</v>
          </cell>
        </row>
        <row r="702">
          <cell r="E702" t="str">
            <v>V÷a BT M250 ®¸ 4x6</v>
          </cell>
        </row>
        <row r="703">
          <cell r="E703" t="str">
            <v>Gç v¸n</v>
          </cell>
        </row>
        <row r="704">
          <cell r="E704" t="str">
            <v>§inh</v>
          </cell>
        </row>
        <row r="705">
          <cell r="E705" t="str">
            <v>§inh ®Üa</v>
          </cell>
        </row>
        <row r="706">
          <cell r="E706" t="str">
            <v>VËt liÖu kh¸c</v>
          </cell>
        </row>
        <row r="707">
          <cell r="E707" t="str">
            <v>B.Nh©n c«ng</v>
          </cell>
        </row>
        <row r="708">
          <cell r="E708" t="str">
            <v>Nh©n c«ng bËc 3.0/7</v>
          </cell>
        </row>
        <row r="709">
          <cell r="E709" t="str">
            <v>C. M¸y</v>
          </cell>
        </row>
        <row r="710">
          <cell r="E710" t="str">
            <v>M¸y trén 250l</v>
          </cell>
        </row>
        <row r="711">
          <cell r="E711" t="str">
            <v>M¸y ®Çm dïi1.5KW</v>
          </cell>
        </row>
        <row r="712">
          <cell r="E712" t="str">
            <v>R¶i th¸o v¸n sµn (LC 4 lÇn)</v>
          </cell>
        </row>
        <row r="713">
          <cell r="E713" t="str">
            <v>B.Nh©n c«ng</v>
          </cell>
        </row>
        <row r="714">
          <cell r="E714" t="str">
            <v>Nh©n c«ng bËc 3.5/7</v>
          </cell>
        </row>
        <row r="715">
          <cell r="E715" t="str">
            <v>V¸n khu«n ®æ BT bÖ ®óc dÇm</v>
          </cell>
        </row>
        <row r="716">
          <cell r="E716" t="str">
            <v>A.VËt liÖu</v>
          </cell>
        </row>
        <row r="717">
          <cell r="E717" t="str">
            <v>Gç v¸n</v>
          </cell>
        </row>
        <row r="718">
          <cell r="E718" t="str">
            <v>Gç ®µ nÑp</v>
          </cell>
        </row>
        <row r="719">
          <cell r="E719" t="str">
            <v>Gç chèng</v>
          </cell>
        </row>
        <row r="720">
          <cell r="E720" t="str">
            <v>§inh</v>
          </cell>
        </row>
        <row r="721">
          <cell r="E721" t="str">
            <v>VËt liÖu kh¸c</v>
          </cell>
        </row>
        <row r="722">
          <cell r="E722" t="str">
            <v>B.Nh©n c«ng</v>
          </cell>
        </row>
        <row r="723">
          <cell r="E723" t="str">
            <v>Nh©n c«ng bËc 3.5/7</v>
          </cell>
        </row>
        <row r="724">
          <cell r="E724" t="str">
            <v>§¸ héc xÕp chèng lón</v>
          </cell>
        </row>
        <row r="725">
          <cell r="E725" t="str">
            <v>A.VËt liÖu</v>
          </cell>
        </row>
        <row r="726">
          <cell r="E726" t="str">
            <v>§¸ héc</v>
          </cell>
        </row>
        <row r="727">
          <cell r="E727" t="str">
            <v>B.Nh©n c«ng</v>
          </cell>
        </row>
        <row r="728">
          <cell r="E728" t="str">
            <v>Nh©n c«ng bËc 3.5/7</v>
          </cell>
        </row>
        <row r="729">
          <cell r="E729" t="str">
            <v>èng nhùa d=60</v>
          </cell>
        </row>
        <row r="730">
          <cell r="E730" t="str">
            <v>A.VËt liÖu</v>
          </cell>
        </row>
        <row r="731">
          <cell r="E731" t="str">
            <v xml:space="preserve">èng nhùa </v>
          </cell>
        </row>
        <row r="732">
          <cell r="E732" t="str">
            <v>B.Nh©n c«ng</v>
          </cell>
        </row>
        <row r="733">
          <cell r="E733" t="str">
            <v>Nh©n c«ng bËc 3.0/7</v>
          </cell>
        </row>
        <row r="734">
          <cell r="E734" t="str">
            <v>G/c«ng CT bÖ ®óc F=8mm</v>
          </cell>
        </row>
        <row r="735">
          <cell r="E735" t="str">
            <v>A.VËt liÖu</v>
          </cell>
        </row>
        <row r="736">
          <cell r="E736" t="str">
            <v>ThÐp trßn d=8mm</v>
          </cell>
        </row>
        <row r="737">
          <cell r="E737" t="str">
            <v>D©y thÐp</v>
          </cell>
        </row>
        <row r="738">
          <cell r="E738" t="str">
            <v>B.Nh©n c«ng</v>
          </cell>
        </row>
        <row r="739">
          <cell r="E739" t="str">
            <v>Nh©n c«ng bËc 3.5/7</v>
          </cell>
        </row>
        <row r="740">
          <cell r="E740" t="str">
            <v>C. M¸y</v>
          </cell>
        </row>
        <row r="741">
          <cell r="E741" t="str">
            <v>M¸y c¾t uèn cèt thÐp</v>
          </cell>
        </row>
        <row r="742">
          <cell r="E742" t="str">
            <v>G/c«ng CT bÖ ®óc + bÖ chøa F=10mm</v>
          </cell>
        </row>
        <row r="743">
          <cell r="E743" t="str">
            <v>A.VËt liÖu</v>
          </cell>
        </row>
        <row r="744">
          <cell r="E744" t="str">
            <v>ThÐp trßn d=10mm</v>
          </cell>
        </row>
        <row r="745">
          <cell r="E745" t="str">
            <v>D©y thÐp</v>
          </cell>
        </row>
        <row r="746">
          <cell r="E746" t="str">
            <v>B.Nh©n c«ng</v>
          </cell>
        </row>
        <row r="747">
          <cell r="E747" t="str">
            <v>Nh©n c«ng bËc 3.5/7</v>
          </cell>
        </row>
        <row r="748">
          <cell r="E748" t="str">
            <v>C. M¸y</v>
          </cell>
        </row>
        <row r="749">
          <cell r="E749" t="str">
            <v>M¸y c¾t uèn cèt thÐp</v>
          </cell>
        </row>
        <row r="750">
          <cell r="E750" t="str">
            <v>G/c«ng CT bÖ chøa F=14mm</v>
          </cell>
        </row>
        <row r="751">
          <cell r="E751" t="str">
            <v>A.VËt liÖu</v>
          </cell>
        </row>
        <row r="752">
          <cell r="E752" t="str">
            <v>ThÐp trßn d=14mm</v>
          </cell>
        </row>
        <row r="753">
          <cell r="E753" t="str">
            <v>D©y thÐp</v>
          </cell>
        </row>
        <row r="754">
          <cell r="E754" t="str">
            <v>Que hµn</v>
          </cell>
        </row>
        <row r="755">
          <cell r="E755" t="str">
            <v>B.Nh©n c«ng</v>
          </cell>
        </row>
        <row r="756">
          <cell r="E756" t="str">
            <v>Nh©n c«ng bËc 3.5/7</v>
          </cell>
        </row>
        <row r="757">
          <cell r="E757" t="str">
            <v>C. M¸y</v>
          </cell>
        </row>
        <row r="758">
          <cell r="E758" t="str">
            <v>M¸y hµn 23KW</v>
          </cell>
        </row>
        <row r="759">
          <cell r="E759" t="str">
            <v>M¸y c¾t uèn cèt thÐp</v>
          </cell>
        </row>
        <row r="760">
          <cell r="E760" t="str">
            <v>L¸ng v÷a xim¨ng d=4cm M100</v>
          </cell>
        </row>
        <row r="761">
          <cell r="E761" t="str">
            <v>A.VËt liÖu</v>
          </cell>
        </row>
        <row r="762">
          <cell r="E762" t="str">
            <v>V÷a XM M100</v>
          </cell>
        </row>
        <row r="763">
          <cell r="E763" t="str">
            <v>B.Nh©n c«ng</v>
          </cell>
        </row>
        <row r="764">
          <cell r="E764" t="str">
            <v>Nh©n c«ng bËc 3,7/7</v>
          </cell>
        </row>
        <row r="765">
          <cell r="E765" t="str">
            <v>C. M¸y</v>
          </cell>
        </row>
        <row r="766">
          <cell r="E766" t="str">
            <v>M¸y trén v÷a 80l</v>
          </cell>
        </row>
        <row r="767">
          <cell r="E767" t="str">
            <v>Gèi cao su</v>
          </cell>
        </row>
        <row r="768">
          <cell r="E768" t="str">
            <v>A.VËt liÖu</v>
          </cell>
        </row>
        <row r="769">
          <cell r="E769" t="str">
            <v>Gèi cao su</v>
          </cell>
        </row>
        <row r="770">
          <cell r="E770" t="str">
            <v xml:space="preserve"> V©t liÖu kh¸c</v>
          </cell>
        </row>
        <row r="771">
          <cell r="E771" t="str">
            <v>B.Nh©n c«ng</v>
          </cell>
        </row>
        <row r="772">
          <cell r="E772" t="str">
            <v>Nh©n c«ng bËc 3.5/7</v>
          </cell>
        </row>
        <row r="773">
          <cell r="E773" t="str">
            <v>M¸y b¬m n­íc 75cv.</v>
          </cell>
        </row>
        <row r="774">
          <cell r="E774" t="str">
            <v>C. M¸y</v>
          </cell>
        </row>
        <row r="775">
          <cell r="E775" t="str">
            <v>M¸y b¬m n­íc 75cv</v>
          </cell>
        </row>
        <row r="776">
          <cell r="E776" t="str">
            <v>San ®Çm mÆt b»ng</v>
          </cell>
        </row>
        <row r="777">
          <cell r="E777" t="str">
            <v>C. M¸y</v>
          </cell>
        </row>
        <row r="778">
          <cell r="E778" t="str">
            <v>M¸y ®Çm 25T</v>
          </cell>
        </row>
        <row r="779">
          <cell r="E779" t="str">
            <v>M¸y ñi 110cv</v>
          </cell>
        </row>
        <row r="780">
          <cell r="E780" t="str">
            <v>BiÓn b¸o tªn cÇu</v>
          </cell>
        </row>
        <row r="781">
          <cell r="E781" t="str">
            <v>A.VËt liÖu</v>
          </cell>
        </row>
        <row r="782">
          <cell r="E782" t="str">
            <v>BiÓn b¸o</v>
          </cell>
        </row>
        <row r="783">
          <cell r="E783" t="str">
            <v>Trô biÓn b¸o</v>
          </cell>
        </row>
        <row r="784">
          <cell r="E784" t="str">
            <v>V÷a BT M150 ®¸ 4x6 (1,025x0,125)</v>
          </cell>
        </row>
        <row r="785">
          <cell r="E785" t="str">
            <v>VËt liÖu kh¸c</v>
          </cell>
        </row>
        <row r="786">
          <cell r="E786" t="str">
            <v>B.Nh©n c«ng</v>
          </cell>
        </row>
        <row r="787">
          <cell r="E787" t="str">
            <v>Nh©n c«ng bËc 4,5/7</v>
          </cell>
        </row>
        <row r="788">
          <cell r="E788" t="str">
            <v>Nh©n c«ng bËc 3.5/7</v>
          </cell>
        </row>
        <row r="789">
          <cell r="E789" t="str">
            <v>NC ch«n biÓn b¸o : 2,4 c«ng 4,5/7</v>
          </cell>
        </row>
        <row r="790">
          <cell r="E790" t="str">
            <v>NC ®æ BT mãng : 1,64c x 0,125 bËc 3,5/7</v>
          </cell>
        </row>
        <row r="791">
          <cell r="E791" t="str">
            <v>c. M¸y thi c«ng</v>
          </cell>
        </row>
        <row r="792">
          <cell r="E792" t="str">
            <v>M¸y trén 250l</v>
          </cell>
        </row>
        <row r="793">
          <cell r="E793" t="str">
            <v>M¸y ®Çm dïi1.5KW</v>
          </cell>
        </row>
        <row r="794">
          <cell r="E794" t="str">
            <v>L§ thÐp h×nh</v>
          </cell>
        </row>
        <row r="795">
          <cell r="E795" t="str">
            <v>A.VËt liÖu</v>
          </cell>
        </row>
        <row r="796">
          <cell r="E796" t="str">
            <v>ThÐp gãc</v>
          </cell>
        </row>
        <row r="797">
          <cell r="E797" t="str">
            <v>Que hµn</v>
          </cell>
        </row>
        <row r="798">
          <cell r="E798" t="str">
            <v>VËt liÖu kh¸c</v>
          </cell>
        </row>
        <row r="799">
          <cell r="E799" t="str">
            <v>B.Nh©n c«ng</v>
          </cell>
        </row>
        <row r="800">
          <cell r="E800" t="str">
            <v>Nh©n c«ng bËc 3.5/7</v>
          </cell>
        </row>
        <row r="801">
          <cell r="E801" t="str">
            <v>C. M¸y</v>
          </cell>
        </row>
        <row r="802">
          <cell r="E802" t="str">
            <v>M¸y hµn 23KW</v>
          </cell>
        </row>
        <row r="803">
          <cell r="E803" t="str">
            <v>Lµm vµ th¶ rä ®¸ d­íi n­íc</v>
          </cell>
        </row>
        <row r="804">
          <cell r="E804" t="str">
            <v>A.VËt liÖu</v>
          </cell>
        </row>
        <row r="805">
          <cell r="E805" t="str">
            <v>D©y thÐp d=3mm</v>
          </cell>
        </row>
        <row r="806">
          <cell r="E806" t="str">
            <v>§¸ héc</v>
          </cell>
        </row>
        <row r="807">
          <cell r="E807" t="str">
            <v>(§¸ héc thu håi 50% 0,8m3*0,5=0,4m3</v>
          </cell>
        </row>
        <row r="808">
          <cell r="E808" t="str">
            <v>B.Nh©n c«ng</v>
          </cell>
        </row>
        <row r="809">
          <cell r="E809" t="str">
            <v>Nh©n c«ng bËc 3.5/7</v>
          </cell>
        </row>
        <row r="810">
          <cell r="E810" t="str">
            <v>Lµm vµ th¶ rä ®¸ trªn c¹n</v>
          </cell>
        </row>
        <row r="811">
          <cell r="E811" t="str">
            <v>A.VËt liÖu</v>
          </cell>
        </row>
        <row r="812">
          <cell r="E812" t="str">
            <v>D©y thÐp d=3mm</v>
          </cell>
        </row>
        <row r="813">
          <cell r="E813" t="str">
            <v>§¸ héc</v>
          </cell>
        </row>
        <row r="814">
          <cell r="E814" t="str">
            <v>(§¸ héc thu håi 50% 1.1m3/2=0,55m3</v>
          </cell>
        </row>
        <row r="815">
          <cell r="E815" t="str">
            <v>B.Nh©n c«ng</v>
          </cell>
        </row>
        <row r="816">
          <cell r="E816" t="str">
            <v>Nh©n c«ng bËc 3.5/7</v>
          </cell>
        </row>
        <row r="817">
          <cell r="E817" t="str">
            <v>TD rä ®¸ d­íi n­íc (70%c«ngL§)</v>
          </cell>
        </row>
        <row r="818">
          <cell r="E818" t="str">
            <v>B.Nh©n c«ng</v>
          </cell>
        </row>
        <row r="819">
          <cell r="E819" t="str">
            <v>Nh©n c«ng bËc 3.5/7</v>
          </cell>
        </row>
        <row r="820">
          <cell r="E820" t="str">
            <v>(Lu©n chuyÓn 4 lÇn : 2,54c«ng/rä*4lÇn*0,7)</v>
          </cell>
        </row>
        <row r="821">
          <cell r="E821" t="str">
            <v>Th¸o dì rä ®¸ trªn c¹n ( 70% c«ng L§)</v>
          </cell>
        </row>
        <row r="822">
          <cell r="E822" t="str">
            <v>B.Nh©n c«ng</v>
          </cell>
        </row>
        <row r="823">
          <cell r="E823" t="str">
            <v>Nh©n c«ng bËc 3.5/7</v>
          </cell>
        </row>
        <row r="824">
          <cell r="E824" t="str">
            <v>(2,4c«ng/rä *2 lÇn *0,7)</v>
          </cell>
        </row>
        <row r="825">
          <cell r="E825" t="str">
            <v>L¾p ®Æt thÐp b¶n</v>
          </cell>
        </row>
        <row r="826">
          <cell r="E826" t="str">
            <v>A.VËt liÖu</v>
          </cell>
        </row>
        <row r="827">
          <cell r="E827" t="str">
            <v>ThÐp b¶n</v>
          </cell>
        </row>
        <row r="828">
          <cell r="E828" t="str">
            <v>Que hµn</v>
          </cell>
        </row>
        <row r="829">
          <cell r="E829" t="str">
            <v>VËt liÖu kh¸c</v>
          </cell>
        </row>
        <row r="830">
          <cell r="E830" t="str">
            <v>B.Nh©n c«ng</v>
          </cell>
        </row>
        <row r="831">
          <cell r="E831" t="str">
            <v>Nh©n c«ng bËc 3.5/7</v>
          </cell>
        </row>
        <row r="832">
          <cell r="E832" t="str">
            <v>C. M¸y</v>
          </cell>
        </row>
        <row r="833">
          <cell r="E833" t="str">
            <v>M¸y hµn 23KW</v>
          </cell>
        </row>
        <row r="834">
          <cell r="E834" t="str">
            <v xml:space="preserve">DÇm DUL M400 </v>
          </cell>
        </row>
        <row r="835">
          <cell r="E835" t="str">
            <v>A.VËt liÖu</v>
          </cell>
        </row>
        <row r="836">
          <cell r="E836" t="str">
            <v>V÷a BT M400 ®¸ 1x2 ®é sôt 14-17</v>
          </cell>
        </row>
        <row r="837">
          <cell r="E837" t="str">
            <v>VËt liÖu kh¸c</v>
          </cell>
        </row>
        <row r="838">
          <cell r="E838" t="str">
            <v>B.Nh©n c«ng</v>
          </cell>
        </row>
        <row r="839">
          <cell r="E839" t="str">
            <v>Nh©n c«ng bËc 4,0/7</v>
          </cell>
        </row>
        <row r="840">
          <cell r="E840" t="str">
            <v>C. M¸y</v>
          </cell>
        </row>
        <row r="841">
          <cell r="E841" t="str">
            <v>M¸y trén 250l</v>
          </cell>
        </row>
        <row r="842">
          <cell r="E842" t="str">
            <v>M¸y ®Çm dïi1.5KW</v>
          </cell>
        </row>
        <row r="843">
          <cell r="E843" t="str">
            <v>M¸y ®Çm bµn 1KW</v>
          </cell>
        </row>
        <row r="844">
          <cell r="E844" t="str">
            <v>M¸y kh¸c</v>
          </cell>
        </row>
        <row r="845">
          <cell r="E845" t="str">
            <v xml:space="preserve">BT mèi nèi  M400 </v>
          </cell>
        </row>
        <row r="846">
          <cell r="E846" t="str">
            <v>A.VËt liÖu</v>
          </cell>
        </row>
        <row r="847">
          <cell r="E847" t="str">
            <v>V÷a BT M400 ®¸ 1x2 ®é sôt 14-17</v>
          </cell>
        </row>
        <row r="848">
          <cell r="E848" t="str">
            <v>VËt liÖu kh¸c</v>
          </cell>
        </row>
        <row r="849">
          <cell r="E849" t="str">
            <v>B.Nh©n c«ng</v>
          </cell>
        </row>
        <row r="850">
          <cell r="E850" t="str">
            <v>Nh©n c«ng bËc 3.5/7</v>
          </cell>
        </row>
        <row r="851">
          <cell r="E851" t="str">
            <v>C. M¸y</v>
          </cell>
        </row>
        <row r="852">
          <cell r="E852" t="str">
            <v>M¸y trén 250l</v>
          </cell>
        </row>
        <row r="853">
          <cell r="E853" t="str">
            <v>M¸y ®Çm dïi1.5KW</v>
          </cell>
        </row>
        <row r="854">
          <cell r="E854" t="str">
            <v>M¸y kh¸c</v>
          </cell>
        </row>
        <row r="855">
          <cell r="E855" t="str">
            <v>V¸n khu«n thÐp ®óc dÇm DUL</v>
          </cell>
        </row>
        <row r="856">
          <cell r="E856" t="str">
            <v>A.VËt liÖu</v>
          </cell>
        </row>
        <row r="857">
          <cell r="E857" t="str">
            <v>ThÐp trßn</v>
          </cell>
        </row>
        <row r="858">
          <cell r="E858" t="str">
            <v>ThÐp h×nh</v>
          </cell>
        </row>
        <row r="859">
          <cell r="E859" t="str">
            <v>Que hµn</v>
          </cell>
        </row>
        <row r="860">
          <cell r="E860" t="str">
            <v>¤xy</v>
          </cell>
        </row>
        <row r="861">
          <cell r="E861" t="str">
            <v>§Êt ®Ìn</v>
          </cell>
        </row>
        <row r="862">
          <cell r="E862" t="str">
            <v>T¨ng ®¬</v>
          </cell>
        </row>
        <row r="863">
          <cell r="E863" t="str">
            <v>DÇu b«i tr¬n</v>
          </cell>
        </row>
        <row r="864">
          <cell r="E864" t="str">
            <v>Bul«ng M28x105</v>
          </cell>
        </row>
        <row r="865">
          <cell r="E865" t="str">
            <v>VËt liÖu kh¸c</v>
          </cell>
        </row>
        <row r="866">
          <cell r="E866" t="str">
            <v>B.Nh©n c«ng</v>
          </cell>
        </row>
        <row r="867">
          <cell r="E867" t="str">
            <v>Nh©n c«ng bËc 4,5/7</v>
          </cell>
        </row>
        <row r="868">
          <cell r="E868" t="str">
            <v>C. M¸y</v>
          </cell>
        </row>
        <row r="869">
          <cell r="E869" t="str">
            <v>M¸y hµn 23KW</v>
          </cell>
        </row>
        <row r="870">
          <cell r="E870" t="str">
            <v>M¸y c¾t thÐp</v>
          </cell>
        </row>
        <row r="871">
          <cell r="E871" t="str">
            <v>Têi ®iÖn 5T</v>
          </cell>
        </row>
        <row r="872">
          <cell r="E872" t="str">
            <v>CÈu 16T</v>
          </cell>
        </row>
        <row r="873">
          <cell r="E873" t="str">
            <v>M¸y kh¸c</v>
          </cell>
        </row>
        <row r="874">
          <cell r="E874" t="str">
            <v>G/c«ng CT dÇm F=6mm</v>
          </cell>
        </row>
        <row r="875">
          <cell r="E875" t="str">
            <v>A.VËt liÖu</v>
          </cell>
        </row>
        <row r="876">
          <cell r="E876" t="str">
            <v>ThÐp trßn d=6mm</v>
          </cell>
        </row>
        <row r="877">
          <cell r="E877" t="str">
            <v>D©y thÐp</v>
          </cell>
        </row>
        <row r="878">
          <cell r="E878" t="str">
            <v>Que hµn</v>
          </cell>
        </row>
        <row r="879">
          <cell r="E879" t="str">
            <v>B.Nh©n c«ng</v>
          </cell>
        </row>
        <row r="880">
          <cell r="E880" t="str">
            <v>Nh©n c«ng bËc 4,0/7</v>
          </cell>
        </row>
        <row r="881">
          <cell r="E881" t="str">
            <v>C. M¸y</v>
          </cell>
        </row>
        <row r="882">
          <cell r="E882" t="str">
            <v>M¸y hµn 23KW</v>
          </cell>
        </row>
        <row r="883">
          <cell r="E883" t="str">
            <v>M¸y c¾t uèn cèt thÐp</v>
          </cell>
        </row>
        <row r="884">
          <cell r="E884" t="str">
            <v>G/c«ng CT dÇm F=8mm</v>
          </cell>
        </row>
        <row r="885">
          <cell r="E885" t="str">
            <v>A.VËt liÖu</v>
          </cell>
        </row>
        <row r="886">
          <cell r="E886" t="str">
            <v>ThÐp trßn d=8mm</v>
          </cell>
        </row>
        <row r="887">
          <cell r="E887" t="str">
            <v>D©y thÐp</v>
          </cell>
        </row>
        <row r="888">
          <cell r="E888" t="str">
            <v>Que hµn</v>
          </cell>
        </row>
        <row r="889">
          <cell r="E889" t="str">
            <v>B.Nh©n c«ng</v>
          </cell>
        </row>
        <row r="890">
          <cell r="E890" t="str">
            <v>Nh©n c«ng bËc 4,0/7</v>
          </cell>
        </row>
        <row r="891">
          <cell r="E891" t="str">
            <v>C. M¸y</v>
          </cell>
        </row>
        <row r="892">
          <cell r="E892" t="str">
            <v>M¸y hµn 23KW</v>
          </cell>
        </row>
        <row r="893">
          <cell r="E893" t="str">
            <v>M¸y c¾t uèn cèt thÐp</v>
          </cell>
        </row>
        <row r="894">
          <cell r="E894" t="str">
            <v>G/c«ng CT dÇm F=10mm</v>
          </cell>
        </row>
        <row r="895">
          <cell r="E895" t="str">
            <v>A.VËt liÖu</v>
          </cell>
        </row>
        <row r="896">
          <cell r="E896" t="str">
            <v>ThÐp trßn d=10mm</v>
          </cell>
        </row>
        <row r="897">
          <cell r="E897" t="str">
            <v>D©y thÐp</v>
          </cell>
        </row>
        <row r="898">
          <cell r="E898" t="str">
            <v>Que hµn</v>
          </cell>
        </row>
        <row r="899">
          <cell r="E899" t="str">
            <v>B.Nh©n c«ng</v>
          </cell>
        </row>
        <row r="900">
          <cell r="E900" t="str">
            <v>Nh©n c«ng bËc 4,0/7</v>
          </cell>
        </row>
        <row r="901">
          <cell r="E901" t="str">
            <v>C. M¸y</v>
          </cell>
        </row>
        <row r="902">
          <cell r="E902" t="str">
            <v>M¸y hµn 23KW</v>
          </cell>
        </row>
        <row r="903">
          <cell r="E903" t="str">
            <v>M¸y c¾t uèn cèt thÐp</v>
          </cell>
        </row>
        <row r="904">
          <cell r="E904" t="str">
            <v>G/c«ng CT dÇm F=12mm</v>
          </cell>
        </row>
        <row r="905">
          <cell r="E905" t="str">
            <v>A.VËt liÖu</v>
          </cell>
        </row>
        <row r="906">
          <cell r="E906" t="str">
            <v>ThÐp trßn d=12mm</v>
          </cell>
        </row>
        <row r="907">
          <cell r="E907" t="str">
            <v>D©y thÐp</v>
          </cell>
        </row>
        <row r="908">
          <cell r="E908" t="str">
            <v>Que hµn</v>
          </cell>
        </row>
        <row r="909">
          <cell r="E909" t="str">
            <v>B.Nh©n c«ng</v>
          </cell>
        </row>
        <row r="910">
          <cell r="E910" t="str">
            <v>Nh©n c«ng bËc 4,0/7</v>
          </cell>
        </row>
        <row r="911">
          <cell r="E911" t="str">
            <v>C. M¸y</v>
          </cell>
        </row>
        <row r="912">
          <cell r="E912" t="str">
            <v>M¸y hµn 23KW</v>
          </cell>
        </row>
        <row r="913">
          <cell r="E913" t="str">
            <v>M¸y c¾t uèn cèt thÐp</v>
          </cell>
        </row>
        <row r="914">
          <cell r="E914" t="str">
            <v>G/c«ng CT dÇm F=14mm</v>
          </cell>
        </row>
        <row r="915">
          <cell r="E915" t="str">
            <v>A.VËt liÖu</v>
          </cell>
        </row>
        <row r="916">
          <cell r="E916" t="str">
            <v>ThÐp trßn d=14mm</v>
          </cell>
        </row>
        <row r="917">
          <cell r="E917" t="str">
            <v>D©y thÐp</v>
          </cell>
        </row>
        <row r="918">
          <cell r="E918" t="str">
            <v>Que hµn</v>
          </cell>
        </row>
        <row r="919">
          <cell r="E919" t="str">
            <v>B.Nh©n c«ng</v>
          </cell>
        </row>
        <row r="920">
          <cell r="E920" t="str">
            <v>Nh©n c«ng bËc 4,0/7</v>
          </cell>
        </row>
        <row r="921">
          <cell r="E921" t="str">
            <v>C. M¸y</v>
          </cell>
        </row>
        <row r="922">
          <cell r="E922" t="str">
            <v>M¸y hµn 23KW</v>
          </cell>
        </row>
        <row r="923">
          <cell r="E923" t="str">
            <v>M¸y c¾t uèn cèt thÐp</v>
          </cell>
        </row>
        <row r="924">
          <cell r="E924" t="str">
            <v>G/c«ng CT dÇm F=16mm</v>
          </cell>
        </row>
        <row r="925">
          <cell r="E925" t="str">
            <v>A.VËt liÖu</v>
          </cell>
        </row>
        <row r="926">
          <cell r="E926" t="str">
            <v>ThÐp trßn d=16mm</v>
          </cell>
        </row>
        <row r="927">
          <cell r="E927" t="str">
            <v>D©y thÐp</v>
          </cell>
        </row>
        <row r="928">
          <cell r="E928" t="str">
            <v>Que hµn</v>
          </cell>
        </row>
        <row r="929">
          <cell r="E929" t="str">
            <v>B.Nh©n c«ng</v>
          </cell>
        </row>
        <row r="930">
          <cell r="E930" t="str">
            <v>Nh©n c«ng bËc 4,0/7</v>
          </cell>
        </row>
        <row r="931">
          <cell r="E931" t="str">
            <v>C. M¸y</v>
          </cell>
        </row>
        <row r="932">
          <cell r="E932" t="str">
            <v>M¸y hµn 23KW</v>
          </cell>
        </row>
        <row r="933">
          <cell r="E933" t="str">
            <v>M¸y c¾t uèn cèt thÐp</v>
          </cell>
        </row>
        <row r="934">
          <cell r="E934" t="str">
            <v>G/c«ng CT dÇm F=18mm</v>
          </cell>
        </row>
        <row r="935">
          <cell r="E935" t="str">
            <v>A.VËt liÖu</v>
          </cell>
        </row>
        <row r="936">
          <cell r="E936" t="str">
            <v>ThÐp trßn d=18mm</v>
          </cell>
        </row>
        <row r="937">
          <cell r="E937" t="str">
            <v>D©y thÐp</v>
          </cell>
        </row>
        <row r="938">
          <cell r="E938" t="str">
            <v>Que hµn</v>
          </cell>
        </row>
        <row r="939">
          <cell r="E939" t="str">
            <v>B.Nh©n c«ng</v>
          </cell>
        </row>
        <row r="940">
          <cell r="E940" t="str">
            <v>Nh©n c«ng bËc 4,0/7</v>
          </cell>
        </row>
        <row r="941">
          <cell r="E941" t="str">
            <v>C. M¸y</v>
          </cell>
        </row>
        <row r="942">
          <cell r="E942" t="str">
            <v>M¸y hµn 23KW</v>
          </cell>
        </row>
        <row r="943">
          <cell r="E943" t="str">
            <v>M¸y c¾t uèn cèt thÐp</v>
          </cell>
        </row>
        <row r="944">
          <cell r="E944" t="str">
            <v>G/c«ng CT dÇm F=20mm</v>
          </cell>
        </row>
        <row r="945">
          <cell r="E945" t="str">
            <v>A.VËt liÖu</v>
          </cell>
        </row>
        <row r="946">
          <cell r="E946" t="str">
            <v>ThÐp trßn d=20mm</v>
          </cell>
        </row>
        <row r="947">
          <cell r="E947" t="str">
            <v>D©y thÐp</v>
          </cell>
        </row>
        <row r="948">
          <cell r="E948" t="str">
            <v>Que hµn</v>
          </cell>
        </row>
        <row r="949">
          <cell r="E949" t="str">
            <v>B.Nh©n c«ng</v>
          </cell>
        </row>
        <row r="950">
          <cell r="E950" t="str">
            <v>Nh©n c«ng bËc 4,0/7</v>
          </cell>
        </row>
        <row r="951">
          <cell r="E951" t="str">
            <v>C. M¸y</v>
          </cell>
        </row>
        <row r="952">
          <cell r="E952" t="str">
            <v>M¸y hµn 23KW</v>
          </cell>
        </row>
        <row r="953">
          <cell r="E953" t="str">
            <v>M¸y c¾t uèn cèt thÐp</v>
          </cell>
        </row>
        <row r="954">
          <cell r="E954" t="str">
            <v>G/c«ng CT dÇm F=25mm</v>
          </cell>
        </row>
        <row r="955">
          <cell r="E955" t="str">
            <v>A.VËt liÖu</v>
          </cell>
        </row>
        <row r="956">
          <cell r="E956" t="str">
            <v>ThÐp trßn d=25mm</v>
          </cell>
        </row>
        <row r="957">
          <cell r="E957" t="str">
            <v>D©y thÐp</v>
          </cell>
        </row>
        <row r="958">
          <cell r="E958" t="str">
            <v>Que hµn</v>
          </cell>
        </row>
        <row r="959">
          <cell r="E959" t="str">
            <v>B.Nh©n c«ng</v>
          </cell>
        </row>
        <row r="960">
          <cell r="E960" t="str">
            <v>Nh©n c«ng bËc 4,0/7</v>
          </cell>
        </row>
        <row r="961">
          <cell r="E961" t="str">
            <v>C. M¸y</v>
          </cell>
        </row>
        <row r="962">
          <cell r="E962" t="str">
            <v>M¸y hµn 23KW</v>
          </cell>
        </row>
        <row r="963">
          <cell r="E963" t="str">
            <v>M¸y c¾t uèn cèt thÐp</v>
          </cell>
        </row>
        <row r="964">
          <cell r="E964" t="str">
            <v>L¾p ®Æt èng thÐp luån c¸p DUL</v>
          </cell>
        </row>
        <row r="965">
          <cell r="E965" t="str">
            <v>A.VËt liÖu</v>
          </cell>
        </row>
        <row r="966">
          <cell r="E966" t="str">
            <v>èng thÐp luån c¸p</v>
          </cell>
        </row>
        <row r="967">
          <cell r="E967" t="str">
            <v>èng nèi</v>
          </cell>
        </row>
        <row r="968">
          <cell r="E968" t="str">
            <v>L­íi thÐp ®Þnh vÞ</v>
          </cell>
        </row>
        <row r="969">
          <cell r="E969" t="str">
            <v>D©y thÐp</v>
          </cell>
        </row>
        <row r="970">
          <cell r="E970" t="str">
            <v>L­ìi c­a c¾t</v>
          </cell>
        </row>
        <row r="971">
          <cell r="E971" t="str">
            <v>VËt liÖu kh¸c</v>
          </cell>
        </row>
        <row r="972">
          <cell r="E972" t="str">
            <v>B.Nh©n c«ng</v>
          </cell>
        </row>
        <row r="973">
          <cell r="E973" t="str">
            <v>Nh©n c«ng bËc 4,5/7</v>
          </cell>
        </row>
        <row r="974">
          <cell r="E974" t="str">
            <v>C. M¸y</v>
          </cell>
        </row>
        <row r="975">
          <cell r="E975" t="str">
            <v>M¸y c¾t èng</v>
          </cell>
        </row>
        <row r="976">
          <cell r="E976" t="str">
            <v>M¸y kh¸c</v>
          </cell>
        </row>
        <row r="977">
          <cell r="E977" t="str">
            <v>C¸p thÐp dÇm DUL kÐo sau 7tao F12,7</v>
          </cell>
        </row>
        <row r="978">
          <cell r="E978" t="str">
            <v>A.VËt liÖu</v>
          </cell>
        </row>
        <row r="979">
          <cell r="E979" t="str">
            <v>C¸p c­êng ®é cao</v>
          </cell>
        </row>
        <row r="980">
          <cell r="E980" t="str">
            <v>§¸ c¾t</v>
          </cell>
        </row>
        <row r="981">
          <cell r="E981" t="str">
            <v>VËt liÖu kh¸c</v>
          </cell>
        </row>
        <row r="982">
          <cell r="E982" t="str">
            <v>B.Nh©n c«ng</v>
          </cell>
        </row>
        <row r="983">
          <cell r="E983" t="str">
            <v>Nh©n c«ng bËc 4,5/7</v>
          </cell>
        </row>
        <row r="984">
          <cell r="E984" t="str">
            <v>C. M¸y</v>
          </cell>
        </row>
        <row r="985">
          <cell r="E985" t="str">
            <v>CÈu 25T</v>
          </cell>
        </row>
        <row r="986">
          <cell r="E986" t="str">
            <v>Têi ®iÖn 5T</v>
          </cell>
        </row>
        <row r="987">
          <cell r="E987" t="str">
            <v>M¸y c¾t c¸p</v>
          </cell>
        </row>
        <row r="988">
          <cell r="E988" t="str">
            <v>M¸y luån c¸p</v>
          </cell>
        </row>
        <row r="989">
          <cell r="E989" t="str">
            <v>M¸y b¬m n­íc 20cv</v>
          </cell>
        </row>
        <row r="990">
          <cell r="E990" t="str">
            <v>M¸y nÐn khÝ 10m3/h</v>
          </cell>
        </row>
        <row r="991">
          <cell r="E991" t="str">
            <v>KÝch 250T</v>
          </cell>
        </row>
        <row r="992">
          <cell r="E992" t="str">
            <v>KÝch 500T</v>
          </cell>
        </row>
        <row r="993">
          <cell r="E993" t="str">
            <v>M¸y kh¸c</v>
          </cell>
        </row>
        <row r="994">
          <cell r="E994" t="str">
            <v>B¬m v÷a XM trong èng luån c¸p</v>
          </cell>
        </row>
        <row r="995">
          <cell r="E995" t="str">
            <v>A.VËt liÖu</v>
          </cell>
        </row>
        <row r="996">
          <cell r="E996" t="str">
            <v>Xi m¨ng PC40</v>
          </cell>
        </row>
        <row r="997">
          <cell r="E997" t="str">
            <v>Phô gia</v>
          </cell>
        </row>
        <row r="998">
          <cell r="E998" t="str">
            <v>VËt liÖu kh¸c</v>
          </cell>
        </row>
        <row r="999">
          <cell r="E999" t="str">
            <v>B.Nh©n c«ng</v>
          </cell>
        </row>
        <row r="1000">
          <cell r="E1000" t="str">
            <v>Nh©n c«ng bËc 4,0/7</v>
          </cell>
        </row>
        <row r="1001">
          <cell r="E1001" t="str">
            <v>C. M¸y</v>
          </cell>
        </row>
        <row r="1002">
          <cell r="E1002" t="str">
            <v>M¸y trén v÷a 80l</v>
          </cell>
        </row>
        <row r="1003">
          <cell r="E1003" t="str">
            <v>M¸y nÐn khÝ 10m3/h</v>
          </cell>
        </row>
        <row r="1004">
          <cell r="E1004" t="str">
            <v>B¬m v÷a XM</v>
          </cell>
        </row>
        <row r="1005">
          <cell r="E1005" t="str">
            <v>M¸y b¬m n­íc 20cv</v>
          </cell>
        </row>
        <row r="1006">
          <cell r="E1006" t="str">
            <v>M¸y kh¸c</v>
          </cell>
        </row>
        <row r="1007">
          <cell r="E1007" t="str">
            <v>L¾p ®Æt neo OVM 13-7</v>
          </cell>
        </row>
        <row r="1008">
          <cell r="E1008" t="str">
            <v>A.VËt liÖu</v>
          </cell>
        </row>
        <row r="1009">
          <cell r="E1009" t="str">
            <v xml:space="preserve">Neo </v>
          </cell>
        </row>
        <row r="1010">
          <cell r="E1010" t="str">
            <v>B.Nh©n c«ng</v>
          </cell>
        </row>
        <row r="1011">
          <cell r="E1011" t="str">
            <v>Nh©n c«ng bËc 3.5/7</v>
          </cell>
        </row>
        <row r="1012">
          <cell r="E1012" t="str">
            <v>L¾p dùng vµ th¸o dì khung bailey TC trô</v>
          </cell>
        </row>
        <row r="1013">
          <cell r="E1013" t="str">
            <v>B.Nh©n c«ng</v>
          </cell>
        </row>
        <row r="1014">
          <cell r="E1014" t="str">
            <v>Nh©n c«ng bËc 4,0/7</v>
          </cell>
        </row>
        <row r="1015">
          <cell r="E1015" t="str">
            <v>C. M¸y</v>
          </cell>
        </row>
        <row r="1016">
          <cell r="E1016" t="str">
            <v>CÈu 16T</v>
          </cell>
        </row>
        <row r="1017">
          <cell r="E1017" t="str">
            <v>CÈu 25T</v>
          </cell>
        </row>
        <row r="1018">
          <cell r="E1018" t="str">
            <v>Sµ lan 200T</v>
          </cell>
        </row>
        <row r="1019">
          <cell r="E1019" t="str">
            <v>Sµ lan 400T</v>
          </cell>
        </row>
        <row r="1020">
          <cell r="E1020" t="str">
            <v>Tµu kÐo 150cv</v>
          </cell>
        </row>
        <row r="1021">
          <cell r="E1021" t="str">
            <v>LD vµ TD khung bailey TC mè (LC2 lÇn)</v>
          </cell>
        </row>
        <row r="1022">
          <cell r="E1022" t="str">
            <v>B.Nh©n c«ng</v>
          </cell>
        </row>
        <row r="1023">
          <cell r="E1023" t="str">
            <v>Nh©n c«ng bËc 4,0/7</v>
          </cell>
        </row>
        <row r="1024">
          <cell r="E1024" t="str">
            <v>C. M¸y</v>
          </cell>
        </row>
        <row r="1025">
          <cell r="E1025" t="str">
            <v>CÈu 16T</v>
          </cell>
        </row>
        <row r="1026">
          <cell r="E1026" t="str">
            <v xml:space="preserve">SX hÖ khung dµn gi¸o thi c«ng </v>
          </cell>
        </row>
        <row r="1027">
          <cell r="E1027" t="str">
            <v>A.VËt liÖu</v>
          </cell>
        </row>
        <row r="1028">
          <cell r="E1028" t="str">
            <v>ThÐp b¶n</v>
          </cell>
        </row>
        <row r="1029">
          <cell r="E1029" t="str">
            <v>ThÐp h×nh</v>
          </cell>
        </row>
        <row r="1030">
          <cell r="E1030" t="str">
            <v>Que hµn</v>
          </cell>
        </row>
        <row r="1031">
          <cell r="E1031" t="str">
            <v>¤xy</v>
          </cell>
        </row>
        <row r="1032">
          <cell r="E1032" t="str">
            <v>§Êt ®Ìn</v>
          </cell>
        </row>
        <row r="1033">
          <cell r="E1033" t="str">
            <v>B.Nh©n c«ng</v>
          </cell>
        </row>
        <row r="1034">
          <cell r="E1034" t="str">
            <v>Nh©n c«ng bËc 4,5/7</v>
          </cell>
        </row>
        <row r="1035">
          <cell r="E1035" t="str">
            <v>C. M¸y</v>
          </cell>
        </row>
        <row r="1036">
          <cell r="E1036" t="str">
            <v>M¸y hµn 23KW</v>
          </cell>
        </row>
        <row r="1037">
          <cell r="E1037" t="str">
            <v>M¸y c¾t thÐp</v>
          </cell>
        </row>
        <row r="1038">
          <cell r="E1038" t="str">
            <v>CÈu 10T</v>
          </cell>
        </row>
        <row r="1039">
          <cell r="E1039" t="str">
            <v>LD vµ th¸o dì hÖ khung dµn gi¸o TC trô</v>
          </cell>
        </row>
        <row r="1040">
          <cell r="E1040" t="str">
            <v>A.VËt liÖu</v>
          </cell>
        </row>
        <row r="1041">
          <cell r="E1041" t="str">
            <v>Que hµn</v>
          </cell>
        </row>
        <row r="1042">
          <cell r="E1042" t="str">
            <v>Bul«ng M20</v>
          </cell>
        </row>
        <row r="1043">
          <cell r="E1043" t="str">
            <v>VËt liÖu kh¸c</v>
          </cell>
        </row>
        <row r="1044">
          <cell r="E1044" t="str">
            <v>B.Nh©n c«ng</v>
          </cell>
        </row>
        <row r="1045">
          <cell r="E1045" t="str">
            <v>Nh©n c«ng bËc 4,0/7</v>
          </cell>
        </row>
        <row r="1046">
          <cell r="E1046" t="str">
            <v>C. M¸y</v>
          </cell>
        </row>
        <row r="1047">
          <cell r="E1047" t="str">
            <v>M¸y hµn 23KW</v>
          </cell>
        </row>
        <row r="1048">
          <cell r="E1048" t="str">
            <v>CÈu 25T</v>
          </cell>
        </row>
        <row r="1049">
          <cell r="E1049" t="str">
            <v>Sµ lan 200T</v>
          </cell>
        </row>
        <row r="1050">
          <cell r="E1050" t="str">
            <v>Sµ lan 400T</v>
          </cell>
        </row>
        <row r="1051">
          <cell r="E1051" t="str">
            <v>Tµu kÐo 150cv</v>
          </cell>
        </row>
        <row r="1052">
          <cell r="E1052" t="str">
            <v>CÈu 16T</v>
          </cell>
        </row>
        <row r="1053">
          <cell r="E1053" t="str">
            <v>LD vµ TD hÖ khung dµn gi¸o TC mè (LC2lÇn)</v>
          </cell>
        </row>
        <row r="1054">
          <cell r="E1054" t="str">
            <v>A.VËt liÖu</v>
          </cell>
        </row>
        <row r="1055">
          <cell r="E1055" t="str">
            <v>Que hµn</v>
          </cell>
        </row>
        <row r="1056">
          <cell r="E1056" t="str">
            <v>Bul«ng M20</v>
          </cell>
        </row>
        <row r="1057">
          <cell r="E1057" t="str">
            <v>VËt liÖu kh¸c</v>
          </cell>
        </row>
        <row r="1058">
          <cell r="E1058" t="str">
            <v>B.Nh©n c«ng</v>
          </cell>
        </row>
        <row r="1059">
          <cell r="E1059" t="str">
            <v>Nh©n c«ng bËc 4,0/7</v>
          </cell>
        </row>
        <row r="1060">
          <cell r="E1060" t="str">
            <v>C. M¸y</v>
          </cell>
        </row>
        <row r="1061">
          <cell r="E1061" t="str">
            <v>M¸y hµn 23KW</v>
          </cell>
        </row>
        <row r="1062">
          <cell r="E1062" t="str">
            <v>CÈu 25T</v>
          </cell>
        </row>
        <row r="1063">
          <cell r="E1063" t="str">
            <v>Gia c«ng, l¾p r¾p gç thi 
c«ng trô (LC4lÇn)</v>
          </cell>
        </row>
        <row r="1064">
          <cell r="E1064" t="str">
            <v>A.VËt liÖu</v>
          </cell>
        </row>
        <row r="1065">
          <cell r="E1065" t="str">
            <v>Gç v¸n</v>
          </cell>
        </row>
        <row r="1066">
          <cell r="E1066" t="str">
            <v>Bul«ng</v>
          </cell>
        </row>
        <row r="1067">
          <cell r="E1067" t="str">
            <v>B.Nh©n c«ng</v>
          </cell>
        </row>
        <row r="1068">
          <cell r="E1068" t="str">
            <v>Nh©n c«ng bËc 3.5/7</v>
          </cell>
        </row>
        <row r="1069">
          <cell r="E1069" t="str">
            <v>C. M¸y</v>
          </cell>
        </row>
        <row r="1070">
          <cell r="E1070" t="str">
            <v>CÈu 6T</v>
          </cell>
        </row>
        <row r="1071">
          <cell r="E1071" t="str">
            <v>Sµ lan 200T</v>
          </cell>
        </row>
        <row r="1072">
          <cell r="E1072" t="str">
            <v>Sµ lan 400T</v>
          </cell>
        </row>
        <row r="1073">
          <cell r="E1073" t="str">
            <v>Tµu kÐo 150cv</v>
          </cell>
        </row>
        <row r="1074">
          <cell r="E1074" t="str">
            <v>Gia c«ng, l¾p r¾p gç thi 
c«ng mè (LC2lÇn)</v>
          </cell>
        </row>
        <row r="1075">
          <cell r="E1075" t="str">
            <v>A.VËt liÖu</v>
          </cell>
        </row>
        <row r="1076">
          <cell r="E1076" t="str">
            <v>Gç v¸n</v>
          </cell>
        </row>
        <row r="1077">
          <cell r="E1077" t="str">
            <v>B.Nh©n c«ng</v>
          </cell>
        </row>
        <row r="1078">
          <cell r="E1078" t="str">
            <v>Nh©n c«ng bËc 3.5/7</v>
          </cell>
        </row>
        <row r="1079">
          <cell r="E1079" t="str">
            <v>Di chuyÓn toµn bé thiÕt bÞ 
ra trô vµ vµo</v>
          </cell>
        </row>
        <row r="1080">
          <cell r="E1080" t="str">
            <v>B.Nh©n c«ng</v>
          </cell>
        </row>
        <row r="1081">
          <cell r="E1081" t="str">
            <v>Nh©n c«ng bËc 4,0/7</v>
          </cell>
        </row>
        <row r="1082">
          <cell r="E1082" t="str">
            <v>C. M¸y</v>
          </cell>
        </row>
        <row r="1083">
          <cell r="E1083" t="str">
            <v>CÈu 25T</v>
          </cell>
        </row>
        <row r="1084">
          <cell r="E1084" t="str">
            <v>Sµ lan 200T</v>
          </cell>
        </row>
        <row r="1085">
          <cell r="E1085" t="str">
            <v>Sµ lan 400T</v>
          </cell>
        </row>
        <row r="1086">
          <cell r="E1086" t="str">
            <v>Tµu kÐo 150cv</v>
          </cell>
        </row>
        <row r="1087">
          <cell r="E1087" t="str">
            <v>CÈu 16T</v>
          </cell>
        </row>
        <row r="1088">
          <cell r="E1088" t="str">
            <v>§­êng hµn d=8mm</v>
          </cell>
        </row>
        <row r="1089">
          <cell r="E1089" t="str">
            <v>A.VËt liÖu</v>
          </cell>
        </row>
        <row r="1090">
          <cell r="E1090" t="str">
            <v>Que hµn</v>
          </cell>
        </row>
        <row r="1091">
          <cell r="E1091" t="str">
            <v>B.Nh©n c«ng</v>
          </cell>
        </row>
        <row r="1092">
          <cell r="E1092" t="str">
            <v>Nh©n c«ng bËc 4,0/7</v>
          </cell>
        </row>
        <row r="1093">
          <cell r="E1093" t="str">
            <v>C. M¸y</v>
          </cell>
        </row>
        <row r="1094">
          <cell r="E1094" t="str">
            <v>M¸y hµn 23KW</v>
          </cell>
        </row>
        <row r="1095">
          <cell r="E1095" t="str">
            <v xml:space="preserve">§­êng c¾t thÐp b¶n </v>
          </cell>
        </row>
        <row r="1096">
          <cell r="E1096" t="str">
            <v>A.VËt liÖu</v>
          </cell>
        </row>
        <row r="1097">
          <cell r="E1097" t="str">
            <v>¤xy</v>
          </cell>
        </row>
        <row r="1098">
          <cell r="E1098" t="str">
            <v>Axªtylen</v>
          </cell>
        </row>
        <row r="1099">
          <cell r="E1099" t="str">
            <v>B.Nh©n c«ng</v>
          </cell>
        </row>
        <row r="1100">
          <cell r="E1100" t="str">
            <v>Nh©n c«ng bËc 4,0/7</v>
          </cell>
        </row>
        <row r="1101">
          <cell r="E1101" t="str">
            <v>LÊy dÊu :0,01c</v>
          </cell>
        </row>
        <row r="1102">
          <cell r="E1102" t="str">
            <v>C¾t thÐp : 0,023c</v>
          </cell>
        </row>
        <row r="1103">
          <cell r="E1103" t="str">
            <v>TÈy bavia : 0,0519c</v>
          </cell>
        </row>
        <row r="1104">
          <cell r="E1104" t="str">
            <v>C. M¸y</v>
          </cell>
        </row>
        <row r="1105">
          <cell r="E1105" t="str">
            <v>M¸y nÐn khÝ 10m3/h</v>
          </cell>
        </row>
        <row r="1106">
          <cell r="E1106" t="str">
            <v>SX lan can tay vÞn</v>
          </cell>
        </row>
        <row r="1107">
          <cell r="E1107" t="str">
            <v>A.VËt liÖu</v>
          </cell>
        </row>
        <row r="1108">
          <cell r="E1108" t="str">
            <v>ThÐp b¶n</v>
          </cell>
        </row>
        <row r="1109">
          <cell r="E1109" t="str">
            <v>Que hµn</v>
          </cell>
        </row>
        <row r="1110">
          <cell r="E1110" t="str">
            <v>¤xy</v>
          </cell>
        </row>
        <row r="1111">
          <cell r="E1111" t="str">
            <v>§Êt ®Ìn</v>
          </cell>
        </row>
        <row r="1112">
          <cell r="E1112" t="str">
            <v>B.Nh©n c«ng</v>
          </cell>
        </row>
        <row r="1113">
          <cell r="E1113" t="str">
            <v>Nh©n c«ng bËc 3.5/7</v>
          </cell>
        </row>
        <row r="1114">
          <cell r="E1114" t="str">
            <v>C. M¸y</v>
          </cell>
        </row>
        <row r="1115">
          <cell r="E1115" t="str">
            <v>M¸y hµn 23KW</v>
          </cell>
        </row>
        <row r="1116">
          <cell r="E1116" t="str">
            <v>L¾p dùng lan can tay vÞn</v>
          </cell>
        </row>
        <row r="1117">
          <cell r="E1117" t="str">
            <v>A.VËt liÖu</v>
          </cell>
        </row>
        <row r="1118">
          <cell r="E1118" t="str">
            <v>Que hµn</v>
          </cell>
        </row>
        <row r="1119">
          <cell r="E1119" t="str">
            <v>B.Nh©n c«ng</v>
          </cell>
        </row>
        <row r="1120">
          <cell r="E1120" t="str">
            <v>Nh©n c«ng bËc 3.5/7</v>
          </cell>
        </row>
        <row r="1121">
          <cell r="E1121" t="str">
            <v>C. M¸y</v>
          </cell>
        </row>
        <row r="1122">
          <cell r="E1122" t="str">
            <v>M¸y hµn 23KW</v>
          </cell>
        </row>
        <row r="1123">
          <cell r="E1123" t="str">
            <v>QuÐt v«i gê ch¾n</v>
          </cell>
        </row>
        <row r="1124">
          <cell r="E1124" t="str">
            <v>A.VËt liÖu</v>
          </cell>
        </row>
        <row r="1125">
          <cell r="E1125" t="str">
            <v>V«i côc</v>
          </cell>
        </row>
        <row r="1126">
          <cell r="E1126" t="str">
            <v>VËt liÖu kh¸c</v>
          </cell>
        </row>
        <row r="1127">
          <cell r="E1127" t="str">
            <v>B.Nh©n c«ng</v>
          </cell>
        </row>
        <row r="1128">
          <cell r="E1128" t="str">
            <v>Nh©n c«ng bËc 3.5/7</v>
          </cell>
        </row>
        <row r="1129">
          <cell r="E1129" t="str">
            <v>S¬n ph©n tuyÕn</v>
          </cell>
        </row>
        <row r="1130">
          <cell r="E1130" t="str">
            <v>A.VËt liÖu</v>
          </cell>
        </row>
        <row r="1131">
          <cell r="E1131" t="str">
            <v>S¬n</v>
          </cell>
        </row>
        <row r="1132">
          <cell r="E1132" t="str">
            <v>VËt liÖu kh¸c</v>
          </cell>
        </row>
        <row r="1133">
          <cell r="E1133" t="str">
            <v>B.Nh©n c«ng</v>
          </cell>
        </row>
        <row r="1134">
          <cell r="E1134" t="str">
            <v>Nh©n c«ng bËc 4,0/7</v>
          </cell>
        </row>
        <row r="1135">
          <cell r="E1135" t="str">
            <v>Ch¶i rØ</v>
          </cell>
        </row>
        <row r="1136">
          <cell r="E1136" t="str">
            <v>B.Nh©n c«ng</v>
          </cell>
        </row>
        <row r="1137">
          <cell r="E1137" t="str">
            <v>Nh©n c«ng bËc 4,0/7</v>
          </cell>
        </row>
        <row r="1138">
          <cell r="E1138" t="str">
            <v>S¬n ph¶n quang</v>
          </cell>
        </row>
        <row r="1139">
          <cell r="E1139" t="str">
            <v>A.VËt liÖu</v>
          </cell>
        </row>
        <row r="1140">
          <cell r="E1140" t="str">
            <v>S¬n ph¶n quang</v>
          </cell>
        </row>
        <row r="1141">
          <cell r="E1141" t="str">
            <v>VËt liÖu kh¸c</v>
          </cell>
        </row>
        <row r="1142">
          <cell r="E1142" t="str">
            <v>B.Nh©n c«ng</v>
          </cell>
        </row>
        <row r="1143">
          <cell r="E1143" t="str">
            <v>Nh©n c«ng bËc 4,0/7</v>
          </cell>
        </row>
        <row r="1144">
          <cell r="E1144" t="str">
            <v>S¬n phñ.</v>
          </cell>
        </row>
        <row r="1145">
          <cell r="E1145" t="str">
            <v>A.VËt liÖu</v>
          </cell>
        </row>
        <row r="1146">
          <cell r="E1146" t="str">
            <v>S¬n phñ</v>
          </cell>
        </row>
        <row r="1147">
          <cell r="E1147" t="str">
            <v>X¨ng</v>
          </cell>
        </row>
        <row r="1148">
          <cell r="E1148" t="str">
            <v>VËt liÖu kh¸c</v>
          </cell>
        </row>
        <row r="1149">
          <cell r="E1149" t="str">
            <v>B.Nh©n c«ng</v>
          </cell>
        </row>
        <row r="1150">
          <cell r="E1150" t="str">
            <v>Nh©n c«ng bËc 4,0/7</v>
          </cell>
        </row>
        <row r="1151">
          <cell r="E1151" t="str">
            <v>S¬n chèng rØ</v>
          </cell>
        </row>
        <row r="1152">
          <cell r="E1152" t="str">
            <v>A.VËt liÖu</v>
          </cell>
        </row>
        <row r="1153">
          <cell r="E1153" t="str">
            <v>S¬n chèng rØ</v>
          </cell>
        </row>
        <row r="1154">
          <cell r="E1154" t="str">
            <v>X¨ng</v>
          </cell>
        </row>
        <row r="1155">
          <cell r="E1155" t="str">
            <v>VËt liÖu kh¸c</v>
          </cell>
        </row>
        <row r="1156">
          <cell r="E1156" t="str">
            <v>B.Nh©n c«ng</v>
          </cell>
        </row>
        <row r="1157">
          <cell r="E1157" t="str">
            <v>Nh©n c«ng bËc 4,0/7</v>
          </cell>
        </row>
        <row r="1158">
          <cell r="E1158" t="str">
            <v>L¾p dùng cÊu kiÖn thÐp</v>
          </cell>
        </row>
        <row r="1159">
          <cell r="E1159" t="str">
            <v>A.VËt liÖu</v>
          </cell>
        </row>
        <row r="1160">
          <cell r="E1160" t="str">
            <v>Bul«ng M20</v>
          </cell>
        </row>
        <row r="1161">
          <cell r="E1161" t="str">
            <v>Que hµn</v>
          </cell>
        </row>
        <row r="1162">
          <cell r="E1162" t="str">
            <v>VËt liÖu kh¸c</v>
          </cell>
        </row>
        <row r="1163">
          <cell r="E1163" t="str">
            <v>B.Nh©n c«ng</v>
          </cell>
        </row>
        <row r="1164">
          <cell r="E1164" t="str">
            <v>Nh©n c«ng bËc 4,0/7</v>
          </cell>
        </row>
        <row r="1165">
          <cell r="E1165" t="str">
            <v>C. M¸y</v>
          </cell>
        </row>
        <row r="1166">
          <cell r="E1166" t="str">
            <v>M¸y hµn 23KW</v>
          </cell>
        </row>
        <row r="1167">
          <cell r="E1167" t="str">
            <v>Bèc hµng lªn xuèng + vc tõ §N ®Õn CT L=219Km</v>
          </cell>
        </row>
        <row r="1168">
          <cell r="E1168" t="str">
            <v>B.Nh©n c«ng</v>
          </cell>
        </row>
        <row r="1169">
          <cell r="E1169" t="str">
            <v>Nh©n c«ng bËc 3.5/7</v>
          </cell>
        </row>
        <row r="1170">
          <cell r="E1170" t="str">
            <v>C. M¸y</v>
          </cell>
        </row>
        <row r="1171">
          <cell r="E1171" t="str">
            <v>CÈu 16T</v>
          </cell>
        </row>
        <row r="1172">
          <cell r="E1172" t="str">
            <v>VC hµng tõ §N-Ctr×nh (L=219Km)</v>
          </cell>
        </row>
        <row r="1173">
          <cell r="E1173" t="str">
            <v>D/C dÇm cÇu tõ bÖ ®óc ®Õn bÖ chøa</v>
          </cell>
        </row>
        <row r="1174">
          <cell r="E1174" t="str">
            <v>B.Nh©n c«ng</v>
          </cell>
        </row>
        <row r="1175">
          <cell r="E1175" t="str">
            <v>Nh©n c«ng bËc 4,0/7</v>
          </cell>
        </row>
        <row r="1176">
          <cell r="E1176" t="str">
            <v>C. M¸y</v>
          </cell>
        </row>
        <row r="1177">
          <cell r="E1177" t="str">
            <v>Xe goßng</v>
          </cell>
        </row>
        <row r="1178">
          <cell r="E1178" t="str">
            <v>Têi ®iÖn 5T</v>
          </cell>
        </row>
        <row r="1179">
          <cell r="E1179" t="str">
            <v>Sµng dÇm + D/C dÇm cÇu tõ b·i ®Õn vÞ trÝ lao</v>
          </cell>
        </row>
        <row r="1180">
          <cell r="E1180" t="str">
            <v>B.Nh©n c«ng</v>
          </cell>
        </row>
        <row r="1181">
          <cell r="E1181" t="str">
            <v>Nh©n c«ng bËc 4,0/7</v>
          </cell>
        </row>
        <row r="1182">
          <cell r="E1182" t="str">
            <v>C. M¸y</v>
          </cell>
        </row>
        <row r="1183">
          <cell r="E1183" t="str">
            <v>Xe goßng</v>
          </cell>
        </row>
        <row r="1184">
          <cell r="E1184" t="str">
            <v>Têi ®iÖn 5T</v>
          </cell>
        </row>
        <row r="1185">
          <cell r="E1185" t="str">
            <v>Lao kÐo dÇm BT DUL L=33m</v>
          </cell>
        </row>
        <row r="1186">
          <cell r="E1186" t="str">
            <v>A.VËt liÖu</v>
          </cell>
        </row>
        <row r="1187">
          <cell r="E1187" t="str">
            <v>ThÐp h×nh</v>
          </cell>
        </row>
        <row r="1188">
          <cell r="E1188" t="str">
            <v>Tµ vÑt gç</v>
          </cell>
        </row>
        <row r="1189">
          <cell r="E1189" t="str">
            <v>§inh ®­êng</v>
          </cell>
        </row>
        <row r="1190">
          <cell r="E1190" t="str">
            <v>VËt liÖu kh¸c</v>
          </cell>
        </row>
        <row r="1191">
          <cell r="E1191" t="str">
            <v>B.Nh©n c«ng</v>
          </cell>
        </row>
        <row r="1192">
          <cell r="E1192" t="str">
            <v>Nh©n c«ng bËc 4,0/7</v>
          </cell>
        </row>
        <row r="1193">
          <cell r="E1193" t="str">
            <v>C. M¸y</v>
          </cell>
        </row>
        <row r="1194">
          <cell r="E1194" t="str">
            <v>Xe lao dÇm</v>
          </cell>
        </row>
        <row r="1195">
          <cell r="E1195" t="str">
            <v>Têi ®iÖn 5T</v>
          </cell>
        </row>
        <row r="1196">
          <cell r="E1196" t="str">
            <v>M¸y kh¸c</v>
          </cell>
        </row>
        <row r="1197">
          <cell r="E1197" t="str">
            <v>L¾p dùng vµ th¸o dì ®µ gi¸o (2 l­ît)</v>
          </cell>
        </row>
        <row r="1198">
          <cell r="E1198" t="str">
            <v>A.VËt liÖu</v>
          </cell>
        </row>
        <row r="1199">
          <cell r="E1199" t="str">
            <v>Bul«ng</v>
          </cell>
        </row>
        <row r="1200">
          <cell r="E1200" t="str">
            <v>Que hµn</v>
          </cell>
        </row>
        <row r="1201">
          <cell r="E1201" t="str">
            <v>VËt liÖu kh¸c</v>
          </cell>
        </row>
        <row r="1202">
          <cell r="E1202" t="str">
            <v>B.Nh©n c«ng</v>
          </cell>
        </row>
        <row r="1203">
          <cell r="E1203" t="str">
            <v>Nh©n c«ng bËc 4,5/7</v>
          </cell>
        </row>
        <row r="1204">
          <cell r="E1204" t="str">
            <v>C. M¸y</v>
          </cell>
        </row>
        <row r="1205">
          <cell r="E1205" t="str">
            <v>CÈu 16T</v>
          </cell>
        </row>
        <row r="1206">
          <cell r="E1206" t="str">
            <v>M¸y hµn 23KW</v>
          </cell>
        </row>
        <row r="1207">
          <cell r="E1207" t="str">
            <v>CÈu dÇm tõ bÖ ®óc xuèng ®. tr­ît</v>
          </cell>
        </row>
        <row r="1208">
          <cell r="E1208" t="str">
            <v>A.VËt liÖu</v>
          </cell>
        </row>
        <row r="1209">
          <cell r="E1209" t="str">
            <v>Gç kª</v>
          </cell>
        </row>
        <row r="1210">
          <cell r="E1210" t="str">
            <v>VËt liÖu kh¸c</v>
          </cell>
        </row>
        <row r="1211">
          <cell r="E1211" t="str">
            <v>B.Nh©n c«ng</v>
          </cell>
        </row>
        <row r="1212">
          <cell r="E1212" t="str">
            <v>Nh©n c«ng bËc 5,0/7</v>
          </cell>
        </row>
        <row r="1213">
          <cell r="E1213" t="str">
            <v>C. M¸y</v>
          </cell>
        </row>
        <row r="1214">
          <cell r="E1214" t="str">
            <v>CÈu ch¹y trªn ray</v>
          </cell>
        </row>
        <row r="1215">
          <cell r="E1215" t="str">
            <v>N©ng h¹ dÇm cÇu L=33m</v>
          </cell>
        </row>
        <row r="1216">
          <cell r="E1216" t="str">
            <v>A.VËt liÖu</v>
          </cell>
        </row>
        <row r="1217">
          <cell r="E1217" t="str">
            <v>Gç kª</v>
          </cell>
        </row>
        <row r="1218">
          <cell r="E1218" t="str">
            <v>§inh ®Üa</v>
          </cell>
        </row>
        <row r="1219">
          <cell r="E1219" t="str">
            <v>B.Nh©n c«ng</v>
          </cell>
        </row>
        <row r="1220">
          <cell r="E1220" t="str">
            <v>Nh©n c«ng bËc 4,5/7</v>
          </cell>
        </row>
        <row r="1221">
          <cell r="E1221" t="str">
            <v>D/ch dÇm cÇu L=33m vµo vÞ trÝ</v>
          </cell>
        </row>
        <row r="1222">
          <cell r="E1222" t="str">
            <v>A.VËt liÖu</v>
          </cell>
        </row>
        <row r="1223">
          <cell r="E1223" t="str">
            <v>Ray</v>
          </cell>
        </row>
        <row r="1224">
          <cell r="E1224" t="str">
            <v>LËp l¸ch</v>
          </cell>
        </row>
        <row r="1225">
          <cell r="E1225" t="str">
            <v>Gç kª</v>
          </cell>
        </row>
        <row r="1226">
          <cell r="E1226" t="str">
            <v>§inh Cr¨mb«ng</v>
          </cell>
        </row>
        <row r="1227">
          <cell r="E1227" t="str">
            <v>B.Nh©n c«ng</v>
          </cell>
        </row>
        <row r="1228">
          <cell r="E1228" t="str">
            <v>Nh©n c«ng bËc 4,5/7</v>
          </cell>
        </row>
        <row r="1229">
          <cell r="E1229" t="str">
            <v>LËp ®­êng tr­ît ®Ó di chuyÓn dÇm</v>
          </cell>
        </row>
        <row r="1230">
          <cell r="E1230" t="str">
            <v>tõ b·i ®óc dÇm ®Õn ch©n cÇu</v>
          </cell>
        </row>
        <row r="1231">
          <cell r="E1231" t="str">
            <v>A.VËt liÖu</v>
          </cell>
        </row>
        <row r="1232">
          <cell r="E1232" t="str">
            <v>Ray</v>
          </cell>
        </row>
        <row r="1233">
          <cell r="E1233" t="str">
            <v>LËp l¸ch</v>
          </cell>
        </row>
        <row r="1234">
          <cell r="E1234" t="str">
            <v>Gç kª</v>
          </cell>
        </row>
        <row r="1235">
          <cell r="E1235" t="str">
            <v>§inh Cr¨mb«ng</v>
          </cell>
        </row>
        <row r="1236">
          <cell r="E1236" t="str">
            <v>Bul«ng</v>
          </cell>
        </row>
        <row r="1237">
          <cell r="E1237" t="str">
            <v>VËt liÖu kh¸c</v>
          </cell>
        </row>
        <row r="1238">
          <cell r="E1238" t="str">
            <v>B.Nh©n c«ng</v>
          </cell>
        </row>
        <row r="1239">
          <cell r="E1239" t="str">
            <v>Nh©n c«ng bËc 4,5/7</v>
          </cell>
        </row>
        <row r="1240">
          <cell r="E1240" t="str">
            <v>Th¸o dì ®­êng tr­ît 
 (tÝnh 80%c«ng l¾p)</v>
          </cell>
        </row>
        <row r="1241">
          <cell r="E1241" t="str">
            <v>B.Nh©n c«ng</v>
          </cell>
        </row>
        <row r="1242">
          <cell r="E1242" t="str">
            <v>Nh©n c«ng bËc 4,5/7</v>
          </cell>
        </row>
        <row r="1243">
          <cell r="E1243" t="str">
            <v>Th¸o l¾p tæ hîp  lao dÇm</v>
          </cell>
        </row>
        <row r="1244">
          <cell r="E1244" t="str">
            <v>A.VËt liÖu</v>
          </cell>
        </row>
        <row r="1245">
          <cell r="E1245" t="str">
            <v>Bul«ng+§inh t¸n</v>
          </cell>
        </row>
        <row r="1246">
          <cell r="E1246" t="str">
            <v>VËt liÖu kh¸c</v>
          </cell>
        </row>
        <row r="1247">
          <cell r="E1247" t="str">
            <v>B.Nh©n c«ng</v>
          </cell>
        </row>
        <row r="1248">
          <cell r="E1248" t="str">
            <v>Nh©n c«ng bËc 4,5/7</v>
          </cell>
        </row>
        <row r="1249">
          <cell r="E1249" t="str">
            <v>C. M¸y</v>
          </cell>
        </row>
        <row r="1250">
          <cell r="E1250" t="str">
            <v>Têi ®iÖn 5T</v>
          </cell>
        </row>
        <row r="1251">
          <cell r="E1251" t="str">
            <v>CÈu 25T</v>
          </cell>
        </row>
        <row r="1252">
          <cell r="E1252" t="str">
            <v>KÝch 50T</v>
          </cell>
        </row>
        <row r="1253">
          <cell r="E1253" t="str">
            <v>M¸y nÐn khÝ 10m3/h</v>
          </cell>
        </row>
        <row r="1254">
          <cell r="E1254" t="str">
            <v>M¸y kh¸c</v>
          </cell>
        </row>
        <row r="1255">
          <cell r="E1255" t="str">
            <v>ChuyÓn xe lao sang nhÞp</v>
          </cell>
        </row>
        <row r="1256">
          <cell r="E1256" t="str">
            <v>A.VËt liÖu</v>
          </cell>
        </row>
        <row r="1257">
          <cell r="E1257" t="str">
            <v>Tµ vÑt gç</v>
          </cell>
        </row>
        <row r="1258">
          <cell r="E1258" t="str">
            <v>34th/24</v>
          </cell>
        </row>
        <row r="1259">
          <cell r="E1259" t="str">
            <v>Ray</v>
          </cell>
        </row>
        <row r="1260">
          <cell r="E1260" t="str">
            <v>68*2*44,653/100</v>
          </cell>
        </row>
        <row r="1261">
          <cell r="E1261" t="str">
            <v>LËp l¸ch</v>
          </cell>
        </row>
        <row r="1262">
          <cell r="E1262" t="str">
            <v>6*2/50</v>
          </cell>
        </row>
        <row r="1263">
          <cell r="E1263" t="str">
            <v>§inh Cr¨mb«ng</v>
          </cell>
        </row>
        <row r="1264">
          <cell r="E1264" t="str">
            <v>136/15</v>
          </cell>
        </row>
        <row r="1265">
          <cell r="E1265" t="str">
            <v>C¸p</v>
          </cell>
        </row>
        <row r="1266">
          <cell r="E1266" t="str">
            <v>VËt liÖu kh¸c</v>
          </cell>
        </row>
        <row r="1267">
          <cell r="E1267" t="str">
            <v>B.Nh©n c«ng</v>
          </cell>
        </row>
        <row r="1268">
          <cell r="E1268" t="str">
            <v>Nh©n c«ng bËc 4,5/7</v>
          </cell>
        </row>
        <row r="1269">
          <cell r="E1269" t="str">
            <v>L§+TD ray</v>
          </cell>
        </row>
        <row r="1270">
          <cell r="E1270" t="str">
            <v>NC lao cÈu tõ mè-trô (trô -trô)</v>
          </cell>
        </row>
        <row r="1271">
          <cell r="E1271" t="str">
            <v>C. M¸y</v>
          </cell>
        </row>
        <row r="1272">
          <cell r="E1272" t="str">
            <v>Têi ®iÖn 5T</v>
          </cell>
        </row>
        <row r="1273">
          <cell r="E1273" t="str">
            <v>0,12ca x 150T</v>
          </cell>
        </row>
        <row r="1274">
          <cell r="E1274" t="str">
            <v>Xe goßng</v>
          </cell>
        </row>
        <row r="1275">
          <cell r="E1275" t="str">
            <v>CÈu 16T</v>
          </cell>
        </row>
        <row r="1276">
          <cell r="E1276" t="str">
            <v>Sµ lan 400T</v>
          </cell>
        </row>
        <row r="1277">
          <cell r="E1277" t="str">
            <v>Xe lao dÇm</v>
          </cell>
        </row>
        <row r="1278">
          <cell r="E1278" t="str">
            <v>Tµu kÐo 150cv</v>
          </cell>
        </row>
        <row r="1279">
          <cell r="E1279" t="str">
            <v>KÝch h¹ dÇm xuèng gèi</v>
          </cell>
        </row>
        <row r="1280">
          <cell r="E1280" t="str">
            <v>A.VËt liÖu</v>
          </cell>
        </row>
        <row r="1281">
          <cell r="E1281" t="str">
            <v>Tµ vÑt gç</v>
          </cell>
        </row>
        <row r="1282">
          <cell r="E1282" t="str">
            <v>§inh ®Üa</v>
          </cell>
        </row>
        <row r="1283">
          <cell r="E1283" t="str">
            <v>B.Nh©n c«ng</v>
          </cell>
        </row>
        <row r="1284">
          <cell r="E1284" t="str">
            <v>Nh©n c«ng bËc 4,5/7</v>
          </cell>
        </row>
        <row r="1285">
          <cell r="E1285" t="str">
            <v>C. M¸y</v>
          </cell>
        </row>
        <row r="1286">
          <cell r="E1286" t="str">
            <v>KÝch 250T</v>
          </cell>
        </row>
        <row r="1287">
          <cell r="E1287" t="str">
            <v xml:space="preserve">V/c thiÕt bÞ lao dÇm </v>
          </cell>
        </row>
        <row r="1288">
          <cell r="E1288" t="str">
            <v>tõ kho ®Õn CT 2Km vµ N.l¹i</v>
          </cell>
        </row>
        <row r="1289">
          <cell r="E1289" t="str">
            <v>B.Nh©n c«ng</v>
          </cell>
        </row>
        <row r="1290">
          <cell r="E1290" t="str">
            <v>Nh©n c«ng bËc 4,5/7</v>
          </cell>
        </row>
        <row r="1291">
          <cell r="E1291" t="str">
            <v>C. M¸y</v>
          </cell>
        </row>
        <row r="1292">
          <cell r="E1292" t="str">
            <v>CÈu 25T</v>
          </cell>
        </row>
        <row r="1293">
          <cell r="E1293" t="str">
            <v>Xe ®Çu kÐo vµ moãc</v>
          </cell>
        </row>
        <row r="1294">
          <cell r="E1294" t="str">
            <v>Bao t¶i ®Êt chèng xãi</v>
          </cell>
        </row>
        <row r="1295">
          <cell r="E1295" t="str">
            <v>A.VËt liÖu</v>
          </cell>
        </row>
        <row r="1296">
          <cell r="E1296" t="str">
            <v>Bao t¶i</v>
          </cell>
        </row>
        <row r="1297">
          <cell r="E1297" t="str">
            <v>§Êt trong bao t¶i</v>
          </cell>
        </row>
        <row r="1298">
          <cell r="E1298" t="str">
            <v>B.Nh©n c«ng</v>
          </cell>
        </row>
        <row r="1299">
          <cell r="E1299" t="str">
            <v>Nh©n c«ng bËc 3.0/7</v>
          </cell>
        </row>
        <row r="1300">
          <cell r="E1300" t="str">
            <v>§Êt sÐt luyÖn dÎo</v>
          </cell>
        </row>
        <row r="1301">
          <cell r="E1301" t="str">
            <v>A.VËt liÖu</v>
          </cell>
        </row>
        <row r="1302">
          <cell r="E1302" t="str">
            <v>§Êt sÐt</v>
          </cell>
        </row>
        <row r="1303">
          <cell r="E1303" t="str">
            <v>B.Nh©n c«ng</v>
          </cell>
        </row>
        <row r="1304">
          <cell r="E1304" t="str">
            <v>Nh©n c«ng bËc 3.0/7</v>
          </cell>
        </row>
        <row r="1305">
          <cell r="E1305" t="str">
            <v xml:space="preserve">D¨m s¹n ®Öm </v>
          </cell>
        </row>
        <row r="1306">
          <cell r="E1306" t="str">
            <v>A.VËt liÖu</v>
          </cell>
        </row>
        <row r="1307">
          <cell r="E1307" t="str">
            <v>§¸ d¨m 4x6</v>
          </cell>
        </row>
        <row r="1308">
          <cell r="E1308" t="str">
            <v>B.Nh©n c«ng</v>
          </cell>
        </row>
        <row r="1309">
          <cell r="E1309" t="str">
            <v>Nh©n c«ng bËc 3.0/7</v>
          </cell>
        </row>
        <row r="1310">
          <cell r="E1310" t="str">
            <v>§¾p ®Êt ®­êng c«ng vô K90</v>
          </cell>
        </row>
        <row r="1311">
          <cell r="E1311" t="str">
            <v>C. M¸y</v>
          </cell>
        </row>
        <row r="1312">
          <cell r="E1312" t="str">
            <v>M¸y ®Çm 9T</v>
          </cell>
        </row>
        <row r="1313">
          <cell r="E1313" t="str">
            <v>M¸y ñi 110cv</v>
          </cell>
        </row>
        <row r="1314">
          <cell r="E1314" t="str">
            <v>B.Nh©n c«ng</v>
          </cell>
        </row>
        <row r="1315">
          <cell r="E1315" t="str">
            <v>Nh©n c«ng bËc 3.0/7</v>
          </cell>
        </row>
        <row r="1316">
          <cell r="E1316" t="str">
            <v>Xóc ®¸ ®æ ®i</v>
          </cell>
        </row>
        <row r="1317">
          <cell r="E1317" t="str">
            <v>C. M¸y</v>
          </cell>
        </row>
        <row r="1318">
          <cell r="E1318" t="str">
            <v>M¸y ®µo&lt;=0.8m3</v>
          </cell>
        </row>
        <row r="1319">
          <cell r="E1319" t="str">
            <v>¤t« tù ®æ 10T</v>
          </cell>
        </row>
        <row r="1320">
          <cell r="E1320" t="str">
            <v>M¸y ñi 110cv</v>
          </cell>
        </row>
        <row r="1321">
          <cell r="E1321" t="str">
            <v>(M¸y nh©n K=1,15)</v>
          </cell>
        </row>
        <row r="1322">
          <cell r="E1322" t="str">
            <v>B.Nh©n c«ng</v>
          </cell>
        </row>
        <row r="1323">
          <cell r="E1323" t="str">
            <v>Nh©n c«ng bËc 3.0/7</v>
          </cell>
        </row>
        <row r="1324">
          <cell r="E1324" t="str">
            <v>(nh©n c«ng nh©n K=1,3)</v>
          </cell>
        </row>
        <row r="1325">
          <cell r="E1325" t="str">
            <v>VËn chuyÓn ®¸ ®æ ®i L=1Km</v>
          </cell>
        </row>
        <row r="1326">
          <cell r="E1326" t="str">
            <v>C. M¸y</v>
          </cell>
        </row>
        <row r="1327">
          <cell r="E1327" t="str">
            <v>¤t« tù ®æ 10T</v>
          </cell>
        </row>
        <row r="1328">
          <cell r="E1328" t="str">
            <v>§µo ®Êt ®Ó ®¾p + vËn chuyÓn L=2Km</v>
          </cell>
        </row>
        <row r="1329">
          <cell r="E1329" t="str">
            <v>A.VËt liÖu</v>
          </cell>
        </row>
        <row r="1330">
          <cell r="E1330" t="str">
            <v xml:space="preserve">§Êt ®¾p </v>
          </cell>
        </row>
        <row r="1331">
          <cell r="E1331" t="str">
            <v>C. M¸y</v>
          </cell>
        </row>
        <row r="1332">
          <cell r="E1332" t="str">
            <v>M¸y ®µo&lt;=0.8m3</v>
          </cell>
        </row>
        <row r="1333">
          <cell r="E1333" t="str">
            <v>¤t« tù ®æ 10T</v>
          </cell>
        </row>
        <row r="1334">
          <cell r="E1334" t="str">
            <v>¤t« tù ®æ 10T VchuyÓn tiÕp 1Km (BJ.1133)</v>
          </cell>
        </row>
        <row r="1335">
          <cell r="E1335" t="str">
            <v>M¸y ñi 110cv</v>
          </cell>
        </row>
        <row r="1336">
          <cell r="E1336" t="str">
            <v>B.Nh©n c«ng</v>
          </cell>
        </row>
        <row r="1337">
          <cell r="E1337" t="str">
            <v>Nh©n c«ng bËc 3.0/7</v>
          </cell>
        </row>
        <row r="1338">
          <cell r="E1338" t="str">
            <v>§¾p ®Êt khung v©y</v>
          </cell>
        </row>
        <row r="1339">
          <cell r="E1339" t="str">
            <v>C. M¸y</v>
          </cell>
        </row>
        <row r="1340">
          <cell r="E1340" t="str">
            <v>M¸y ®Çm 9T</v>
          </cell>
        </row>
        <row r="1341">
          <cell r="E1341" t="str">
            <v>M¸y ñi 110cv</v>
          </cell>
        </row>
        <row r="1342">
          <cell r="E1342" t="str">
            <v xml:space="preserve">CÊp phèi ®¸ d¨m </v>
          </cell>
        </row>
        <row r="1343">
          <cell r="E1343" t="str">
            <v>A.VËt liÖu</v>
          </cell>
        </row>
        <row r="1344">
          <cell r="E1344" t="str">
            <v>CÊp phèi ®¸ d¨m</v>
          </cell>
        </row>
        <row r="1345">
          <cell r="E1345" t="str">
            <v>B.Nh©n c«ng</v>
          </cell>
        </row>
        <row r="1346">
          <cell r="E1346" t="str">
            <v>Nh©n c«ng bËc 4,0/7</v>
          </cell>
        </row>
        <row r="1347">
          <cell r="E1347" t="str">
            <v>C. M¸y</v>
          </cell>
        </row>
        <row r="1348">
          <cell r="E1348" t="str">
            <v>M¸y ñi 110cv</v>
          </cell>
        </row>
        <row r="1349">
          <cell r="E1349" t="str">
            <v>M¸y san 110cv</v>
          </cell>
        </row>
        <row r="1350">
          <cell r="E1350" t="str">
            <v>Lu rung 25T</v>
          </cell>
        </row>
        <row r="1351">
          <cell r="E1351" t="str">
            <v>Lu b¸nh lèp 16T</v>
          </cell>
        </row>
        <row r="1352">
          <cell r="E1352" t="str">
            <v>Lu 10T</v>
          </cell>
        </row>
        <row r="1353">
          <cell r="E1353" t="str">
            <v>¤t« t­íi n­íc 5m3</v>
          </cell>
        </row>
        <row r="1354">
          <cell r="E1354" t="str">
            <v>M¸y kh¸c</v>
          </cell>
        </row>
        <row r="1355">
          <cell r="E1355" t="str">
            <v>§¾p nÒn ®­êng K95 ®Êt cÊp 3</v>
          </cell>
        </row>
        <row r="1356">
          <cell r="E1356" t="str">
            <v>C. M¸y</v>
          </cell>
        </row>
        <row r="1357">
          <cell r="E1357" t="str">
            <v>M¸y ®Çm 9T</v>
          </cell>
        </row>
        <row r="1358">
          <cell r="E1358" t="str">
            <v>M¸y ñi 110cv</v>
          </cell>
        </row>
        <row r="1359">
          <cell r="E1359" t="str">
            <v>B.Nh©n c«ng</v>
          </cell>
        </row>
        <row r="1360">
          <cell r="E1360" t="str">
            <v>Nh©n c«ng bËc 3.0/7</v>
          </cell>
        </row>
        <row r="1361">
          <cell r="E1361" t="str">
            <v>Thµnh phÇn BTN trung</v>
          </cell>
        </row>
        <row r="1362">
          <cell r="E1362" t="str">
            <v>A.VËt liÖu</v>
          </cell>
        </row>
        <row r="1363">
          <cell r="E1363" t="str">
            <v>§¸ 0.5x1(20%)</v>
          </cell>
        </row>
        <row r="1364">
          <cell r="E1364" t="str">
            <v>§¸ 1x2 (30%)</v>
          </cell>
        </row>
        <row r="1365">
          <cell r="E1365" t="str">
            <v>C¸t (43%)</v>
          </cell>
        </row>
        <row r="1366">
          <cell r="E1366" t="str">
            <v>Bét ®¸ 7%</v>
          </cell>
        </row>
        <row r="1367">
          <cell r="E1367" t="str">
            <v>Nhùa (5,5%)</v>
          </cell>
        </row>
        <row r="1368">
          <cell r="E1368" t="str">
            <v>BTN trung dµy 7cm</v>
          </cell>
        </row>
        <row r="1369">
          <cell r="E1369" t="str">
            <v>A.VËt liÖu</v>
          </cell>
        </row>
        <row r="1370">
          <cell r="E1370" t="str">
            <v>BT nhùa</v>
          </cell>
        </row>
        <row r="1371">
          <cell r="E1371" t="str">
            <v>B.Nh©n c«ng</v>
          </cell>
        </row>
        <row r="1372">
          <cell r="E1372" t="str">
            <v>Nh©n c«ng bËc 4,0/7</v>
          </cell>
        </row>
        <row r="1373">
          <cell r="E1373" t="str">
            <v>C. M¸y</v>
          </cell>
        </row>
        <row r="1374">
          <cell r="E1374" t="str">
            <v>M¸y r·i 20T/h</v>
          </cell>
        </row>
        <row r="1375">
          <cell r="E1375" t="str">
            <v>Lu 10T</v>
          </cell>
        </row>
        <row r="1376">
          <cell r="E1376" t="str">
            <v>Lu b¸nh lèp 16T</v>
          </cell>
        </row>
        <row r="1377">
          <cell r="E1377" t="str">
            <v>M¸y kh¸c</v>
          </cell>
        </row>
        <row r="1378">
          <cell r="E1378" t="str">
            <v>S¶n xuÊt  BTN</v>
          </cell>
        </row>
        <row r="1379">
          <cell r="E1379" t="str">
            <v>C. M¸y</v>
          </cell>
        </row>
        <row r="1380">
          <cell r="E1380" t="str">
            <v>Tr¹m trén 50-60T/h</v>
          </cell>
        </row>
        <row r="1381">
          <cell r="E1381" t="str">
            <v>M¸y xóc 1.25m3</v>
          </cell>
        </row>
        <row r="1382">
          <cell r="E1382" t="str">
            <v>M¸y ñi 110cv</v>
          </cell>
        </row>
        <row r="1383">
          <cell r="E1383" t="str">
            <v>M¸y kh¸c</v>
          </cell>
        </row>
        <row r="1384">
          <cell r="E1384" t="str">
            <v>VC BTN tõ TT Km7(Qlé9) 
®Õn Ctr×nh L=38km</v>
          </cell>
        </row>
        <row r="1385">
          <cell r="E1385" t="str">
            <v>C. M¸y</v>
          </cell>
        </row>
        <row r="1386">
          <cell r="E1386" t="str">
            <v>¤t« tù ®æ 10T</v>
          </cell>
        </row>
        <row r="1387">
          <cell r="E1387" t="str">
            <v>(0.0165+0.001x34Km)</v>
          </cell>
        </row>
        <row r="1388">
          <cell r="E1388" t="str">
            <v>T­ãi nhùa dÝnh b¸m TC 0,8kg/m2</v>
          </cell>
        </row>
        <row r="1389">
          <cell r="E1389" t="str">
            <v>A.VËt liÖu</v>
          </cell>
        </row>
        <row r="1390">
          <cell r="E1390" t="str">
            <v>Nhùa ®­êng</v>
          </cell>
        </row>
        <row r="1391">
          <cell r="E1391" t="str">
            <v>DÇu mazót</v>
          </cell>
        </row>
        <row r="1392">
          <cell r="E1392" t="str">
            <v>B.Nh©n c«ng</v>
          </cell>
        </row>
        <row r="1393">
          <cell r="E1393" t="str">
            <v>Nh©n c«ng bËc 3.5/7</v>
          </cell>
        </row>
        <row r="1394">
          <cell r="E1394" t="str">
            <v>C. M¸y</v>
          </cell>
        </row>
        <row r="1395">
          <cell r="E1395" t="str">
            <v>¤t« t­íi nhùa 7T</v>
          </cell>
        </row>
        <row r="1396">
          <cell r="E1396" t="str">
            <v>T­ãi nhùa dÝnh b¸m TC 1,5kg/m2</v>
          </cell>
        </row>
        <row r="1397">
          <cell r="E1397" t="str">
            <v>A.VËt liÖu</v>
          </cell>
        </row>
        <row r="1398">
          <cell r="E1398" t="str">
            <v>Nhùa ®­êng</v>
          </cell>
        </row>
        <row r="1399">
          <cell r="E1399" t="str">
            <v>DÇu mazót</v>
          </cell>
        </row>
        <row r="1400">
          <cell r="E1400" t="str">
            <v>B.Nh©n c«ng</v>
          </cell>
        </row>
        <row r="1401">
          <cell r="E1401" t="str">
            <v>Nh©n c«ng bËc 3.5/7</v>
          </cell>
        </row>
        <row r="1402">
          <cell r="E1402" t="str">
            <v>C. M¸y</v>
          </cell>
        </row>
        <row r="1403">
          <cell r="E1403" t="str">
            <v>¤t« t­íi nhùa 7T</v>
          </cell>
        </row>
        <row r="1404">
          <cell r="E1404" t="str">
            <v>§¦ßng hai ®Çu cÇu</v>
          </cell>
        </row>
        <row r="1405">
          <cell r="E1405" t="str">
            <v>T­ãi nhùa dÝnh b¸m TC 1,5kg/m2.</v>
          </cell>
        </row>
        <row r="1406">
          <cell r="E1406" t="str">
            <v>A.VËt liÖu</v>
          </cell>
        </row>
        <row r="1407">
          <cell r="E1407" t="str">
            <v>Nhùa ®­êng</v>
          </cell>
        </row>
        <row r="1408">
          <cell r="E1408" t="str">
            <v>DÇu mazót</v>
          </cell>
        </row>
        <row r="1409">
          <cell r="E1409" t="str">
            <v>B.Nh©n c«ng</v>
          </cell>
        </row>
        <row r="1410">
          <cell r="E1410" t="str">
            <v>Nh©n c«ng bËc 3.5/7</v>
          </cell>
        </row>
        <row r="1411">
          <cell r="E1411" t="str">
            <v>C. M¸y</v>
          </cell>
        </row>
        <row r="1412">
          <cell r="E1412" t="str">
            <v>¤t« t­íi nhùa 7T</v>
          </cell>
        </row>
        <row r="1413">
          <cell r="E1413" t="str">
            <v>V/c ®Êt ®æ ®i L=1Km</v>
          </cell>
        </row>
        <row r="1414">
          <cell r="E1414" t="str">
            <v>C. M¸y</v>
          </cell>
        </row>
        <row r="1415">
          <cell r="E1415" t="str">
            <v>¤t« tù ®æ 10T</v>
          </cell>
        </row>
        <row r="1416">
          <cell r="E1416" t="str">
            <v>§¸ x« bå gia cè mÆt ®­êng dµy 30cm</v>
          </cell>
        </row>
        <row r="1417">
          <cell r="E1417" t="str">
            <v>a - VËt liÖu :</v>
          </cell>
        </row>
        <row r="1418">
          <cell r="E1418" t="str">
            <v>§¸ x« bå</v>
          </cell>
        </row>
        <row r="1419">
          <cell r="E1419" t="str">
            <v>b - Nh©n c«ng</v>
          </cell>
        </row>
        <row r="1420">
          <cell r="E1420" t="str">
            <v>Nh©n c«ng bËc 4,0/7</v>
          </cell>
        </row>
        <row r="1421">
          <cell r="E1421" t="str">
            <v>c - M¸y thi c«ng</v>
          </cell>
        </row>
        <row r="1422">
          <cell r="E1422" t="str">
            <v>M¸y ñi 110cv</v>
          </cell>
        </row>
        <row r="1423">
          <cell r="E1423" t="str">
            <v>M¸y san 110cv</v>
          </cell>
        </row>
        <row r="1424">
          <cell r="E1424" t="str">
            <v>Lu rung 25T</v>
          </cell>
        </row>
        <row r="1425">
          <cell r="E1425" t="str">
            <v>Lu b¸nh lèp 16T</v>
          </cell>
        </row>
        <row r="1426">
          <cell r="E1426" t="str">
            <v>Lu 10T</v>
          </cell>
        </row>
        <row r="1427">
          <cell r="E1427" t="str">
            <v>¤t« t­íi n­íc 5m3</v>
          </cell>
        </row>
        <row r="1428">
          <cell r="E1428" t="str">
            <v>M¸y kh¸c</v>
          </cell>
        </row>
        <row r="1429">
          <cell r="E1429" t="str">
            <v>§¸ d¨m l¸ng nhùa TC3,5kg/m2 dµy 18cm</v>
          </cell>
        </row>
        <row r="1430">
          <cell r="E1430" t="str">
            <v>A.VËt liÖu</v>
          </cell>
        </row>
        <row r="1431">
          <cell r="E1431" t="str">
            <v>§¸ d¨m 4x6</v>
          </cell>
        </row>
        <row r="1432">
          <cell r="E1432" t="str">
            <v>§¸ d¨m 2x4</v>
          </cell>
        </row>
        <row r="1433">
          <cell r="E1433" t="str">
            <v>§¸ d¨m 1x2</v>
          </cell>
        </row>
        <row r="1434">
          <cell r="E1434" t="str">
            <v>§¸ d¨m 0,5x1</v>
          </cell>
        </row>
        <row r="1435">
          <cell r="E1435" t="str">
            <v>Nhùa ®­êng</v>
          </cell>
        </row>
        <row r="1436">
          <cell r="E1436" t="str">
            <v>Cñi</v>
          </cell>
        </row>
        <row r="1437">
          <cell r="E1437" t="str">
            <v>B.Nh©n c«ng</v>
          </cell>
        </row>
        <row r="1438">
          <cell r="E1438" t="str">
            <v>Nh©n c«ng bËc 3.2/7</v>
          </cell>
        </row>
        <row r="1439">
          <cell r="E1439" t="str">
            <v>C. M¸y</v>
          </cell>
        </row>
        <row r="1440">
          <cell r="E1440" t="str">
            <v>M¸y lu 8.5T</v>
          </cell>
        </row>
        <row r="1441">
          <cell r="E1441" t="str">
            <v>Lu lÌn nÒn ®­êng K98.</v>
          </cell>
        </row>
        <row r="1442">
          <cell r="E1442" t="str">
            <v>C. M¸y</v>
          </cell>
        </row>
        <row r="1443">
          <cell r="E1443" t="str">
            <v>¤t« t­íi n­íc 5m3</v>
          </cell>
        </row>
        <row r="1444">
          <cell r="E1444" t="str">
            <v>Lu 10T</v>
          </cell>
        </row>
        <row r="1445">
          <cell r="E1445" t="str">
            <v>M¸y b¬m n­íc 20cv</v>
          </cell>
        </row>
        <row r="1446">
          <cell r="E1446" t="str">
            <v>B.Nh©n c«ng</v>
          </cell>
        </row>
        <row r="1447">
          <cell r="E1447" t="str">
            <v>Nh©n c«ng bËc 2.7/7</v>
          </cell>
        </row>
        <row r="1448">
          <cell r="E1448" t="str">
            <v>BTN trung dµy 7cm.</v>
          </cell>
        </row>
        <row r="1449">
          <cell r="E1449" t="str">
            <v>A.VËt liÖu</v>
          </cell>
        </row>
        <row r="1450">
          <cell r="E1450" t="str">
            <v>BT nhùa</v>
          </cell>
        </row>
        <row r="1451">
          <cell r="E1451" t="str">
            <v>B.Nh©n c«ng</v>
          </cell>
        </row>
        <row r="1452">
          <cell r="E1452" t="str">
            <v>Nh©n c«ng bËc 4,0/7</v>
          </cell>
        </row>
        <row r="1453">
          <cell r="E1453" t="str">
            <v>C. M¸y</v>
          </cell>
        </row>
        <row r="1454">
          <cell r="E1454" t="str">
            <v>M¸y r·i 20T/h</v>
          </cell>
        </row>
        <row r="1455">
          <cell r="E1455" t="str">
            <v>Lu 10T</v>
          </cell>
        </row>
        <row r="1456">
          <cell r="E1456" t="str">
            <v>Lu b¸nh lèp 16T</v>
          </cell>
        </row>
        <row r="1457">
          <cell r="E1457" t="str">
            <v>M¸y kh¸c</v>
          </cell>
        </row>
        <row r="1458">
          <cell r="E1458" t="str">
            <v>D¨m s¹n ®Öm.</v>
          </cell>
        </row>
        <row r="1459">
          <cell r="E1459" t="str">
            <v>A.VËt liÖu</v>
          </cell>
        </row>
        <row r="1460">
          <cell r="E1460" t="str">
            <v>§¸ d¨m 4x6</v>
          </cell>
        </row>
        <row r="1461">
          <cell r="E1461" t="str">
            <v>B.Nh©n c«ng</v>
          </cell>
        </row>
        <row r="1462">
          <cell r="E1462" t="str">
            <v>Nh©n c«ng bËc 3.0/7</v>
          </cell>
        </row>
        <row r="1463">
          <cell r="E1463" t="str">
            <v>§µo ®Êt ®Ó ®¾p + vËn chuyÓn L=2Km.</v>
          </cell>
        </row>
        <row r="1464">
          <cell r="E1464" t="str">
            <v>A.VËt liÖu</v>
          </cell>
        </row>
        <row r="1465">
          <cell r="E1465" t="str">
            <v xml:space="preserve">§Êt ®¾p </v>
          </cell>
        </row>
        <row r="1466">
          <cell r="E1466" t="str">
            <v>C. M¸y</v>
          </cell>
        </row>
        <row r="1467">
          <cell r="E1467" t="str">
            <v>M¸y ®µo&lt;=0.8m3</v>
          </cell>
        </row>
        <row r="1468">
          <cell r="E1468" t="str">
            <v>¤t« tù ®æ 10T</v>
          </cell>
        </row>
        <row r="1469">
          <cell r="E1469" t="str">
            <v>¤t« tù ®æ 10T VchuyÓn tiÕp 1Km (BJ.1133)</v>
          </cell>
        </row>
        <row r="1470">
          <cell r="E1470" t="str">
            <v>M¸y ñi 110cv</v>
          </cell>
        </row>
        <row r="1471">
          <cell r="E1471" t="str">
            <v>B.Nh©n c«ng</v>
          </cell>
        </row>
        <row r="1472">
          <cell r="E1472" t="str">
            <v>Nh©n c«ng bËc 3.0/7</v>
          </cell>
        </row>
        <row r="1473">
          <cell r="E1473" t="str">
            <v>CP sái s¹n lµm mÆt b»ng b·i chøa VL vµ ®­êng c/vô b·i ®óc dÇm dµy 10cm</v>
          </cell>
        </row>
        <row r="1474">
          <cell r="E1474" t="str">
            <v>A.VËt liÖu</v>
          </cell>
        </row>
        <row r="1475">
          <cell r="E1475" t="str">
            <v xml:space="preserve">CÊp phèi sái s¹n </v>
          </cell>
        </row>
        <row r="1476">
          <cell r="E1476" t="str">
            <v>B.Nh©n c«ng</v>
          </cell>
        </row>
        <row r="1477">
          <cell r="E1477" t="str">
            <v>Nh©n c«ng bËc 2.5/7</v>
          </cell>
        </row>
        <row r="1478">
          <cell r="E1478" t="str">
            <v>C. M¸y</v>
          </cell>
        </row>
        <row r="1479">
          <cell r="E1479" t="str">
            <v>M¸y lu 8.5T</v>
          </cell>
        </row>
        <row r="1480">
          <cell r="E1480" t="str">
            <v>M¸y kh¸c</v>
          </cell>
        </row>
        <row r="1481">
          <cell r="E1481" t="str">
            <v>CÊp phèi ®¸ d¨m .</v>
          </cell>
        </row>
        <row r="1482">
          <cell r="E1482" t="str">
            <v>A.VËt liÖu</v>
          </cell>
        </row>
        <row r="1483">
          <cell r="E1483" t="str">
            <v>CÊp phèi ®¸ d¨m</v>
          </cell>
        </row>
        <row r="1484">
          <cell r="E1484" t="str">
            <v>B.Nh©n c«ng</v>
          </cell>
        </row>
        <row r="1485">
          <cell r="E1485" t="str">
            <v>Nh©n c«ng bËc 4,0/7</v>
          </cell>
        </row>
        <row r="1486">
          <cell r="E1486" t="str">
            <v>C. M¸y</v>
          </cell>
        </row>
        <row r="1487">
          <cell r="E1487" t="str">
            <v>M¸y ñi 110cv</v>
          </cell>
        </row>
        <row r="1488">
          <cell r="E1488" t="str">
            <v>M¸y san 110cv</v>
          </cell>
        </row>
        <row r="1489">
          <cell r="E1489" t="str">
            <v>Lu rung 25T</v>
          </cell>
        </row>
        <row r="1490">
          <cell r="E1490" t="str">
            <v>Lu b¸nh lèp 16T</v>
          </cell>
        </row>
        <row r="1491">
          <cell r="E1491" t="str">
            <v>Lu 10T</v>
          </cell>
        </row>
        <row r="1492">
          <cell r="E1492" t="str">
            <v>¤t« t­íi n­íc 5m3</v>
          </cell>
        </row>
        <row r="1493">
          <cell r="E1493" t="str">
            <v>M¸y kh¸c</v>
          </cell>
        </row>
        <row r="1494">
          <cell r="E1494" t="str">
            <v>§¾p nÒn ®­êng K98 ®Êt cÊp 3.</v>
          </cell>
        </row>
        <row r="1495">
          <cell r="E1495" t="str">
            <v>C. M¸y</v>
          </cell>
        </row>
        <row r="1496">
          <cell r="E1496" t="str">
            <v>M¸y ®Çm 25T</v>
          </cell>
        </row>
        <row r="1497">
          <cell r="E1497" t="str">
            <v>M¸y ñi 110cv</v>
          </cell>
        </row>
        <row r="1498">
          <cell r="E1498" t="str">
            <v>M¸y san 110cv</v>
          </cell>
        </row>
        <row r="1499">
          <cell r="E1499" t="str">
            <v>M¸y kh¸c</v>
          </cell>
        </row>
        <row r="1500">
          <cell r="E1500" t="str">
            <v>B.Nh©n c«ng</v>
          </cell>
        </row>
        <row r="1501">
          <cell r="E1501" t="str">
            <v>Nh©n c«ng bËc 3.0/7</v>
          </cell>
        </row>
        <row r="1502">
          <cell r="E1502" t="str">
            <v>§¾p nÒn ®­êng K95 ®Êt cÊp 3.</v>
          </cell>
        </row>
        <row r="1503">
          <cell r="E1503" t="str">
            <v>C. M¸y</v>
          </cell>
        </row>
        <row r="1504">
          <cell r="E1504" t="str">
            <v>M¸y ®Çm 9T</v>
          </cell>
        </row>
        <row r="1505">
          <cell r="E1505" t="str">
            <v>M¸y ñi 110cv</v>
          </cell>
        </row>
        <row r="1506">
          <cell r="E1506" t="str">
            <v>B.Nh©n c«ng</v>
          </cell>
        </row>
        <row r="1507">
          <cell r="E1507" t="str">
            <v>Nh©n c«ng bËc 3.0/7</v>
          </cell>
        </row>
        <row r="1508">
          <cell r="E1508" t="str">
            <v>§µo ®Êt h÷u c¬ nÒn ®­êng më réng</v>
          </cell>
        </row>
        <row r="1509">
          <cell r="E1509" t="str">
            <v>C. M¸y</v>
          </cell>
        </row>
        <row r="1510">
          <cell r="E1510" t="str">
            <v>M¸y ®µo&lt;=0.8m3</v>
          </cell>
        </row>
        <row r="1511">
          <cell r="E1511" t="str">
            <v>¤t« tù ®æ 10T</v>
          </cell>
        </row>
        <row r="1512">
          <cell r="E1512" t="str">
            <v>M¸y ñi 110cv</v>
          </cell>
        </row>
        <row r="1513">
          <cell r="E1513" t="str">
            <v>B.Nh©n c«ng</v>
          </cell>
        </row>
        <row r="1514">
          <cell r="E1514" t="str">
            <v>Nh©n c«ng bËc 3.0/7</v>
          </cell>
        </row>
        <row r="1515">
          <cell r="E1515" t="str">
            <v>V/c ®Êt h÷u c¬ ®æ ®i L=1Km</v>
          </cell>
        </row>
        <row r="1516">
          <cell r="E1516" t="str">
            <v>C. M¸y</v>
          </cell>
        </row>
        <row r="1517">
          <cell r="E1517" t="str">
            <v>¤t« tù ®æ 10T</v>
          </cell>
        </row>
        <row r="1518">
          <cell r="E1518" t="str">
            <v>§µo nÒn ®­êng më réng ®Êt cÊp 3.</v>
          </cell>
        </row>
        <row r="1519">
          <cell r="E1519" t="str">
            <v>C. M¸y</v>
          </cell>
        </row>
        <row r="1520">
          <cell r="E1520" t="str">
            <v>M¸y ®µo&lt;=0.8m3</v>
          </cell>
        </row>
        <row r="1521">
          <cell r="E1521" t="str">
            <v>¤t« tù ®æ 10T</v>
          </cell>
        </row>
        <row r="1522">
          <cell r="E1522" t="str">
            <v>M¸y ñi 110cv</v>
          </cell>
        </row>
        <row r="1523">
          <cell r="E1523" t="str">
            <v>B.Nh©n c«ng</v>
          </cell>
        </row>
        <row r="1524">
          <cell r="E1524" t="str">
            <v>Nh©n c«ng bËc 3.0/7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ra-vat-lieu"/>
      <sheetName val="ptdg-duong"/>
      <sheetName val="thop"/>
      <sheetName val="thop (Anh)"/>
      <sheetName val="trabang"/>
      <sheetName val="DPHONG"/>
      <sheetName val="1E"/>
      <sheetName val="3E"/>
      <sheetName val="6E"/>
      <sheetName val="7D"/>
      <sheetName val="8D"/>
      <sheetName val="26P"/>
      <sheetName val="27p"/>
      <sheetName val="28P"/>
      <sheetName val="SOIDO"/>
      <sheetName val="DAT"/>
      <sheetName val="34P"/>
      <sheetName val="34P1"/>
      <sheetName val="30P"/>
      <sheetName val="khoiluong"/>
      <sheetName val="KLCONG"/>
      <sheetName val="Tonghop"/>
      <sheetName val="luong-sua"/>
      <sheetName val="luong"/>
      <sheetName val="TK"/>
      <sheetName val="tra_tLe"/>
      <sheetName val="CHITIETCONG"/>
      <sheetName val="#REF"/>
      <sheetName val="bb s.3"/>
      <sheetName val="so 2"/>
      <sheetName val="so 1"/>
      <sheetName val="bdso3"/>
      <sheetName val="so 3"/>
      <sheetName val="Sheet6"/>
      <sheetName val="Sheet7"/>
      <sheetName val="Sheet8"/>
      <sheetName val="Sheet9"/>
      <sheetName val="Sheet10"/>
      <sheetName val="Sheet11"/>
      <sheetName val="Sheet12"/>
      <sheetName val="Sheet13"/>
      <sheetName val="Sheet14"/>
      <sheetName val="Sheet15"/>
      <sheetName val="Sheet16"/>
      <sheetName val="XL4Poppy"/>
      <sheetName val="ptdg_duong"/>
      <sheetName val="ptdg"/>
      <sheetName val="#REF!"/>
      <sheetName val="Tai khoan"/>
      <sheetName val="Loading"/>
      <sheetName val="t(op (Anh)"/>
    </sheetNames>
    <sheetDataSet>
      <sheetData sheetId="0"/>
      <sheetData sheetId="1"/>
      <sheetData sheetId="2" refreshError="1">
        <row r="2">
          <cell r="C2" t="str">
            <v>tuyÕn ®­êng : hßa kh¸nh</v>
          </cell>
        </row>
        <row r="4">
          <cell r="C4" t="str">
            <v>§µo ®Êt lßng ®­êng</v>
          </cell>
        </row>
        <row r="5">
          <cell r="C5" t="str">
            <v>m3</v>
          </cell>
        </row>
        <row r="9">
          <cell r="C9" t="str">
            <v>tuyÕn ®­êng : hßa kh¸nh</v>
          </cell>
        </row>
        <row r="10">
          <cell r="C10">
            <v>0</v>
          </cell>
        </row>
        <row r="11">
          <cell r="C11" t="str">
            <v>§¾p ®Êt cÊp phèi ®åi K=0,98</v>
          </cell>
        </row>
        <row r="12">
          <cell r="C12" t="str">
            <v>m3</v>
          </cell>
        </row>
        <row r="15">
          <cell r="C15" t="str">
            <v>chi tiÕt</v>
          </cell>
        </row>
        <row r="16">
          <cell r="C16" t="str">
            <v>CÊp bËc 3/7</v>
          </cell>
        </row>
        <row r="17">
          <cell r="C17" t="str">
            <v>Nh©n c«ng ®¾p</v>
          </cell>
        </row>
        <row r="18">
          <cell r="C18" t="str">
            <v>Nh©n c«ng ®µo ®Êt ®Ó ®¾p</v>
          </cell>
        </row>
        <row r="19">
          <cell r="C19" t="str">
            <v/>
          </cell>
        </row>
        <row r="20">
          <cell r="C20" t="str">
            <v/>
          </cell>
        </row>
        <row r="21">
          <cell r="C21" t="str">
            <v>Tæng (A)</v>
          </cell>
        </row>
        <row r="23">
          <cell r="C23" t="str">
            <v>M¸y ®Çm 25T</v>
          </cell>
        </row>
        <row r="24">
          <cell r="C24" t="str">
            <v>M¸y ñi 110cv</v>
          </cell>
        </row>
        <row r="25">
          <cell r="C25" t="str">
            <v>M¸y san 110cv</v>
          </cell>
        </row>
        <row r="26">
          <cell r="C26" t="str">
            <v>M¸y ®µo &lt;=1,25m3</v>
          </cell>
        </row>
        <row r="27">
          <cell r="C27" t="str">
            <v>M¸y ñi 110cv</v>
          </cell>
        </row>
        <row r="28">
          <cell r="C28" t="str">
            <v>¤t« tù ®æ 10T</v>
          </cell>
        </row>
        <row r="29">
          <cell r="C29" t="str">
            <v>(vËn chuyÓn ®Êt cù ly Ltb=20Km)</v>
          </cell>
        </row>
        <row r="30">
          <cell r="C30" t="str">
            <v/>
          </cell>
        </row>
        <row r="31">
          <cell r="C31" t="str">
            <v>Tæng (B)</v>
          </cell>
        </row>
        <row r="33">
          <cell r="C33" t="str">
            <v>§Êt ®¾p</v>
          </cell>
        </row>
        <row r="34">
          <cell r="C34" t="str">
            <v/>
          </cell>
        </row>
        <row r="35">
          <cell r="C35" t="str">
            <v/>
          </cell>
        </row>
        <row r="36">
          <cell r="C36" t="str">
            <v/>
          </cell>
        </row>
        <row r="37">
          <cell r="C37" t="str">
            <v/>
          </cell>
        </row>
        <row r="38">
          <cell r="C38" t="str">
            <v>Tæng (C)</v>
          </cell>
        </row>
        <row r="39">
          <cell r="C39" t="str">
            <v>D=A+B+C</v>
          </cell>
        </row>
        <row r="40">
          <cell r="C40" t="str">
            <v>E=A*66%</v>
          </cell>
        </row>
        <row r="41">
          <cell r="C41" t="str">
            <v>F=(D+E)*6%</v>
          </cell>
        </row>
        <row r="42">
          <cell r="C42" t="str">
            <v>Z=D+E+F</v>
          </cell>
        </row>
        <row r="43">
          <cell r="C43" t="str">
            <v>VAT=Z*5%</v>
          </cell>
        </row>
        <row r="44">
          <cell r="C44" t="str">
            <v>G=Z+VAT</v>
          </cell>
        </row>
        <row r="48">
          <cell r="C48" t="str">
            <v>tuyÕn ®­êng : hßa kh¸nh</v>
          </cell>
        </row>
        <row r="49">
          <cell r="C49">
            <v>0</v>
          </cell>
        </row>
        <row r="50">
          <cell r="C50" t="str">
            <v>§¾p ®Êt nÒn ®­êng K=0,95</v>
          </cell>
        </row>
        <row r="51">
          <cell r="C51" t="str">
            <v>m3</v>
          </cell>
        </row>
        <row r="53">
          <cell r="C53" t="str">
            <v>bk.4123</v>
          </cell>
        </row>
        <row r="54">
          <cell r="C54" t="str">
            <v>chi tiÕt</v>
          </cell>
        </row>
        <row r="55">
          <cell r="C55" t="str">
            <v>CÊp bËc 3/7</v>
          </cell>
        </row>
        <row r="56">
          <cell r="C56" t="str">
            <v>Nh©n c«ng ®¾p</v>
          </cell>
        </row>
        <row r="57">
          <cell r="C57" t="str">
            <v>Nh©n c«ng ®µo ®Êt ®Ó ®¾p</v>
          </cell>
        </row>
        <row r="58">
          <cell r="C58" t="str">
            <v/>
          </cell>
        </row>
        <row r="60">
          <cell r="C60" t="str">
            <v>Tæng (A)</v>
          </cell>
        </row>
        <row r="62">
          <cell r="C62" t="str">
            <v>M¸y ®Çm 9T</v>
          </cell>
        </row>
        <row r="63">
          <cell r="C63" t="str">
            <v>M¸y ñi 110cv</v>
          </cell>
        </row>
        <row r="64">
          <cell r="C64" t="str">
            <v>M¸y ®µo &lt;=1,25m3</v>
          </cell>
        </row>
        <row r="65">
          <cell r="C65" t="str">
            <v>M¸y ñi 110cv</v>
          </cell>
        </row>
        <row r="66">
          <cell r="C66" t="str">
            <v>¤t« tù ®æ 10T</v>
          </cell>
        </row>
        <row r="67">
          <cell r="C67" t="str">
            <v>(vËn chuyÓn ®Êt cù ly Ltb=20Km)</v>
          </cell>
        </row>
        <row r="68">
          <cell r="C68" t="str">
            <v/>
          </cell>
        </row>
        <row r="69">
          <cell r="C69" t="str">
            <v>Tæng (B)</v>
          </cell>
        </row>
        <row r="71">
          <cell r="C71" t="str">
            <v>§Êt ®¾p</v>
          </cell>
        </row>
        <row r="72">
          <cell r="C72" t="str">
            <v/>
          </cell>
        </row>
        <row r="73">
          <cell r="C73" t="str">
            <v/>
          </cell>
        </row>
        <row r="74">
          <cell r="C74" t="str">
            <v/>
          </cell>
        </row>
        <row r="75">
          <cell r="C75" t="str">
            <v/>
          </cell>
        </row>
        <row r="76">
          <cell r="C76" t="str">
            <v/>
          </cell>
        </row>
        <row r="77">
          <cell r="C77" t="str">
            <v>Tæng (C)</v>
          </cell>
        </row>
        <row r="78">
          <cell r="C78" t="str">
            <v>D=A+B+C</v>
          </cell>
        </row>
        <row r="79">
          <cell r="C79" t="str">
            <v>E=A*66%</v>
          </cell>
        </row>
        <row r="80">
          <cell r="C80" t="str">
            <v>F=(D+E)*6%</v>
          </cell>
        </row>
        <row r="81">
          <cell r="C81" t="str">
            <v>Z=D+E+F</v>
          </cell>
        </row>
        <row r="82">
          <cell r="C82" t="str">
            <v>VAT=Z*5%</v>
          </cell>
        </row>
        <row r="83">
          <cell r="C83" t="str">
            <v>G=Z+VAT</v>
          </cell>
        </row>
        <row r="87">
          <cell r="C87" t="str">
            <v>tuyÕn ®­êng : hßa kh¸nh</v>
          </cell>
        </row>
        <row r="88">
          <cell r="C88">
            <v>0</v>
          </cell>
        </row>
        <row r="89">
          <cell r="C89" t="str">
            <v>Bªt«ng èng cèng F1000mm</v>
          </cell>
        </row>
        <row r="90">
          <cell r="C90" t="str">
            <v>md cèng F100</v>
          </cell>
        </row>
        <row r="93">
          <cell r="C93" t="str">
            <v>chi tiÕt</v>
          </cell>
        </row>
        <row r="94">
          <cell r="C94" t="str">
            <v>CÊp bËc 4,5/7</v>
          </cell>
        </row>
        <row r="95">
          <cell r="C95" t="str">
            <v>Nh©n c«ng phôc vô</v>
          </cell>
        </row>
        <row r="96">
          <cell r="C96" t="str">
            <v/>
          </cell>
        </row>
        <row r="98">
          <cell r="C98" t="str">
            <v/>
          </cell>
        </row>
        <row r="100">
          <cell r="C100" t="str">
            <v/>
          </cell>
        </row>
        <row r="102">
          <cell r="C102" t="str">
            <v>Tæng (A)</v>
          </cell>
        </row>
        <row r="104">
          <cell r="C104" t="str">
            <v>M¸y trén 250l</v>
          </cell>
        </row>
        <row r="105">
          <cell r="C105" t="str">
            <v>M¸y ®Çm dïi 1,5KW</v>
          </cell>
        </row>
        <row r="106">
          <cell r="C106" t="str">
            <v>M¸y hµn 23KW</v>
          </cell>
        </row>
        <row r="107">
          <cell r="C107" t="str">
            <v/>
          </cell>
        </row>
        <row r="108">
          <cell r="C108" t="str">
            <v/>
          </cell>
        </row>
        <row r="109">
          <cell r="C109" t="str">
            <v/>
          </cell>
        </row>
        <row r="110">
          <cell r="C110" t="str">
            <v>Tæng (B)</v>
          </cell>
        </row>
        <row r="112">
          <cell r="C112" t="str">
            <v>Xim¨ng</v>
          </cell>
        </row>
        <row r="113">
          <cell r="C113" t="str">
            <v>§¸ d¨m 1x2</v>
          </cell>
        </row>
        <row r="114">
          <cell r="C114" t="str">
            <v>C¸t vµng</v>
          </cell>
        </row>
        <row r="115">
          <cell r="C115" t="str">
            <v>T«n l¸</v>
          </cell>
        </row>
        <row r="116">
          <cell r="C116" t="str">
            <v>ThÐp gãc</v>
          </cell>
        </row>
        <row r="117">
          <cell r="C117" t="str">
            <v>Bul«ng</v>
          </cell>
        </row>
        <row r="118">
          <cell r="C118" t="str">
            <v>ThÐp trßn d=10mm</v>
          </cell>
        </row>
        <row r="119">
          <cell r="C119" t="str">
            <v>Que hµn</v>
          </cell>
        </row>
        <row r="120">
          <cell r="C120" t="str">
            <v>Tæng (C)</v>
          </cell>
        </row>
        <row r="121">
          <cell r="C121" t="str">
            <v>D=A+B+C</v>
          </cell>
        </row>
        <row r="122">
          <cell r="C122" t="str">
            <v>E=A*66%</v>
          </cell>
        </row>
        <row r="123">
          <cell r="C123" t="str">
            <v>F=(D+E)*6%</v>
          </cell>
        </row>
        <row r="124">
          <cell r="C124" t="str">
            <v>Z=D+E+F</v>
          </cell>
        </row>
        <row r="125">
          <cell r="C125" t="str">
            <v>VAT=Z*5%</v>
          </cell>
        </row>
        <row r="126">
          <cell r="C126" t="str">
            <v>G=Z+VAT</v>
          </cell>
        </row>
        <row r="131">
          <cell r="C131" t="str">
            <v>tuyÕn ®­êng : hßa kh¸nh</v>
          </cell>
        </row>
        <row r="132">
          <cell r="C132">
            <v>0</v>
          </cell>
        </row>
        <row r="133">
          <cell r="C133" t="str">
            <v>Gia c«ng thÐp trßn F&lt;=10mm</v>
          </cell>
        </row>
        <row r="134">
          <cell r="C134" t="str">
            <v>MD cèng F=1000</v>
          </cell>
        </row>
        <row r="137">
          <cell r="C137" t="str">
            <v>chi tiÕt</v>
          </cell>
        </row>
        <row r="138">
          <cell r="C138" t="str">
            <v>CÊp bËc 4,0/7</v>
          </cell>
        </row>
        <row r="139">
          <cell r="C139" t="str">
            <v>Nh©n c«ng gia c«ng cèt thÐp</v>
          </cell>
        </row>
        <row r="140">
          <cell r="C140" t="str">
            <v>(26,61Kg x 0,02378 c«ng/Kg)</v>
          </cell>
        </row>
        <row r="142">
          <cell r="C142" t="str">
            <v/>
          </cell>
        </row>
        <row r="144">
          <cell r="C144" t="str">
            <v/>
          </cell>
        </row>
        <row r="146">
          <cell r="C146" t="str">
            <v>Tæng (A)</v>
          </cell>
        </row>
        <row r="148">
          <cell r="C148" t="str">
            <v>M¸y c¾t uèn cèt thÐp</v>
          </cell>
        </row>
        <row r="149">
          <cell r="C149" t="str">
            <v>(26,61Kg*0,0004ca/Kg)</v>
          </cell>
        </row>
        <row r="151">
          <cell r="C151" t="str">
            <v/>
          </cell>
        </row>
        <row r="152">
          <cell r="C152" t="str">
            <v/>
          </cell>
        </row>
        <row r="153">
          <cell r="C153" t="str">
            <v>Tæng (B)</v>
          </cell>
        </row>
        <row r="155">
          <cell r="C155" t="str">
            <v>ThÐp trßn d=10mm</v>
          </cell>
        </row>
        <row r="157">
          <cell r="C157" t="str">
            <v>(26,61Kg*1,005)</v>
          </cell>
        </row>
        <row r="158">
          <cell r="C158" t="str">
            <v>D©y thÐp d=3mm</v>
          </cell>
        </row>
        <row r="159">
          <cell r="C159" t="str">
            <v>(26,61Kg*0,02142)</v>
          </cell>
        </row>
        <row r="161">
          <cell r="C161" t="str">
            <v/>
          </cell>
        </row>
        <row r="162">
          <cell r="C162" t="str">
            <v/>
          </cell>
        </row>
        <row r="163">
          <cell r="C163" t="str">
            <v/>
          </cell>
        </row>
        <row r="164">
          <cell r="C164" t="str">
            <v/>
          </cell>
        </row>
        <row r="165">
          <cell r="C165" t="str">
            <v>Tæng (C)</v>
          </cell>
        </row>
        <row r="166">
          <cell r="C166" t="str">
            <v>D=A+B+C</v>
          </cell>
        </row>
        <row r="167">
          <cell r="C167" t="str">
            <v>E=A*66%</v>
          </cell>
        </row>
        <row r="168">
          <cell r="C168" t="str">
            <v>F=(D+E)*6%</v>
          </cell>
        </row>
        <row r="169">
          <cell r="C169" t="str">
            <v>Z=D+E+F</v>
          </cell>
        </row>
        <row r="170">
          <cell r="C170" t="str">
            <v>VAT=Z*5%</v>
          </cell>
        </row>
        <row r="171">
          <cell r="C171" t="str">
            <v>G=Z+VAT</v>
          </cell>
        </row>
        <row r="176">
          <cell r="C176" t="str">
            <v>tuyÕn ®­êng : hßa kh¸nh</v>
          </cell>
        </row>
        <row r="177">
          <cell r="C177">
            <v>0</v>
          </cell>
        </row>
        <row r="178">
          <cell r="C178" t="str">
            <v>L¾p ®Æt èng cèng F=100cm</v>
          </cell>
        </row>
        <row r="179">
          <cell r="C179" t="str">
            <v>md</v>
          </cell>
        </row>
        <row r="182">
          <cell r="C182" t="str">
            <v>chi tiÕt</v>
          </cell>
        </row>
        <row r="183">
          <cell r="C183" t="str">
            <v>CÊp bËc</v>
          </cell>
        </row>
        <row r="184">
          <cell r="C184" t="str">
            <v>§µo hè mãng (1,38 c«ng/m3 x 9,92m3)</v>
          </cell>
        </row>
        <row r="185">
          <cell r="C185" t="str">
            <v>CÊp bËc 2,7/7</v>
          </cell>
        </row>
        <row r="186">
          <cell r="C186" t="str">
            <v>§¾p ®Êt (0,62 c«ng /m3 x 5,57m3)</v>
          </cell>
        </row>
        <row r="187">
          <cell r="C187" t="str">
            <v>CÊp bËc 3/7</v>
          </cell>
        </row>
        <row r="188">
          <cell r="C188" t="str">
            <v>QuÐt nhùa bitum NC3,5/7</v>
          </cell>
        </row>
        <row r="189">
          <cell r="C189" t="str">
            <v>D¨m s¹n ®Öm NC3/7</v>
          </cell>
        </row>
        <row r="190">
          <cell r="C190" t="str">
            <v>Nh©n c«ng l¾p ®Æt èng cèng F100cm</v>
          </cell>
        </row>
        <row r="191">
          <cell r="C191" t="str">
            <v>CÊp bËc 3/7</v>
          </cell>
        </row>
        <row r="192">
          <cell r="C192" t="str">
            <v>Tæng (A)</v>
          </cell>
        </row>
        <row r="194">
          <cell r="C194" t="str">
            <v>CÈu 5T</v>
          </cell>
        </row>
        <row r="195">
          <cell r="C195" t="str">
            <v/>
          </cell>
        </row>
        <row r="196">
          <cell r="C196" t="str">
            <v>Tæng (B)</v>
          </cell>
        </row>
        <row r="198">
          <cell r="C198" t="str">
            <v>Bªt«ng èng cèng F=1000mm</v>
          </cell>
        </row>
        <row r="199">
          <cell r="C199" t="str">
            <v>Cèt thÐp èng cèng</v>
          </cell>
        </row>
        <row r="200">
          <cell r="C200" t="str">
            <v>§¸ d¨m 4x6</v>
          </cell>
        </row>
        <row r="201">
          <cell r="C201" t="str">
            <v>Nhùa ®­êng</v>
          </cell>
        </row>
        <row r="202">
          <cell r="C202" t="str">
            <v>Bét ®¸</v>
          </cell>
        </row>
        <row r="203">
          <cell r="C203" t="str">
            <v>Gç v¸n</v>
          </cell>
        </row>
        <row r="204">
          <cell r="C204" t="str">
            <v>Xim¨ng</v>
          </cell>
        </row>
        <row r="205">
          <cell r="C205" t="str">
            <v>C¸t vµng</v>
          </cell>
        </row>
        <row r="206">
          <cell r="C206" t="str">
            <v>Bao t¶i.</v>
          </cell>
        </row>
        <row r="207">
          <cell r="C207" t="str">
            <v/>
          </cell>
        </row>
        <row r="208">
          <cell r="C208" t="str">
            <v>Tæng (C)</v>
          </cell>
        </row>
        <row r="209">
          <cell r="C209" t="str">
            <v>D=A+B+C</v>
          </cell>
        </row>
        <row r="210">
          <cell r="C210" t="str">
            <v>E=A*66%</v>
          </cell>
        </row>
        <row r="211">
          <cell r="C211" t="str">
            <v>F=(D+E)*6%</v>
          </cell>
        </row>
        <row r="212">
          <cell r="C212" t="str">
            <v>Z=D+E+F</v>
          </cell>
        </row>
        <row r="213">
          <cell r="C213" t="str">
            <v>VAT=Z*5%</v>
          </cell>
        </row>
        <row r="214">
          <cell r="C214" t="str">
            <v>G=Z+VAT</v>
          </cell>
        </row>
        <row r="220">
          <cell r="C220" t="str">
            <v>tuyÕn ®­êng : hßa kh¸nh</v>
          </cell>
        </row>
        <row r="221">
          <cell r="C221">
            <v>0</v>
          </cell>
        </row>
        <row r="222">
          <cell r="C222" t="str">
            <v>§µo ®Êt cÊp 3</v>
          </cell>
        </row>
        <row r="223">
          <cell r="C223" t="str">
            <v>m3</v>
          </cell>
        </row>
        <row r="226">
          <cell r="C226" t="str">
            <v>chi tiÕt</v>
          </cell>
        </row>
        <row r="227">
          <cell r="C227" t="str">
            <v>CÊp bËc 3/7</v>
          </cell>
        </row>
        <row r="228">
          <cell r="C228" t="str">
            <v>Nh©n c«ng phôc vô</v>
          </cell>
        </row>
        <row r="232">
          <cell r="C232" t="str">
            <v>Tæng (A)</v>
          </cell>
        </row>
        <row r="234">
          <cell r="C234" t="str">
            <v>M¸y ®µo &lt;=1,25m3</v>
          </cell>
        </row>
        <row r="235">
          <cell r="C235" t="str">
            <v>¤t« tù ®æ 10T</v>
          </cell>
        </row>
        <row r="236">
          <cell r="C236" t="str">
            <v>(VËn chuyÓn ®æ ®I L=7Km)</v>
          </cell>
        </row>
        <row r="237">
          <cell r="C237" t="str">
            <v>M¸y ñi 110cv</v>
          </cell>
        </row>
        <row r="238">
          <cell r="C238" t="str">
            <v>Tæng (B)</v>
          </cell>
        </row>
        <row r="240">
          <cell r="C240" t="str">
            <v/>
          </cell>
        </row>
        <row r="241">
          <cell r="C241" t="str">
            <v/>
          </cell>
        </row>
        <row r="242">
          <cell r="C242" t="str">
            <v/>
          </cell>
        </row>
        <row r="243">
          <cell r="C243" t="str">
            <v/>
          </cell>
        </row>
        <row r="244">
          <cell r="C244" t="str">
            <v/>
          </cell>
        </row>
        <row r="245">
          <cell r="C245" t="str">
            <v>Tæng (C)</v>
          </cell>
        </row>
        <row r="246">
          <cell r="C246" t="str">
            <v>D=A+B+C</v>
          </cell>
        </row>
        <row r="247">
          <cell r="C247" t="str">
            <v>E=A*66%</v>
          </cell>
        </row>
        <row r="248">
          <cell r="C248" t="str">
            <v>F=(D+E)*6%</v>
          </cell>
        </row>
        <row r="249">
          <cell r="C249" t="str">
            <v>Z=D+E+F</v>
          </cell>
        </row>
        <row r="250">
          <cell r="C250" t="str">
            <v>VAT=Z*5%</v>
          </cell>
        </row>
        <row r="251">
          <cell r="C251" t="str">
            <v>G=Z+VAT</v>
          </cell>
        </row>
        <row r="255">
          <cell r="C255" t="str">
            <v>tuyÕn ®­êng : hßa kh¸nh</v>
          </cell>
        </row>
        <row r="256">
          <cell r="C256">
            <v>0</v>
          </cell>
        </row>
        <row r="257">
          <cell r="C257" t="str">
            <v>§¾p ®Êt nÒn ®­êng K=0,95</v>
          </cell>
        </row>
        <row r="258">
          <cell r="C258" t="str">
            <v>m3</v>
          </cell>
        </row>
        <row r="260">
          <cell r="C260" t="str">
            <v>bk.4123</v>
          </cell>
        </row>
        <row r="261">
          <cell r="C261" t="str">
            <v>chi tiÕt</v>
          </cell>
        </row>
        <row r="262">
          <cell r="C262" t="str">
            <v>CÊp bËc 3/7</v>
          </cell>
        </row>
        <row r="263">
          <cell r="C263" t="str">
            <v>Nh©n c«ng ®¾p</v>
          </cell>
        </row>
        <row r="264">
          <cell r="C264" t="str">
            <v>Nh©n c«ng ®µo ®Êt ®Ó ®¾p</v>
          </cell>
        </row>
        <row r="265">
          <cell r="C265" t="str">
            <v/>
          </cell>
        </row>
        <row r="267">
          <cell r="C267" t="str">
            <v>Tæng (A)</v>
          </cell>
        </row>
        <row r="269">
          <cell r="C269" t="str">
            <v>M¸y ®Çm 9T</v>
          </cell>
        </row>
        <row r="270">
          <cell r="C270" t="str">
            <v>M¸y ñi 110cv</v>
          </cell>
        </row>
        <row r="271">
          <cell r="C271" t="str">
            <v>M¸y ®µo &lt;=1,25m3</v>
          </cell>
        </row>
        <row r="272">
          <cell r="C272" t="str">
            <v>M¸y ñi 110cv</v>
          </cell>
        </row>
        <row r="273">
          <cell r="C273" t="str">
            <v>¤t« tù ®æ 10T</v>
          </cell>
        </row>
        <row r="274">
          <cell r="C274" t="str">
            <v>(vËn chuyÓn ®Êt cù ly Ltb=5Km)</v>
          </cell>
        </row>
        <row r="275">
          <cell r="C275" t="str">
            <v/>
          </cell>
        </row>
        <row r="276">
          <cell r="C276" t="str">
            <v>Tæng (B)</v>
          </cell>
        </row>
        <row r="278">
          <cell r="C278" t="str">
            <v>§Êt ®¾p</v>
          </cell>
        </row>
        <row r="279">
          <cell r="C279" t="str">
            <v/>
          </cell>
        </row>
        <row r="280">
          <cell r="C280" t="str">
            <v/>
          </cell>
        </row>
        <row r="281">
          <cell r="C281" t="str">
            <v/>
          </cell>
        </row>
        <row r="282">
          <cell r="C282" t="str">
            <v/>
          </cell>
        </row>
        <row r="283">
          <cell r="C283" t="str">
            <v/>
          </cell>
        </row>
        <row r="284">
          <cell r="C284" t="str">
            <v>Tæng (C)</v>
          </cell>
        </row>
        <row r="285">
          <cell r="C285" t="str">
            <v>D=A+B+C</v>
          </cell>
        </row>
        <row r="286">
          <cell r="C286" t="str">
            <v>E=A*66%</v>
          </cell>
        </row>
        <row r="287">
          <cell r="C287" t="str">
            <v>F=(D+E)*6%</v>
          </cell>
        </row>
        <row r="288">
          <cell r="C288" t="str">
            <v>Z=D+E+F</v>
          </cell>
        </row>
        <row r="289">
          <cell r="C289" t="str">
            <v>VAT=Z*5%</v>
          </cell>
        </row>
        <row r="290">
          <cell r="C290" t="str">
            <v>G=Z+VAT</v>
          </cell>
        </row>
        <row r="296">
          <cell r="C296" t="str">
            <v>tuyÕn ®­êng : hßa kh¸nh</v>
          </cell>
        </row>
        <row r="297">
          <cell r="C297">
            <v>0</v>
          </cell>
        </row>
        <row r="298">
          <cell r="C298" t="str">
            <v>Bªt«ng èng cèng F1000mm</v>
          </cell>
        </row>
        <row r="299">
          <cell r="C299" t="str">
            <v>md cèng F100</v>
          </cell>
        </row>
        <row r="302">
          <cell r="C302" t="str">
            <v>chi tiÕt</v>
          </cell>
        </row>
        <row r="303">
          <cell r="C303" t="str">
            <v>CÊp bËc 4,5/7</v>
          </cell>
        </row>
        <row r="304">
          <cell r="C304" t="str">
            <v>Nh©n c«ng phôc vô</v>
          </cell>
        </row>
        <row r="305">
          <cell r="C305" t="str">
            <v/>
          </cell>
        </row>
        <row r="307">
          <cell r="C307" t="str">
            <v/>
          </cell>
        </row>
        <row r="309">
          <cell r="C309" t="str">
            <v/>
          </cell>
        </row>
        <row r="311">
          <cell r="C311" t="str">
            <v>Tæng (A)</v>
          </cell>
        </row>
        <row r="313">
          <cell r="C313" t="str">
            <v>M¸y trén 250l</v>
          </cell>
        </row>
        <row r="314">
          <cell r="C314" t="str">
            <v>M¸y ®Çm dïi 1,5KW</v>
          </cell>
        </row>
        <row r="315">
          <cell r="C315" t="str">
            <v>M¸y hµn 23KW</v>
          </cell>
        </row>
        <row r="316">
          <cell r="C316" t="str">
            <v/>
          </cell>
        </row>
        <row r="317">
          <cell r="C317" t="str">
            <v/>
          </cell>
        </row>
        <row r="318">
          <cell r="C318" t="str">
            <v/>
          </cell>
        </row>
        <row r="319">
          <cell r="C319" t="str">
            <v>Tæng (B)</v>
          </cell>
        </row>
        <row r="321">
          <cell r="C321" t="str">
            <v>Xim¨ng</v>
          </cell>
        </row>
        <row r="322">
          <cell r="C322" t="str">
            <v>§¸ d¨m 1x2</v>
          </cell>
        </row>
        <row r="323">
          <cell r="C323" t="str">
            <v>C¸t vµng</v>
          </cell>
        </row>
        <row r="324">
          <cell r="C324" t="str">
            <v>T«n l¸</v>
          </cell>
        </row>
        <row r="325">
          <cell r="C325" t="str">
            <v>ThÐp gãc</v>
          </cell>
        </row>
        <row r="326">
          <cell r="C326" t="str">
            <v>Bul«ng</v>
          </cell>
        </row>
        <row r="327">
          <cell r="C327" t="str">
            <v>ThÐp trßn d=10mm</v>
          </cell>
        </row>
        <row r="328">
          <cell r="C328" t="str">
            <v>Que hµn</v>
          </cell>
        </row>
        <row r="329">
          <cell r="C329" t="str">
            <v>Tæng (C)</v>
          </cell>
        </row>
        <row r="330">
          <cell r="C330" t="str">
            <v>D=A+B+C</v>
          </cell>
        </row>
        <row r="331">
          <cell r="C331" t="str">
            <v>E=A*66%</v>
          </cell>
        </row>
        <row r="332">
          <cell r="C332" t="str">
            <v>F=(D+E)*6%</v>
          </cell>
        </row>
        <row r="333">
          <cell r="C333" t="str">
            <v>Z=D+E+F</v>
          </cell>
        </row>
        <row r="334">
          <cell r="C334" t="str">
            <v>VAT=Z*5%</v>
          </cell>
        </row>
        <row r="335">
          <cell r="C335" t="str">
            <v>G=Z+VAT</v>
          </cell>
        </row>
        <row r="338">
          <cell r="C338" t="str">
            <v/>
          </cell>
        </row>
        <row r="340">
          <cell r="C340" t="str">
            <v>tuyÕn ®­êng : hßa kh¸nh</v>
          </cell>
        </row>
        <row r="341">
          <cell r="C341">
            <v>0</v>
          </cell>
        </row>
        <row r="342">
          <cell r="C342" t="str">
            <v>Gia c«ng thÐp trßn F&lt;=10mm</v>
          </cell>
        </row>
        <row r="343">
          <cell r="C343" t="str">
            <v>MD cèng F=1000</v>
          </cell>
        </row>
        <row r="346">
          <cell r="C346" t="str">
            <v>chi tiÕt</v>
          </cell>
        </row>
        <row r="347">
          <cell r="C347" t="str">
            <v>CÊp bËc 4,0/7</v>
          </cell>
        </row>
        <row r="348">
          <cell r="C348" t="str">
            <v>Nh©n c«ng gia c«ng cèt thÐp</v>
          </cell>
        </row>
        <row r="349">
          <cell r="C349" t="str">
            <v>(26,61Kg x 0,02378 c«ng/Kg)</v>
          </cell>
        </row>
        <row r="351">
          <cell r="C351" t="str">
            <v/>
          </cell>
        </row>
        <row r="353">
          <cell r="C353" t="str">
            <v/>
          </cell>
        </row>
        <row r="355">
          <cell r="C355" t="str">
            <v>Tæng (A)</v>
          </cell>
        </row>
        <row r="357">
          <cell r="C357" t="str">
            <v>M¸y c¾t uèn cèt thÐp</v>
          </cell>
        </row>
        <row r="358">
          <cell r="C358" t="str">
            <v>(26,61Kg*0,0004ca/Kg)</v>
          </cell>
        </row>
        <row r="360">
          <cell r="C360" t="str">
            <v/>
          </cell>
        </row>
        <row r="361">
          <cell r="C361" t="str">
            <v/>
          </cell>
        </row>
        <row r="362">
          <cell r="C362" t="str">
            <v>Tæng (B)</v>
          </cell>
        </row>
        <row r="364">
          <cell r="C364" t="str">
            <v>ThÐp trßn d=10mm</v>
          </cell>
        </row>
        <row r="366">
          <cell r="C366" t="str">
            <v>(26,61Kg*1,005)</v>
          </cell>
        </row>
        <row r="367">
          <cell r="C367" t="str">
            <v>D©y thÐp d=3mm</v>
          </cell>
        </row>
        <row r="368">
          <cell r="C368" t="str">
            <v>(26,61Kg*0,02142)</v>
          </cell>
        </row>
        <row r="370">
          <cell r="C370" t="str">
            <v/>
          </cell>
        </row>
        <row r="371">
          <cell r="C371" t="str">
            <v/>
          </cell>
        </row>
        <row r="372">
          <cell r="C372" t="str">
            <v/>
          </cell>
        </row>
        <row r="373">
          <cell r="C373" t="str">
            <v/>
          </cell>
        </row>
        <row r="374">
          <cell r="C374" t="str">
            <v>Tæng (C)</v>
          </cell>
        </row>
        <row r="375">
          <cell r="C375" t="str">
            <v>D=A+B+C</v>
          </cell>
        </row>
        <row r="376">
          <cell r="C376" t="str">
            <v>E=A*66%</v>
          </cell>
        </row>
        <row r="377">
          <cell r="C377" t="str">
            <v>F=(D+E)*6%</v>
          </cell>
        </row>
        <row r="378">
          <cell r="C378" t="str">
            <v>Z=D+E+F</v>
          </cell>
        </row>
        <row r="379">
          <cell r="C379" t="str">
            <v>VAT=Z*5%</v>
          </cell>
        </row>
        <row r="380">
          <cell r="C380" t="str">
            <v>G=Z+VAT</v>
          </cell>
        </row>
        <row r="384">
          <cell r="C384" t="str">
            <v>tuyÕn ®­êng : hßa kh¸nh</v>
          </cell>
        </row>
        <row r="385">
          <cell r="C385">
            <v>0</v>
          </cell>
        </row>
        <row r="386">
          <cell r="C386" t="str">
            <v>L¾p ®Æt èng cèng F=75cm</v>
          </cell>
        </row>
        <row r="387">
          <cell r="C387" t="str">
            <v>md</v>
          </cell>
        </row>
        <row r="390">
          <cell r="C390" t="str">
            <v>chi tiÕt</v>
          </cell>
        </row>
        <row r="391">
          <cell r="C391" t="str">
            <v>CÊp bËc</v>
          </cell>
        </row>
        <row r="392">
          <cell r="C392" t="str">
            <v>§µo hè mãng (1,38 c«ng/m3 x 5,7m3)</v>
          </cell>
        </row>
        <row r="393">
          <cell r="C393" t="str">
            <v>CÊp bËc 2,7/7</v>
          </cell>
        </row>
        <row r="394">
          <cell r="C394" t="str">
            <v>§¾p ®Êt (0,62 c«ng /m3 x 4,57m3)</v>
          </cell>
        </row>
        <row r="395">
          <cell r="C395" t="str">
            <v>CÊp bËc 3/7</v>
          </cell>
        </row>
        <row r="396">
          <cell r="C396" t="str">
            <v>QuÐt nhùa bitum NC3,5/7</v>
          </cell>
        </row>
        <row r="397">
          <cell r="C397" t="str">
            <v>D¨m s¹n ®Öm NC3/7</v>
          </cell>
        </row>
        <row r="398">
          <cell r="C398" t="str">
            <v>Nh©n c«ng l¾p ®Æt èng cèng F750mm</v>
          </cell>
        </row>
        <row r="399">
          <cell r="C399" t="str">
            <v>CÊp bËc 3/7</v>
          </cell>
        </row>
        <row r="400">
          <cell r="C400" t="str">
            <v>Tæng (A)</v>
          </cell>
        </row>
        <row r="402">
          <cell r="C402" t="str">
            <v>CÈu 5T</v>
          </cell>
        </row>
        <row r="403">
          <cell r="C403" t="str">
            <v/>
          </cell>
        </row>
        <row r="404">
          <cell r="C404" t="str">
            <v>Tæng (B)</v>
          </cell>
        </row>
        <row r="406">
          <cell r="C406" t="str">
            <v>Bªt«ng èng cèng F=750mm</v>
          </cell>
        </row>
        <row r="407">
          <cell r="C407" t="str">
            <v>Cèt thÐp èng cèng</v>
          </cell>
        </row>
        <row r="408">
          <cell r="C408" t="str">
            <v>§¸ d¨m 4x6</v>
          </cell>
        </row>
        <row r="409">
          <cell r="C409" t="str">
            <v>Nhùa ®­êng</v>
          </cell>
        </row>
        <row r="410">
          <cell r="C410" t="str">
            <v>Bét ®¸</v>
          </cell>
        </row>
        <row r="411">
          <cell r="C411" t="str">
            <v>Gç v¸n</v>
          </cell>
        </row>
        <row r="412">
          <cell r="C412" t="str">
            <v>Xim¨ng</v>
          </cell>
        </row>
        <row r="413">
          <cell r="C413" t="str">
            <v>C¸t vµng</v>
          </cell>
        </row>
        <row r="414">
          <cell r="C414" t="str">
            <v>Bao t¶i.</v>
          </cell>
        </row>
        <row r="415">
          <cell r="C415" t="str">
            <v/>
          </cell>
        </row>
        <row r="416">
          <cell r="C416" t="str">
            <v>Tæng (C)</v>
          </cell>
        </row>
        <row r="417">
          <cell r="C417" t="str">
            <v>D=A+B+C</v>
          </cell>
        </row>
        <row r="418">
          <cell r="C418" t="str">
            <v>E=A*66%</v>
          </cell>
        </row>
        <row r="419">
          <cell r="C419" t="str">
            <v>F=(D+E)*6%</v>
          </cell>
        </row>
        <row r="420">
          <cell r="C420" t="str">
            <v>Z=D+E+F</v>
          </cell>
        </row>
        <row r="421">
          <cell r="C421" t="str">
            <v>VAT=Z*5%</v>
          </cell>
        </row>
        <row r="422">
          <cell r="C422" t="str">
            <v>G=Z+VAT</v>
          </cell>
        </row>
        <row r="427">
          <cell r="C427" t="str">
            <v>tuyÕn ®­êng : hßa kh¸nh</v>
          </cell>
        </row>
        <row r="428">
          <cell r="C428">
            <v>0</v>
          </cell>
        </row>
        <row r="429">
          <cell r="C429" t="str">
            <v>Bªt«ng èng cèng F750mm</v>
          </cell>
        </row>
        <row r="430">
          <cell r="C430" t="str">
            <v>md</v>
          </cell>
        </row>
        <row r="433">
          <cell r="C433" t="str">
            <v>chi tiÕt</v>
          </cell>
        </row>
        <row r="434">
          <cell r="C434" t="str">
            <v>CÊp bËc 4,5/7</v>
          </cell>
        </row>
        <row r="435">
          <cell r="C435" t="str">
            <v>Nh©n c«ng phôc vô</v>
          </cell>
        </row>
        <row r="436">
          <cell r="C436" t="str">
            <v/>
          </cell>
        </row>
        <row r="438">
          <cell r="C438" t="str">
            <v/>
          </cell>
        </row>
        <row r="440">
          <cell r="C440" t="str">
            <v/>
          </cell>
        </row>
        <row r="442">
          <cell r="C442" t="str">
            <v>Tæng (A)</v>
          </cell>
        </row>
        <row r="444">
          <cell r="C444" t="str">
            <v>M¸y trén 250l</v>
          </cell>
        </row>
        <row r="445">
          <cell r="C445" t="str">
            <v>M¸y ®Çm dïi 1,5KW</v>
          </cell>
        </row>
        <row r="446">
          <cell r="C446" t="str">
            <v>M¸y hµn 23KW</v>
          </cell>
        </row>
        <row r="447">
          <cell r="C447" t="str">
            <v/>
          </cell>
        </row>
        <row r="448">
          <cell r="C448" t="str">
            <v/>
          </cell>
        </row>
        <row r="449">
          <cell r="C449" t="str">
            <v/>
          </cell>
        </row>
        <row r="450">
          <cell r="C450" t="str">
            <v>Tæng (B)</v>
          </cell>
        </row>
        <row r="452">
          <cell r="C452" t="str">
            <v>Xim¨ng</v>
          </cell>
        </row>
        <row r="453">
          <cell r="C453" t="str">
            <v>§¸ d¨m 1x2</v>
          </cell>
        </row>
        <row r="454">
          <cell r="C454" t="str">
            <v>C¸t vµng</v>
          </cell>
        </row>
        <row r="455">
          <cell r="C455" t="str">
            <v>T«n l¸</v>
          </cell>
        </row>
        <row r="456">
          <cell r="C456" t="str">
            <v>S¾t gãc</v>
          </cell>
        </row>
        <row r="457">
          <cell r="C457" t="str">
            <v>Bul«ng</v>
          </cell>
        </row>
        <row r="458">
          <cell r="C458" t="str">
            <v>S¾t trßn</v>
          </cell>
        </row>
        <row r="459">
          <cell r="C459" t="str">
            <v>Que hµn</v>
          </cell>
        </row>
        <row r="460">
          <cell r="C460" t="str">
            <v>Tæng (C)</v>
          </cell>
        </row>
        <row r="461">
          <cell r="C461" t="str">
            <v>D=A+B+C</v>
          </cell>
        </row>
        <row r="462">
          <cell r="C462" t="str">
            <v>E=A*66%</v>
          </cell>
        </row>
        <row r="463">
          <cell r="C463" t="str">
            <v>F=(D+E)*6%</v>
          </cell>
        </row>
        <row r="464">
          <cell r="C464" t="str">
            <v>Z=D+E+F</v>
          </cell>
        </row>
        <row r="465">
          <cell r="C465" t="str">
            <v>VAT=Z*5%</v>
          </cell>
        </row>
        <row r="466">
          <cell r="C466" t="str">
            <v>G=Z+VAT</v>
          </cell>
        </row>
        <row r="470">
          <cell r="C470" t="str">
            <v>tuyÕn ®­êng : hßa kh¸nh</v>
          </cell>
        </row>
        <row r="471">
          <cell r="C471">
            <v>0</v>
          </cell>
        </row>
        <row r="472">
          <cell r="C472" t="str">
            <v>Gia c«ng thÐp trßn F&lt;=10mm</v>
          </cell>
        </row>
        <row r="473">
          <cell r="C473" t="str">
            <v>MD cèng F=750</v>
          </cell>
        </row>
        <row r="476">
          <cell r="C476" t="str">
            <v>chi tiÕt</v>
          </cell>
        </row>
        <row r="477">
          <cell r="C477" t="str">
            <v>CÊp bËc 4,0/7</v>
          </cell>
        </row>
        <row r="478">
          <cell r="C478" t="str">
            <v>Nh©n c«ng gia c«ng cèt thÐp</v>
          </cell>
        </row>
        <row r="479">
          <cell r="C479" t="str">
            <v>(20,47Kg x 0,02378 c«ng/Kg)</v>
          </cell>
        </row>
        <row r="481">
          <cell r="C481" t="str">
            <v/>
          </cell>
        </row>
        <row r="483">
          <cell r="C483" t="str">
            <v/>
          </cell>
        </row>
        <row r="485">
          <cell r="C485" t="str">
            <v>Tæng (A)</v>
          </cell>
        </row>
        <row r="487">
          <cell r="C487" t="str">
            <v>M¸y c¾t uèn cèt thÐp</v>
          </cell>
        </row>
        <row r="488">
          <cell r="C488" t="str">
            <v>(20,47Kg*0,0004ca/Kg)</v>
          </cell>
        </row>
        <row r="490">
          <cell r="C490" t="str">
            <v/>
          </cell>
        </row>
        <row r="491">
          <cell r="C491" t="str">
            <v/>
          </cell>
        </row>
        <row r="492">
          <cell r="C492" t="str">
            <v>Tæng (B)</v>
          </cell>
        </row>
        <row r="494">
          <cell r="C494" t="str">
            <v>ThÐp trßn d=10mm</v>
          </cell>
        </row>
        <row r="496">
          <cell r="C496" t="str">
            <v>(20,47Kg*1,005)</v>
          </cell>
        </row>
        <row r="497">
          <cell r="C497" t="str">
            <v>D©y thÐp d=3mm</v>
          </cell>
        </row>
        <row r="498">
          <cell r="C498" t="str">
            <v>(20,47Kg*0,02142)</v>
          </cell>
        </row>
        <row r="500">
          <cell r="C500" t="str">
            <v/>
          </cell>
        </row>
        <row r="501">
          <cell r="C501" t="str">
            <v/>
          </cell>
        </row>
        <row r="502">
          <cell r="C502" t="str">
            <v/>
          </cell>
        </row>
        <row r="503">
          <cell r="C503" t="str">
            <v/>
          </cell>
        </row>
        <row r="504">
          <cell r="C504" t="str">
            <v>Tæng (C)</v>
          </cell>
        </row>
        <row r="505">
          <cell r="C505" t="str">
            <v>D=A+B+C</v>
          </cell>
        </row>
        <row r="506">
          <cell r="C506" t="str">
            <v>E=A*66%</v>
          </cell>
        </row>
        <row r="507">
          <cell r="C507" t="str">
            <v>F=(D+E)*6%</v>
          </cell>
        </row>
        <row r="508">
          <cell r="C508" t="str">
            <v>Z=D+E+F</v>
          </cell>
        </row>
        <row r="509">
          <cell r="C509" t="str">
            <v>VAT=Z*5%</v>
          </cell>
        </row>
        <row r="510">
          <cell r="C510" t="str">
            <v>G=Z+VAT</v>
          </cell>
        </row>
        <row r="514">
          <cell r="C514" t="str">
            <v>tuyÕn ®­êng : hßa kh¸nh</v>
          </cell>
        </row>
        <row r="515">
          <cell r="C515">
            <v>0</v>
          </cell>
        </row>
        <row r="516">
          <cell r="C516" t="str">
            <v>Bªt«ng dÇm M300</v>
          </cell>
        </row>
        <row r="517">
          <cell r="C517" t="str">
            <v>m3</v>
          </cell>
        </row>
        <row r="519">
          <cell r="C519" t="str">
            <v>HG.7430</v>
          </cell>
        </row>
        <row r="520">
          <cell r="C520" t="str">
            <v>chi tiÕt</v>
          </cell>
        </row>
        <row r="521">
          <cell r="C521" t="str">
            <v>CÊp bËc 4,0/7</v>
          </cell>
        </row>
        <row r="522">
          <cell r="C522" t="str">
            <v>Nh©n c«ng phôc vô</v>
          </cell>
        </row>
        <row r="524">
          <cell r="C524">
            <v>1.0249999999999999</v>
          </cell>
        </row>
        <row r="526">
          <cell r="C526" t="str">
            <v>Tæng (A)</v>
          </cell>
        </row>
        <row r="528">
          <cell r="C528" t="str">
            <v>M¸y trén 250l</v>
          </cell>
        </row>
        <row r="529">
          <cell r="C529" t="str">
            <v>M¸y ®Çm dïi 1,5KW</v>
          </cell>
        </row>
        <row r="530">
          <cell r="C530" t="str">
            <v>M¸y ®Çm bµn 1KW</v>
          </cell>
        </row>
        <row r="531">
          <cell r="C531" t="str">
            <v>M¸y kh¸c</v>
          </cell>
        </row>
        <row r="532">
          <cell r="C532" t="str">
            <v>Tæng (B)</v>
          </cell>
        </row>
        <row r="534">
          <cell r="C534" t="str">
            <v>Xim¨ng</v>
          </cell>
        </row>
        <row r="535">
          <cell r="C535" t="str">
            <v>C¸t vµng</v>
          </cell>
        </row>
        <row r="536">
          <cell r="C536" t="str">
            <v>§¸ d¨m 1x2</v>
          </cell>
        </row>
        <row r="537">
          <cell r="C537" t="str">
            <v>N­íc</v>
          </cell>
        </row>
        <row r="538">
          <cell r="C538" t="str">
            <v/>
          </cell>
        </row>
        <row r="539">
          <cell r="C539" t="str">
            <v>Tæng (C)</v>
          </cell>
        </row>
        <row r="540">
          <cell r="C540" t="str">
            <v>D=A+B+C</v>
          </cell>
        </row>
        <row r="541">
          <cell r="C541" t="str">
            <v>E=A*66%</v>
          </cell>
        </row>
        <row r="542">
          <cell r="C542" t="str">
            <v>F=(D+E)*6%</v>
          </cell>
        </row>
        <row r="543">
          <cell r="C543" t="str">
            <v>Z=D+E+F</v>
          </cell>
        </row>
        <row r="544">
          <cell r="C544" t="str">
            <v>VAT=Z*5%</v>
          </cell>
        </row>
        <row r="545">
          <cell r="C545" t="str">
            <v>G=Z+VAT</v>
          </cell>
        </row>
        <row r="550">
          <cell r="C550" t="str">
            <v>tuyÕn ®­êng : hßa kh¸nh</v>
          </cell>
        </row>
        <row r="551">
          <cell r="C551">
            <v>0</v>
          </cell>
        </row>
        <row r="552">
          <cell r="C552" t="str">
            <v>Bªt«ng mè cÇu M300</v>
          </cell>
        </row>
        <row r="553">
          <cell r="C553" t="str">
            <v>m3</v>
          </cell>
        </row>
        <row r="555">
          <cell r="C555" t="str">
            <v>HA.6110</v>
          </cell>
        </row>
        <row r="556">
          <cell r="C556" t="str">
            <v>chi tiÕt</v>
          </cell>
        </row>
        <row r="557">
          <cell r="C557" t="str">
            <v>CÊp bËc 4,0/7</v>
          </cell>
        </row>
        <row r="560">
          <cell r="C560" t="str">
            <v>Nh©n c«ng phôc vô</v>
          </cell>
        </row>
        <row r="564">
          <cell r="C564" t="str">
            <v>Tæng (A)</v>
          </cell>
        </row>
        <row r="566">
          <cell r="C566" t="str">
            <v>M¸y trén 250l</v>
          </cell>
        </row>
        <row r="567">
          <cell r="C567" t="str">
            <v>M¸y ®Çm dïi 1,5KW</v>
          </cell>
        </row>
        <row r="568">
          <cell r="C568" t="str">
            <v>M¸y ®Çm bµn 1KW</v>
          </cell>
        </row>
        <row r="569">
          <cell r="C569" t="str">
            <v>M¸y kh¸c</v>
          </cell>
        </row>
        <row r="570">
          <cell r="C570" t="str">
            <v>Tæng (B)</v>
          </cell>
        </row>
        <row r="572">
          <cell r="C572" t="str">
            <v>Xim¨ng</v>
          </cell>
        </row>
        <row r="573">
          <cell r="C573" t="str">
            <v>C¸t vµng</v>
          </cell>
        </row>
        <row r="574">
          <cell r="C574" t="str">
            <v>§¸ d¨m 1x2</v>
          </cell>
        </row>
        <row r="575">
          <cell r="C575" t="str">
            <v>N­íc</v>
          </cell>
        </row>
        <row r="576">
          <cell r="C576" t="str">
            <v/>
          </cell>
        </row>
        <row r="577">
          <cell r="C577" t="str">
            <v>Tæng (C)</v>
          </cell>
        </row>
        <row r="578">
          <cell r="C578" t="str">
            <v>D=A+B+C</v>
          </cell>
        </row>
        <row r="579">
          <cell r="C579" t="str">
            <v>E=A*66%</v>
          </cell>
        </row>
        <row r="580">
          <cell r="C580" t="str">
            <v>F=(D+E)*6%</v>
          </cell>
        </row>
        <row r="581">
          <cell r="C581" t="str">
            <v>Z=D+E+F</v>
          </cell>
        </row>
        <row r="582">
          <cell r="C582" t="str">
            <v>VAT=Z*5%</v>
          </cell>
        </row>
        <row r="583">
          <cell r="C583" t="str">
            <v>G=Z+VAT</v>
          </cell>
        </row>
        <row r="585">
          <cell r="C585" t="str">
            <v>VAT=Z*5%</v>
          </cell>
        </row>
        <row r="586">
          <cell r="C586" t="str">
            <v>G=Z+VAT</v>
          </cell>
        </row>
        <row r="589">
          <cell r="C589" t="str">
            <v>tuyÕn ®­êng : hßa kh¸nh</v>
          </cell>
        </row>
        <row r="590">
          <cell r="C590">
            <v>0</v>
          </cell>
        </row>
        <row r="591">
          <cell r="C591" t="str">
            <v>Bªt«ng trô dÉn h­íng + trô c¶n M250</v>
          </cell>
        </row>
        <row r="592">
          <cell r="C592" t="str">
            <v>m3</v>
          </cell>
        </row>
        <row r="594">
          <cell r="C594" t="str">
            <v>ha.2340</v>
          </cell>
        </row>
        <row r="595">
          <cell r="C595" t="str">
            <v>chi tiÕt</v>
          </cell>
        </row>
        <row r="596">
          <cell r="C596" t="str">
            <v>CÊp bËc 3,5/7</v>
          </cell>
        </row>
        <row r="597">
          <cell r="C597" t="str">
            <v xml:space="preserve">Nh©n c«ng </v>
          </cell>
        </row>
        <row r="601">
          <cell r="C601" t="str">
            <v>Tæng (A)</v>
          </cell>
        </row>
        <row r="603">
          <cell r="C603" t="str">
            <v>M¸y trén 250l</v>
          </cell>
        </row>
        <row r="604">
          <cell r="C604" t="str">
            <v>M¸y ®Çm dïi 1,5KW</v>
          </cell>
        </row>
        <row r="605">
          <cell r="C605" t="str">
            <v>M¸y vËn th¨ng 0,8T</v>
          </cell>
        </row>
        <row r="606">
          <cell r="C606" t="str">
            <v/>
          </cell>
        </row>
        <row r="607">
          <cell r="C607" t="str">
            <v/>
          </cell>
        </row>
        <row r="609">
          <cell r="C609" t="str">
            <v/>
          </cell>
        </row>
        <row r="610">
          <cell r="C610" t="str">
            <v>Tæng (B)</v>
          </cell>
        </row>
        <row r="612">
          <cell r="C612" t="str">
            <v>Xim¨ng</v>
          </cell>
        </row>
        <row r="613">
          <cell r="C613" t="str">
            <v>C¸t vµng</v>
          </cell>
        </row>
        <row r="614">
          <cell r="C614" t="str">
            <v>§¸ d¨m 1x2</v>
          </cell>
        </row>
        <row r="615">
          <cell r="C615" t="str">
            <v>N­íc</v>
          </cell>
        </row>
        <row r="616">
          <cell r="C616" t="str">
            <v>Gç v¸n</v>
          </cell>
        </row>
        <row r="617">
          <cell r="C617" t="str">
            <v>§inh</v>
          </cell>
        </row>
        <row r="618">
          <cell r="C618" t="str">
            <v xml:space="preserve">§inh ®Üa </v>
          </cell>
        </row>
        <row r="619">
          <cell r="C619" t="str">
            <v>VËt liÖu kh¸c</v>
          </cell>
        </row>
        <row r="620">
          <cell r="C620" t="str">
            <v/>
          </cell>
        </row>
        <row r="621">
          <cell r="C621" t="str">
            <v>Tæng (C)</v>
          </cell>
        </row>
        <row r="622">
          <cell r="C622" t="str">
            <v>D=A+B+C</v>
          </cell>
        </row>
        <row r="623">
          <cell r="C623" t="str">
            <v>E=A*66%</v>
          </cell>
        </row>
        <row r="624">
          <cell r="C624" t="str">
            <v>F=(D+E)*6%</v>
          </cell>
        </row>
        <row r="625">
          <cell r="C625" t="str">
            <v>Z=D+E+F</v>
          </cell>
        </row>
        <row r="626">
          <cell r="C626" t="str">
            <v>VAT=Z*5%</v>
          </cell>
        </row>
        <row r="627">
          <cell r="C627" t="str">
            <v>G=Z+VAT</v>
          </cell>
        </row>
        <row r="631">
          <cell r="C631" t="str">
            <v>tuyÕn ®­êng : hßa kh¸nh</v>
          </cell>
        </row>
        <row r="632">
          <cell r="C632">
            <v>0</v>
          </cell>
        </row>
        <row r="633">
          <cell r="C633" t="str">
            <v>Cèt thÐp d&lt;10mm</v>
          </cell>
        </row>
        <row r="634">
          <cell r="C634" t="str">
            <v xml:space="preserve">TÊn </v>
          </cell>
        </row>
        <row r="636">
          <cell r="C636" t="str">
            <v>IA.5111</v>
          </cell>
        </row>
        <row r="637">
          <cell r="C637" t="str">
            <v>chi tiÕt</v>
          </cell>
        </row>
        <row r="638">
          <cell r="C638" t="str">
            <v>CÊp bËc 4,0/7</v>
          </cell>
        </row>
        <row r="639">
          <cell r="C639" t="str">
            <v xml:space="preserve">Nh©n c«ng </v>
          </cell>
        </row>
        <row r="641">
          <cell r="C641" t="str">
            <v>G=Z+VAT</v>
          </cell>
        </row>
        <row r="643">
          <cell r="C643" t="str">
            <v>Tæng (A)</v>
          </cell>
        </row>
        <row r="645">
          <cell r="C645" t="str">
            <v>M¸y c¾t uèn cèt thÐp</v>
          </cell>
        </row>
        <row r="646">
          <cell r="C646" t="str">
            <v/>
          </cell>
        </row>
        <row r="647">
          <cell r="C647" t="str">
            <v/>
          </cell>
        </row>
        <row r="648">
          <cell r="C648" t="str">
            <v/>
          </cell>
        </row>
        <row r="649">
          <cell r="C649" t="str">
            <v/>
          </cell>
        </row>
        <row r="650">
          <cell r="C650" t="str">
            <v/>
          </cell>
        </row>
        <row r="651">
          <cell r="C651" t="str">
            <v/>
          </cell>
        </row>
        <row r="652">
          <cell r="C652" t="str">
            <v>Tæng (B)</v>
          </cell>
        </row>
        <row r="654">
          <cell r="C654" t="str">
            <v>ThÐp trßn d=10mm</v>
          </cell>
        </row>
        <row r="655">
          <cell r="C655" t="str">
            <v>D©y thÐp d=3mm</v>
          </cell>
        </row>
        <row r="656">
          <cell r="C656" t="str">
            <v/>
          </cell>
        </row>
        <row r="657">
          <cell r="C657" t="str">
            <v/>
          </cell>
        </row>
        <row r="658">
          <cell r="C658" t="str">
            <v/>
          </cell>
        </row>
        <row r="659">
          <cell r="C659" t="str">
            <v/>
          </cell>
        </row>
        <row r="660">
          <cell r="C660" t="str">
            <v>Tæng (C)</v>
          </cell>
        </row>
        <row r="661">
          <cell r="C661" t="str">
            <v>D=A+B+C</v>
          </cell>
        </row>
        <row r="662">
          <cell r="C662" t="str">
            <v>E=A*66%</v>
          </cell>
        </row>
        <row r="663">
          <cell r="C663" t="str">
            <v>F=(D+E)*6%</v>
          </cell>
        </row>
        <row r="664">
          <cell r="C664" t="str">
            <v>Z=D+E+F</v>
          </cell>
        </row>
        <row r="665">
          <cell r="C665" t="str">
            <v>VAT=Z*5%</v>
          </cell>
        </row>
        <row r="666">
          <cell r="C666" t="str">
            <v>G=Z+VAT</v>
          </cell>
        </row>
        <row r="670">
          <cell r="C670" t="str">
            <v>tuyÕn ®­êng : hßa kh¸nh</v>
          </cell>
        </row>
        <row r="671">
          <cell r="C671">
            <v>0</v>
          </cell>
        </row>
        <row r="672">
          <cell r="C672" t="str">
            <v>Cèt thÐp d&gt;10</v>
          </cell>
        </row>
        <row r="673">
          <cell r="C673" t="str">
            <v xml:space="preserve">TÊn </v>
          </cell>
        </row>
        <row r="676">
          <cell r="C676" t="str">
            <v>chi tiÕt</v>
          </cell>
        </row>
        <row r="677">
          <cell r="C677" t="str">
            <v>CÊp bËc 4,0/7</v>
          </cell>
        </row>
        <row r="678">
          <cell r="C678" t="str">
            <v>Nh©n c«ng ®¾p</v>
          </cell>
        </row>
        <row r="679">
          <cell r="C679" t="str">
            <v/>
          </cell>
        </row>
        <row r="680">
          <cell r="C680" t="str">
            <v/>
          </cell>
        </row>
        <row r="681">
          <cell r="C681" t="str">
            <v>Tæng (A)</v>
          </cell>
        </row>
        <row r="683">
          <cell r="C683" t="str">
            <v>M¸y c¾t uèn cèt thÐp</v>
          </cell>
        </row>
        <row r="684">
          <cell r="C684" t="str">
            <v/>
          </cell>
        </row>
        <row r="690">
          <cell r="C690" t="str">
            <v/>
          </cell>
        </row>
        <row r="691">
          <cell r="C691" t="str">
            <v>Tæng (B)</v>
          </cell>
        </row>
        <row r="693">
          <cell r="C693" t="str">
            <v>ThÐp trßn d=12mm</v>
          </cell>
        </row>
        <row r="694">
          <cell r="C694" t="str">
            <v>D©y thÐp d=3mm</v>
          </cell>
        </row>
        <row r="695">
          <cell r="C695" t="str">
            <v/>
          </cell>
        </row>
        <row r="696">
          <cell r="C696" t="str">
            <v/>
          </cell>
        </row>
        <row r="697">
          <cell r="C697" t="str">
            <v/>
          </cell>
        </row>
        <row r="698">
          <cell r="C698" t="str">
            <v/>
          </cell>
        </row>
        <row r="699">
          <cell r="C699" t="str">
            <v>Tæng (C)</v>
          </cell>
        </row>
        <row r="700">
          <cell r="C700" t="str">
            <v>D=A+B+C</v>
          </cell>
        </row>
        <row r="701">
          <cell r="C701" t="str">
            <v>E=A*66%</v>
          </cell>
        </row>
        <row r="702">
          <cell r="C702" t="str">
            <v>F=(D+E)*6%</v>
          </cell>
        </row>
        <row r="703">
          <cell r="C703" t="str">
            <v>Z=D+E+F</v>
          </cell>
        </row>
        <row r="704">
          <cell r="C704" t="str">
            <v>VAT=Z*5%</v>
          </cell>
        </row>
        <row r="705">
          <cell r="C705" t="str">
            <v>G=Z+VAT</v>
          </cell>
        </row>
        <row r="708">
          <cell r="C708" t="str">
            <v>tuyÕn ®­êng : hßa kh¸nh</v>
          </cell>
        </row>
        <row r="709">
          <cell r="C709">
            <v>0</v>
          </cell>
        </row>
        <row r="710">
          <cell r="C710" t="str">
            <v>§¾p ®Êt nÒn ®­êng K=0,95</v>
          </cell>
        </row>
        <row r="711">
          <cell r="C711" t="str">
            <v>m3</v>
          </cell>
        </row>
        <row r="713">
          <cell r="C713" t="str">
            <v>bk.4123</v>
          </cell>
        </row>
        <row r="714">
          <cell r="C714" t="str">
            <v>chi tiÕt</v>
          </cell>
        </row>
        <row r="715">
          <cell r="C715" t="str">
            <v>CÊp bËc 3/7</v>
          </cell>
        </row>
        <row r="716">
          <cell r="C716" t="str">
            <v>Nh©n c«ng ®¾p</v>
          </cell>
        </row>
        <row r="717">
          <cell r="C717" t="str">
            <v>Nh©n c«ng ®µo ®Êt ®Ó ®¾p</v>
          </cell>
        </row>
        <row r="718">
          <cell r="C718" t="str">
            <v/>
          </cell>
        </row>
        <row r="720">
          <cell r="C720" t="str">
            <v>Tæng (A)</v>
          </cell>
        </row>
        <row r="722">
          <cell r="C722" t="str">
            <v>M¸y ®Çm 9T</v>
          </cell>
        </row>
        <row r="723">
          <cell r="C723" t="str">
            <v>M¸y ñi 110cv</v>
          </cell>
        </row>
        <row r="724">
          <cell r="C724" t="str">
            <v>M¸y ®µo &lt;=1,25m3</v>
          </cell>
        </row>
        <row r="725">
          <cell r="C725" t="str">
            <v>M¸y ñi 110cv</v>
          </cell>
        </row>
        <row r="726">
          <cell r="C726" t="str">
            <v>¤t« tù ®æ 7T</v>
          </cell>
        </row>
        <row r="727">
          <cell r="C727" t="str">
            <v>(vËn chuyÓn ®Êt cù ly Ltb=10Km)</v>
          </cell>
        </row>
        <row r="728">
          <cell r="C728" t="str">
            <v/>
          </cell>
        </row>
        <row r="729">
          <cell r="C729" t="str">
            <v>Tæng (B)</v>
          </cell>
        </row>
        <row r="731">
          <cell r="C731" t="str">
            <v>§Êt ®¾p</v>
          </cell>
        </row>
        <row r="732">
          <cell r="C732" t="str">
            <v/>
          </cell>
        </row>
        <row r="733">
          <cell r="C733" t="str">
            <v/>
          </cell>
        </row>
        <row r="734">
          <cell r="C734" t="str">
            <v/>
          </cell>
        </row>
        <row r="735">
          <cell r="C735" t="str">
            <v/>
          </cell>
        </row>
        <row r="736">
          <cell r="C736" t="str">
            <v/>
          </cell>
        </row>
        <row r="737">
          <cell r="C737" t="str">
            <v>Tæng (C)</v>
          </cell>
        </row>
        <row r="738">
          <cell r="C738" t="str">
            <v>D=A+B+C</v>
          </cell>
        </row>
        <row r="739">
          <cell r="C739" t="str">
            <v>E=A*66%</v>
          </cell>
        </row>
        <row r="740">
          <cell r="C740" t="str">
            <v>F=(D+E)*6%</v>
          </cell>
        </row>
        <row r="741">
          <cell r="C741" t="str">
            <v>Z=D+E+F</v>
          </cell>
        </row>
        <row r="742">
          <cell r="C742" t="str">
            <v>VAT=Z*5%</v>
          </cell>
        </row>
        <row r="743">
          <cell r="C743" t="str">
            <v>G=Z+VAT</v>
          </cell>
        </row>
        <row r="747">
          <cell r="C747" t="str">
            <v>tuyÕn ®­êng : hßa kh¸nh</v>
          </cell>
        </row>
        <row r="748">
          <cell r="C748">
            <v>0</v>
          </cell>
        </row>
        <row r="749">
          <cell r="C749" t="str">
            <v>§µo ®¸</v>
          </cell>
        </row>
        <row r="750">
          <cell r="C750" t="str">
            <v>m3</v>
          </cell>
        </row>
        <row r="752">
          <cell r="C752" t="str">
            <v>BL.1312</v>
          </cell>
        </row>
        <row r="753">
          <cell r="C753" t="str">
            <v>chi tiÕt</v>
          </cell>
        </row>
        <row r="754">
          <cell r="C754" t="str">
            <v>CÊp bËc 3,5/7</v>
          </cell>
        </row>
        <row r="755">
          <cell r="C755" t="str">
            <v xml:space="preserve">Nh©n c«ng </v>
          </cell>
        </row>
        <row r="759">
          <cell r="C759" t="str">
            <v>Tæng (A)</v>
          </cell>
        </row>
        <row r="761">
          <cell r="C761" t="str">
            <v>M¸y khoan xoay ®Ëp F 65mm</v>
          </cell>
        </row>
        <row r="762">
          <cell r="C762" t="str">
            <v>M¸y nÐn khÝ 17m3/h</v>
          </cell>
        </row>
        <row r="763">
          <cell r="C763" t="str">
            <v>M¸y khoan cÇm tay F =42mm</v>
          </cell>
        </row>
        <row r="764">
          <cell r="C764" t="str">
            <v>M¸y nÐn khÝ 10m3/h</v>
          </cell>
        </row>
        <row r="765">
          <cell r="C765" t="str">
            <v>M¸y ñi 140cv</v>
          </cell>
        </row>
        <row r="766">
          <cell r="C766" t="str">
            <v>M¸y kh¸c</v>
          </cell>
        </row>
        <row r="767">
          <cell r="C767" t="str">
            <v>Tæng (B)</v>
          </cell>
        </row>
        <row r="769">
          <cell r="C769" t="str">
            <v>Thuèc næ Am«nÝt</v>
          </cell>
        </row>
        <row r="770">
          <cell r="C770" t="str">
            <v>KÝp ®iÖn</v>
          </cell>
        </row>
        <row r="771">
          <cell r="C771" t="str">
            <v>D©y ®iÖn</v>
          </cell>
        </row>
        <row r="772">
          <cell r="C772" t="str">
            <v>D©y næ</v>
          </cell>
        </row>
        <row r="773">
          <cell r="C773" t="str">
            <v>D©y ch¸y chËm</v>
          </cell>
        </row>
        <row r="774">
          <cell r="C774" t="str">
            <v>VËt liÖu kh¸c</v>
          </cell>
        </row>
        <row r="775">
          <cell r="C775" t="str">
            <v>Tæng (C)</v>
          </cell>
        </row>
        <row r="776">
          <cell r="C776" t="str">
            <v>D=A+B+C</v>
          </cell>
        </row>
        <row r="777">
          <cell r="C777" t="str">
            <v>E=A*66%</v>
          </cell>
        </row>
        <row r="778">
          <cell r="C778" t="str">
            <v>F=(D+E)*6%</v>
          </cell>
        </row>
        <row r="779">
          <cell r="C779" t="str">
            <v>Z=D+E+F</v>
          </cell>
        </row>
        <row r="780">
          <cell r="C780" t="str">
            <v>VAT=Z*5%</v>
          </cell>
        </row>
        <row r="781">
          <cell r="C781" t="str">
            <v>G=Z+VAT</v>
          </cell>
        </row>
        <row r="786">
          <cell r="C786" t="str">
            <v>tuyÕn ®­êng : hßa kh¸nh</v>
          </cell>
        </row>
        <row r="787">
          <cell r="C787">
            <v>0</v>
          </cell>
        </row>
        <row r="788">
          <cell r="C788" t="str">
            <v>§¸ héc x©y ®­êng trµn M100</v>
          </cell>
        </row>
        <row r="789">
          <cell r="C789" t="str">
            <v>m3</v>
          </cell>
        </row>
        <row r="791">
          <cell r="C791" t="str">
            <v>GA.4110</v>
          </cell>
        </row>
        <row r="792">
          <cell r="C792" t="str">
            <v>chi tiÕt</v>
          </cell>
        </row>
        <row r="793">
          <cell r="C793" t="str">
            <v>CÊp bËc 3,5/7</v>
          </cell>
        </row>
        <row r="794">
          <cell r="C794" t="str">
            <v xml:space="preserve">Nh©n c«ng </v>
          </cell>
        </row>
        <row r="798">
          <cell r="C798" t="str">
            <v>Tæng (A)</v>
          </cell>
        </row>
        <row r="800">
          <cell r="C800" t="str">
            <v/>
          </cell>
        </row>
        <row r="801">
          <cell r="C801" t="str">
            <v/>
          </cell>
        </row>
        <row r="802">
          <cell r="C802" t="str">
            <v/>
          </cell>
        </row>
        <row r="803">
          <cell r="C803" t="str">
            <v/>
          </cell>
        </row>
        <row r="804">
          <cell r="C804" t="str">
            <v/>
          </cell>
        </row>
        <row r="805">
          <cell r="C805" t="str">
            <v/>
          </cell>
        </row>
        <row r="806">
          <cell r="C806" t="str">
            <v>Tæng (B)</v>
          </cell>
        </row>
        <row r="808">
          <cell r="C808" t="str">
            <v xml:space="preserve">§¸ héc </v>
          </cell>
        </row>
        <row r="809">
          <cell r="C809" t="str">
            <v>§¸ d¨m 4x6</v>
          </cell>
        </row>
        <row r="810">
          <cell r="C810" t="str">
            <v>Xim¨ng</v>
          </cell>
        </row>
        <row r="811">
          <cell r="C811" t="str">
            <v>C¸t vµng</v>
          </cell>
        </row>
        <row r="812">
          <cell r="C812" t="str">
            <v/>
          </cell>
        </row>
        <row r="813">
          <cell r="C813" t="str">
            <v/>
          </cell>
        </row>
        <row r="814">
          <cell r="C814" t="str">
            <v>Tæng (C)</v>
          </cell>
        </row>
        <row r="815">
          <cell r="C815" t="str">
            <v>D=A+B+C</v>
          </cell>
        </row>
        <row r="816">
          <cell r="C816" t="str">
            <v>E=A*66%</v>
          </cell>
        </row>
        <row r="817">
          <cell r="C817" t="str">
            <v>F=(D+E)*6%</v>
          </cell>
        </row>
        <row r="818">
          <cell r="C818" t="str">
            <v>Z=D+E+F</v>
          </cell>
        </row>
        <row r="819">
          <cell r="C819" t="str">
            <v>VAT=Z*5%</v>
          </cell>
        </row>
        <row r="820">
          <cell r="C820" t="str">
            <v>G=Z+VAT</v>
          </cell>
        </row>
        <row r="824">
          <cell r="C824" t="str">
            <v>tuyÕn ®­êng : hßa kh¸nh</v>
          </cell>
        </row>
        <row r="825">
          <cell r="C825">
            <v>0</v>
          </cell>
        </row>
        <row r="826">
          <cell r="C826" t="str">
            <v>D¨m s¹n ®Öm</v>
          </cell>
        </row>
        <row r="827">
          <cell r="C827" t="str">
            <v>m3</v>
          </cell>
        </row>
        <row r="829">
          <cell r="C829" t="str">
            <v>UD.5122</v>
          </cell>
        </row>
        <row r="830">
          <cell r="C830" t="str">
            <v>chi tiÕt</v>
          </cell>
        </row>
        <row r="831">
          <cell r="C831" t="str">
            <v>CÊp bËc 3/7</v>
          </cell>
        </row>
        <row r="832">
          <cell r="C832" t="str">
            <v xml:space="preserve">Nh©n c«ng </v>
          </cell>
        </row>
        <row r="836">
          <cell r="C836" t="str">
            <v>Tæng (A)</v>
          </cell>
        </row>
        <row r="838">
          <cell r="C838" t="str">
            <v/>
          </cell>
        </row>
        <row r="839">
          <cell r="C839" t="str">
            <v/>
          </cell>
        </row>
        <row r="840">
          <cell r="C840" t="str">
            <v/>
          </cell>
        </row>
        <row r="841">
          <cell r="C841" t="str">
            <v/>
          </cell>
        </row>
        <row r="842">
          <cell r="C842" t="str">
            <v/>
          </cell>
        </row>
        <row r="843">
          <cell r="C843" t="str">
            <v/>
          </cell>
        </row>
        <row r="844">
          <cell r="C844" t="str">
            <v>Tæng (B)</v>
          </cell>
        </row>
        <row r="846">
          <cell r="C846" t="str">
            <v>§¸ d¨m 4x6</v>
          </cell>
        </row>
        <row r="847">
          <cell r="C847" t="str">
            <v/>
          </cell>
        </row>
        <row r="848">
          <cell r="C848" t="str">
            <v/>
          </cell>
        </row>
        <row r="849">
          <cell r="C849" t="str">
            <v/>
          </cell>
        </row>
        <row r="850">
          <cell r="C850" t="str">
            <v/>
          </cell>
        </row>
        <row r="851">
          <cell r="C851" t="str">
            <v>Tæng (C)</v>
          </cell>
        </row>
        <row r="852">
          <cell r="C852" t="str">
            <v>D=A+B+C</v>
          </cell>
        </row>
        <row r="853">
          <cell r="C853" t="str">
            <v>E=A*66%</v>
          </cell>
        </row>
        <row r="854">
          <cell r="C854" t="str">
            <v>F=(D+E)*6%</v>
          </cell>
        </row>
        <row r="855">
          <cell r="C855" t="str">
            <v>Z=D+E+F</v>
          </cell>
        </row>
        <row r="856">
          <cell r="C856" t="str">
            <v>VAT=Z*5%</v>
          </cell>
        </row>
        <row r="857">
          <cell r="C857" t="str">
            <v>G=Z+VAT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sheetData sheetId="3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refreshError="1"/>
      <sheetData sheetId="50" refreshError="1"/>
      <sheetData sheetId="5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 AM DT"/>
      <sheetName val="C,PHI"/>
      <sheetName val="catnen"/>
      <sheetName val="Sheet1"/>
      <sheetName val="Sheet2"/>
      <sheetName val="Sheet3"/>
      <sheetName val="XL4Poppy"/>
      <sheetName val="CAODO"/>
      <sheetName val="MD-HG"/>
      <sheetName val="RANH SDOC"/>
      <sheetName val="DANH SACH"/>
      <sheetName val="00000000"/>
      <sheetName val="10000000"/>
      <sheetName val="Dskh diem le-F5 vnm"/>
      <sheetName val="DSKH DIEM LE NPP"/>
      <sheetName val="TAM QUANG"/>
      <sheetName val="T1-2006"/>
      <sheetName val="T2-06"/>
      <sheetName val="T3-06"/>
      <sheetName val="T4,06"/>
      <sheetName val="T5-2006"/>
      <sheetName val="T6-2006"/>
      <sheetName val="T7-2006"/>
      <sheetName val="tra-vat-lieu"/>
      <sheetName val="Doi chieu I-2006"/>
      <sheetName val="Thu I"/>
      <sheetName val="7_BCT"/>
      <sheetName val="6-BCT (3)"/>
      <sheetName val="B CAO 3-06"/>
      <sheetName val="DIENTHOAI"/>
      <sheetName val="Luy ke I"/>
      <sheetName val="Baocaothu"/>
      <sheetName val="B CAO THANG"/>
      <sheetName val="S03-BH"/>
      <sheetName val="Bang gia tong hop"/>
      <sheetName val="MTL$-IN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nh nghia"/>
      <sheetName val="Huong dan"/>
      <sheetName val="HHTT"/>
      <sheetName val="Hinh thuc HTHH"/>
      <sheetName val="Bang phan tru TT 3 pha "/>
      <sheetName val="Bang phan tru TT 1 pha"/>
      <sheetName val="Bang phan tru HTDL"/>
      <sheetName val="Bang phan tru HTHH"/>
      <sheetName val="Liet ke vat tu DZTT 3 pha"/>
      <sheetName val="Liet ke vat tu DZTT 1 pha"/>
      <sheetName val="Liet ke vat tu DZHTDL"/>
      <sheetName val="Liet ke vat tu DZHTHH"/>
      <sheetName val="Tong ke 3 pha"/>
      <sheetName val="Liet ke 3 pha"/>
      <sheetName val="Liet ke HTDL"/>
      <sheetName val="Sheet1"/>
      <sheetName val="XL4Poppy"/>
      <sheetName val="Tong ke 3 pha PHU TAN"/>
      <sheetName val="Tong ke 3 pha AN PHU"/>
      <sheetName val="Liet ke 3 pha PHU TAN"/>
      <sheetName val="Liet ke 3 pha AN PHU"/>
      <sheetName val="00000000"/>
      <sheetName val="10000000"/>
      <sheetName val="DG3285"/>
      <sheetName val="Liet ke vat tu DZT_x0003__x0000_1 pha"/>
      <sheetName val="TongРke 3 pha AN PHU"/>
      <sheetName val="tong du toan"/>
      <sheetName val="KH-Q1,Q2,01"/>
      <sheetName val="Tong?ke 3 pha AN PHU"/>
      <sheetName val="TL rieng"/>
      <sheetName val="Liet ke vat tu DZT_x0003_?1 pha"/>
      <sheetName val="SLBD"/>
      <sheetName val="Dinh_nghia"/>
      <sheetName val="Huong_dan"/>
      <sheetName val="Hinh_thuc_HTHH"/>
      <sheetName val="Bang_phan_tru_TT_3_pha_"/>
      <sheetName val="Bang_phan_tru_TT_1_pha"/>
      <sheetName val="Bang_phan_tru_HTDL"/>
      <sheetName val="Bang_phan_tru_HTHH"/>
      <sheetName val="Liet_ke_vat_tu_DZTT_3_pha"/>
      <sheetName val="Liet_ke_vat_tu_DZTT_1_pha"/>
      <sheetName val="Liet_ke_vat_tu_DZHTDL"/>
      <sheetName val="Liet_ke_vat_tu_DZHTHH"/>
      <sheetName val="Tong_ke_3_pha"/>
      <sheetName val="Liet_ke_3_pha"/>
      <sheetName val="Liet_ke_HTDL"/>
      <sheetName val="Tong_ke_3_pha_PHU_TAN"/>
      <sheetName val="Tong_ke_3_pha_AN_PHU"/>
      <sheetName val="Liet_ke_3_pha_PHU_TAN"/>
      <sheetName val="Liet_ke_3_pha_AN_PHU"/>
      <sheetName val="Liet_ke_vat_tu_DZT1_pha"/>
      <sheetName val="tong_du_toan"/>
      <sheetName val="Don gia Soc Trang"/>
      <sheetName val="Liet ke vat tu DZT_x0003_"/>
      <sheetName val="Liet ke vat tu DZT_x0003__1 pha"/>
      <sheetName val="dongia"/>
      <sheetName val="TT_0,4KV"/>
      <sheetName val="HuonB dan"/>
      <sheetName val="Bang phan tru TT_x0000_3 pha "/>
      <sheetName val="Liet ke vat tu DZTT_x0000_3 pha"/>
      <sheetName val="Pong ke 3 pha AN_x0000_PHU"/>
      <sheetName val="cdps"/>
      <sheetName val="PT"/>
      <sheetName val="Bang phan tru TT?3 pha "/>
      <sheetName val="Liet ke vat tu DZTT?3 pha"/>
      <sheetName val="Pong ke 3 pha AN?PHU"/>
    </sheetNames>
    <sheetDataSet>
      <sheetData sheetId="0" refreshError="1">
        <row r="14">
          <cell r="A14" t="str">
            <v>CH14</v>
          </cell>
          <cell r="B14" t="str">
            <v>Chaèng heïp CH coät 14 m</v>
          </cell>
        </row>
        <row r="16">
          <cell r="A16" t="str">
            <v>6a</v>
          </cell>
          <cell r="B16">
            <v>2</v>
          </cell>
        </row>
        <row r="17">
          <cell r="A17" t="str">
            <v>6aa</v>
          </cell>
          <cell r="B17">
            <v>2</v>
          </cell>
        </row>
        <row r="18">
          <cell r="A18" t="str">
            <v>7a</v>
          </cell>
          <cell r="B18">
            <v>3</v>
          </cell>
        </row>
        <row r="19">
          <cell r="A19" t="str">
            <v>7aa</v>
          </cell>
          <cell r="B19">
            <v>3</v>
          </cell>
        </row>
        <row r="20">
          <cell r="A20" t="str">
            <v>8a</v>
          </cell>
          <cell r="B20">
            <v>4</v>
          </cell>
        </row>
        <row r="21">
          <cell r="A21" t="str">
            <v>8aa</v>
          </cell>
          <cell r="B21">
            <v>4</v>
          </cell>
        </row>
        <row r="22">
          <cell r="A22" t="str">
            <v>10aa</v>
          </cell>
          <cell r="B22">
            <v>5</v>
          </cell>
        </row>
        <row r="23">
          <cell r="A23" t="str">
            <v>10ba</v>
          </cell>
          <cell r="B23">
            <v>5</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refreshError="1"/>
      <sheetData sheetId="62" refreshError="1"/>
      <sheetData sheetId="63"/>
      <sheetData sheetId="64"/>
      <sheetData sheetId="65"/>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TKP"/>
      <sheetName val="DK-KH"/>
      <sheetName val="DK_KH"/>
    </sheetNames>
    <sheetDataSet>
      <sheetData sheetId="0" refreshError="1">
        <row r="46">
          <cell r="E46">
            <v>244169100.16579708</v>
          </cell>
          <cell r="F46">
            <v>1418312001.0819573</v>
          </cell>
          <cell r="H46">
            <v>408817874.18075442</v>
          </cell>
        </row>
      </sheetData>
      <sheetData sheetId="1" refreshError="1">
        <row r="9">
          <cell r="F9">
            <v>283455000</v>
          </cell>
        </row>
      </sheetData>
      <sheetData sheetId="2"/>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da"/>
      <sheetName val="vc"/>
      <sheetName val="luong"/>
      <sheetName val="Bunhienlieu"/>
      <sheetName val="tra_vat_lieu"/>
      <sheetName val="Luong xlap"/>
      <sheetName val="PTDG_duong"/>
      <sheetName val="DTCT-TB"/>
      <sheetName val="GTXL"/>
      <sheetName val="TH"/>
      <sheetName val="PTDG cau"/>
      <sheetName val="dtct cau"/>
      <sheetName val="TH cau trung"/>
      <sheetName val="Tra_bang"/>
      <sheetName val="Chiettinh"/>
      <sheetName val="NCongKS"/>
      <sheetName val="KS-D4-9m"/>
      <sheetName val="KS-D4-7m"/>
      <sheetName val="TH-KS-D4"/>
      <sheetName val="TH-KSTK-9m"/>
      <sheetName val="TH-KSTK-7m"/>
      <sheetName val="PTancadg"/>
      <sheetName val="DT an ca dg"/>
      <sheetName val="dtanca-cau"/>
      <sheetName val="ptanca"/>
      <sheetName val="KSTK-cu"/>
      <sheetName val="Bang don gia ks-cu"/>
      <sheetName val="th1"/>
      <sheetName val="denbu"/>
      <sheetName val="TB"/>
      <sheetName val="KSTK-BVTC"/>
      <sheetName val="KSTK-BVTC (2)"/>
      <sheetName val="trabang2"/>
      <sheetName val="VCTbi"/>
      <sheetName val="VC-DC-DH"/>
      <sheetName val="XXXXXXXX"/>
      <sheetName val="XXXXXXX0"/>
      <sheetName val="XL4Tes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Q1,Q2,01"/>
      <sheetName val="KH_Q1_Q2_01"/>
      <sheetName val="KLXL"/>
      <sheetName val="P. tich"/>
      <sheetName val="THCT"/>
      <sheetName val="THDZ0,4"/>
      <sheetName val="TH DZ35"/>
      <sheetName val="THTram"/>
      <sheetName val="BD"/>
      <sheetName va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 hop"/>
      <sheetName val="truc tiep"/>
      <sheetName val="phu tro"/>
      <sheetName val="THANH PHAM"/>
      <sheetName val="gian tiep"/>
      <sheetName val="CHI TIET"/>
      <sheetName val="XL4Poppy"/>
      <sheetName val="bang tien luong"/>
    </sheetNames>
    <sheetDataSet>
      <sheetData sheetId="0"/>
      <sheetData sheetId="1"/>
      <sheetData sheetId="2"/>
      <sheetData sheetId="3"/>
      <sheetData sheetId="4"/>
      <sheetData sheetId="5"/>
      <sheetData sheetId="6"/>
      <sheetData sheetId="7"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 cao the 35kV"/>
      <sheetName val="Ct ha the"/>
      <sheetName val="CT TBA"/>
      <sheetName val="VLNC-Trung ap"/>
      <sheetName val="VLNChathe"/>
      <sheetName val="VLNChathe (2)"/>
      <sheetName val="Thinghiem"/>
      <sheetName val="THTN"/>
      <sheetName val="Du Toan"/>
      <sheetName val="THDT"/>
      <sheetName val="xd"/>
      <sheetName val="Cto"/>
      <sheetName val="thu hoi (2)"/>
      <sheetName val="000"/>
      <sheetName val="dongia (2)"/>
      <sheetName val="gtrinh"/>
      <sheetName val="lam-moi"/>
      <sheetName val="chitiet"/>
      <sheetName val="giathanh1"/>
      <sheetName val="DONGIA"/>
      <sheetName val="thao-go"/>
      <sheetName val="#REF"/>
      <sheetName val="TH XL"/>
      <sheetName val="VC"/>
      <sheetName val="Tiepdia"/>
      <sheetName val="CHITIET VL-NC"/>
      <sheetName val="Sheet1"/>
      <sheetName val="Sheet2"/>
      <sheetName val="Sheet3"/>
      <sheetName val="XL4Poppy"/>
      <sheetName val="TT_10KV"/>
      <sheetName val="KH-Q1,Q2,01"/>
      <sheetName val="MTO REV.2(ARMOR)"/>
      <sheetName val="CT35"/>
      <sheetName val="Thuc thanh"/>
      <sheetName val="_x0003_to"/>
      <sheetName val="Tong hop"/>
      <sheetName val="BCDKT HopNhat"/>
      <sheetName val="BCKQKD-HopNhat"/>
      <sheetName val="NV NSNN HopNhat"/>
      <sheetName val="QT TNDN-HopNhat"/>
      <sheetName val="TM PI HopNhat"/>
      <sheetName val="TM PII-CT"/>
      <sheetName val="CashFlow-HopNhat"/>
      <sheetName val="00000000"/>
      <sheetName val="D} Toan"/>
      <sheetName val="M"/>
      <sheetName val="B"/>
      <sheetName val="ESTI."/>
      <sheetName val="DI-ESTI"/>
      <sheetName val="KH_Q1_Q2_01"/>
      <sheetName val="KBSD"/>
      <sheetName val="Name"/>
      <sheetName val="Du Toa"/>
      <sheetName val="TTDZ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_35"/>
      <sheetName val="SILICATE"/>
    </sheetNames>
    <sheetDataSet>
      <sheetData sheetId="0"/>
      <sheetData sheetId="1"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_35"/>
      <sheetName val="TT_0,4KV"/>
      <sheetName val="T_35KV"/>
      <sheetName val="35KV"/>
      <sheetName val="T_TBA"/>
      <sheetName val="TBA "/>
      <sheetName val="T_0,4KV"/>
      <sheetName val="0,4KV"/>
      <sheetName val="CP_Xaylap"/>
      <sheetName val="CP_Thietbi"/>
      <sheetName val="CP_Khac"/>
      <sheetName val="Tong_DT"/>
      <sheetName val="VLC_35KV"/>
      <sheetName val="VLC_TBA"/>
      <sheetName val="VLC_0,4KV"/>
      <sheetName val="TTVanChuyen"/>
      <sheetName val="Gia_GC_Satthep"/>
      <sheetName val="0,4N.long"/>
      <sheetName val="HSP-T5"/>
      <sheetName val="HSP-T6"/>
      <sheetName val="HSP-T8"/>
      <sheetName val="HSP-T7"/>
      <sheetName val="Sheet21"/>
      <sheetName val="Sheet20"/>
      <sheetName val="Sheet19"/>
      <sheetName val="Sheet18"/>
      <sheetName val="Sheet17"/>
      <sheetName val="Sheet16"/>
      <sheetName val="Sheet15"/>
      <sheetName val="Sheet14"/>
      <sheetName val="Sheet13"/>
      <sheetName val="Sheet12"/>
      <sheetName val="Sheet11"/>
      <sheetName val="Sheet10"/>
      <sheetName val="Sheet9"/>
      <sheetName val="Sheet8"/>
      <sheetName val="Sheet7"/>
      <sheetName val="Sheet6"/>
      <sheetName val="Sheet5"/>
      <sheetName val="Sheet4"/>
      <sheetName val="Sheet3"/>
      <sheetName val="Sheet2"/>
      <sheetName val="Sheet1"/>
      <sheetName val="XL4Poppy"/>
      <sheetName val="TT_0_4KV"/>
    </sheetNames>
    <sheetDataSet>
      <sheetData sheetId="0"/>
      <sheetData sheetId="1" refreshError="1">
        <row r="10">
          <cell r="L10">
            <v>4400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DZ22"/>
      <sheetName val="DZ22"/>
      <sheetName val="BTTBA"/>
      <sheetName val="HTCS"/>
      <sheetName val="KT"/>
      <sheetName val="vc"/>
      <sheetName val="THctiet"/>
      <sheetName val="TH (2)"/>
      <sheetName val="bia"/>
      <sheetName val="XL4Poppy"/>
      <sheetName val="TH DT CAC TB"/>
      <sheetName val="KH-Q1,Q2,01"/>
      <sheetName val="4"/>
      <sheetName val="Bang chiet tinh TBA"/>
      <sheetName val="BD 2005"/>
      <sheetName val="AC2005"/>
      <sheetName val="Sheet4"/>
      <sheetName val="Sheet5"/>
      <sheetName val="XL4Tes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
      <sheetName val="DG"/>
      <sheetName val="THop"/>
      <sheetName val="TDT"/>
      <sheetName val="Kluong"/>
      <sheetName val="H.so"/>
      <sheetName val="Tvan"/>
    </sheetNames>
    <sheetDataSet>
      <sheetData sheetId="0"/>
      <sheetData sheetId="1"/>
      <sheetData sheetId="2"/>
      <sheetData sheetId="3" refreshError="1">
        <row r="88">
          <cell r="D88">
            <v>118135008251.60049</v>
          </cell>
        </row>
      </sheetData>
      <sheetData sheetId="4"/>
      <sheetData sheetId="5"/>
      <sheetData sheetId="6"/>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0"/>
      <sheetName val="00000001"/>
      <sheetName val="XL4Test5"/>
      <sheetName val="VL"/>
      <sheetName val="NHAN CONG"/>
      <sheetName val="MAY"/>
      <sheetName val="VUA"/>
      <sheetName val="DG CAU"/>
      <sheetName val="THOP CAU"/>
      <sheetName val="TLP CAU"/>
      <sheetName val="DAKT1"/>
      <sheetName val="Sheet3"/>
      <sheetName val="XL4Poppy (2)"/>
      <sheetName val="KluongKm2,4"/>
      <sheetName val="B.cao"/>
      <sheetName val="T.tiet"/>
      <sheetName val="T.N"/>
      <sheetName val="Sheet1"/>
      <sheetName val="Sheet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KTQT-AFC"/>
      <sheetName val="CLDG"/>
      <sheetName val="CLKL"/>
      <sheetName val="Bang du toan"/>
      <sheetName val="Tonghop"/>
      <sheetName val="Bu gia"/>
      <sheetName val="PT vat tu"/>
      <sheetName val="PTVT"/>
      <sheetName val="solieu"/>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To trinh"/>
      <sheetName val="bang2"/>
      <sheetName val="coHoan"/>
      <sheetName val="Congty"/>
      <sheetName val="VPPN"/>
      <sheetName val="XN74"/>
      <sheetName val="XN54"/>
      <sheetName val="XN33"/>
      <sheetName val="NK96"/>
      <sheetName val="ETH"/>
      <sheetName val="1"/>
      <sheetName val="2"/>
      <sheetName val="3"/>
      <sheetName val="4"/>
      <sheetName val="5"/>
      <sheetName val="6"/>
      <sheetName val="7"/>
      <sheetName val="DT1"/>
      <sheetName val="DT2"/>
      <sheetName val="Nam 2001"/>
      <sheetName val="Tang TSCD 98-02"/>
      <sheetName val="BIEN DONG"/>
      <sheetName val="TSCD 2001"/>
      <sheetName val="Quy 1-2002"/>
      <sheetName val="Quy 2-2002"/>
      <sheetName val="Quy 3-2002"/>
      <sheetName val="Quy 4-02"/>
      <sheetName val="C.     Lang"/>
      <sheetName val="XN79"/>
      <sheetName val="CTMT"/>
      <sheetName val="boHoan"/>
      <sheetName val="QL1A-QL1Q moi"/>
      <sheetName val="KK bo sung"/>
      <sheetName val="DG CAࡕ"/>
      <sheetName val="SL)NC-MB"/>
      <sheetName val="gVL"/>
      <sheetName val="KluongKm2_x000c_4"/>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Tai khoan"/>
      <sheetName val="MTO REV.0"/>
      <sheetName val="lt-tl"/>
      <sheetName val="px3-tl"/>
      <sheetName val="px1-tl"/>
      <sheetName val="vp-tl"/>
      <sheetName val="px2,tb-tl"/>
      <sheetName val="th-qt"/>
      <sheetName val="bqt"/>
      <sheetName val="tl-khovt"/>
      <sheetName val="dtkhovt"/>
      <sheetName val="Sheet17"/>
      <sheetName val="Sheet18"/>
      <sheetName val="C.   ( Lang"/>
      <sheetName val="Maumo)"/>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BDCNH"/>
      <sheetName val="bcdtk"/>
      <sheetName val="BCDKTNH"/>
      <sheetName val="BCDKTTHUE"/>
      <sheetName val="tscd"/>
      <sheetName val="HK1"/>
      <sheetName val="HK2"/>
      <sheetName val="CANAM"/>
      <sheetName val="KH-Q1,Q2,01"/>
      <sheetName val="TK331D"/>
      <sheetName val="334 d"/>
      <sheetName val="Tojg KLBS"/>
      <sheetName val="P_x000c_V"/>
      <sheetName val="DG "/>
      <sheetName val="Tonchop"/>
      <sheetName val="dmuc"/>
      <sheetName val="¶"/>
      <sheetName val="S29_x0007__x0000__x0000_S"/>
      <sheetName val="TTDZ22"/>
      <sheetName val="PTVL"/>
      <sheetName val="giathanh1"/>
      <sheetName val="ɂIEN DONG"/>
      <sheetName val="XL@Test5"/>
      <sheetName val="DG CA?"/>
      <sheetName val="IBASE"/>
      <sheetName val="˜Ünh m÷c"/>
      <sheetName val="bi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CHIET TINH TBA"/>
      <sheetName val="NCong-Day-Su"/>
      <sheetName val="Quy_x0000_2-2002"/>
      <sheetName val="tuong"/>
      <sheetName val="?IEN DONG"/>
      <sheetName val="Quy $-02"/>
      <sheetName val="BGThau_x0008__x0000__x0000_0000000_x0001__x0006__x0000__x0000_Sheet1_x0008__x0000__x0000_To"/>
      <sheetName val="S`eet12"/>
      <sheetName val="XHXPXXX1"/>
      <sheetName val="0000000!"/>
      <sheetName val="To tri.h"/>
      <sheetName val="cnHoan"/>
      <sheetName val="V_x0010_PN"/>
      <sheetName val="TDT"/>
      <sheetName val="Ünh m÷c"/>
      <sheetName val="DI-ESTI"/>
      <sheetName val="Quy"/>
      <sheetName val="Thuc_thanh"/>
      <sheetName val="QL1A-QL1A_moi"/>
      <sheetName val="C_Bong_Lang"/>
      <sheetName val="Vanh_dai_III_(TKKT)"/>
      <sheetName val="Tong_KLBS"/>
      <sheetName val="NHAN_CONG"/>
      <sheetName val="DG_CAU"/>
      <sheetName val="THOP_CAU"/>
      <sheetName val="TLP_CAU"/>
      <sheetName val="XL4Poppy_(2)"/>
      <sheetName val="B_cao"/>
      <sheetName val="T_tiet"/>
      <sheetName val="T_N"/>
      <sheetName val="Bang_du_toan"/>
      <sheetName val="Bu_gia"/>
      <sheetName val="PT_vat_tu"/>
      <sheetName val="THKL_nghiemthu"/>
      <sheetName val="DTCTtaluy_(2)"/>
      <sheetName val="KLDGTT&lt;120%_(2)"/>
      <sheetName val="TH_(2)"/>
      <sheetName val="To_trinh"/>
      <sheetName val="Nam_2001"/>
      <sheetName val="Tang_TSCD_98-02"/>
      <sheetName val="BIEN_DONG"/>
      <sheetName val="TSCD_2001"/>
      <sheetName val="Quy_1-2002"/>
      <sheetName val="Quy_2-2002"/>
      <sheetName val="Quy_3-2002"/>
      <sheetName val="Quy_4-02"/>
      <sheetName val="C______Lang"/>
      <sheetName val="QL1A-QL1Q_moi"/>
      <sheetName val="chi_tieu_HV"/>
      <sheetName val="tsach_&amp;_thu_hoi"/>
      <sheetName val="KK_than_ton___(2)"/>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02)"/>
      <sheetName val="Gia_ban_NK_bq"/>
      <sheetName val="DG_CAࡕ"/>
      <sheetName val="KluongKm24"/>
      <sheetName val="Tai_khoan"/>
      <sheetName val="334_d"/>
      <sheetName val="Tojg_KLBS"/>
      <sheetName val="C____(_Lang"/>
      <sheetName val="PV"/>
      <sheetName val="DG_"/>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NC"/>
      <sheetName val="126"/>
      <sheetName val="127"/>
      <sheetName val="128"/>
      <sheetName val="129"/>
      <sheetName val="130"/>
      <sheetName val="131"/>
      <sheetName val="132"/>
      <sheetName val="133"/>
      <sheetName val="Chart1"/>
      <sheetName val="134"/>
      <sheetName val="135"/>
      <sheetName val="136"/>
      <sheetName val="137"/>
      <sheetName val="138"/>
      <sheetName val="139"/>
      <sheetName val="KHUPHO8"/>
      <sheetName val="THONGKE"/>
      <sheetName val="Du Toan"/>
      <sheetName val="DO AM DT"/>
      <sheetName val="THPDMoi  (2)"/>
      <sheetName val="dongia (2)"/>
      <sheetName val="gtrinh"/>
      <sheetName val="phuluc1"/>
      <sheetName val="TONG HOP VL-NC"/>
      <sheetName val="lam-moi"/>
      <sheetName val="chitiet"/>
      <sheetName val="TONGKE3p "/>
      <sheetName val="TH VL, NC, DDHT Thanhphuoc"/>
      <sheetName val="#REF"/>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S29_x0007_"/>
      <sheetName val="XL4@oppy"/>
      <sheetName val="Km&quot;33s,"/>
      <sheetName val="Km227O838-228_100"/>
      <sheetName val="Dang TSCD 98-02"/>
      <sheetName val="dtkhovd"/>
      <sheetName val="CDMT"/>
      <sheetName val="Q3-01-duyet"/>
      <sheetName val="Bu gi`"/>
      <sheetName val="Bang TK goc"/>
      <sheetName val="DGchitiet "/>
      <sheetName val="XLÿÿest5"/>
      <sheetName val="NHAN_x0000_CONG"/>
      <sheetName val="MTO REV.2(ARMOR)"/>
      <sheetName val="XL4Te3t5"/>
      <sheetName val="çha tri SX"/>
      <sheetName val="So Conç!îfhiep"/>
      <sheetName val="DT1????????"/>
      <sheetName val="Quy?2-2002"/>
      <sheetName val="DT1?"/>
      <sheetName val="S29_x0007_??S"/>
      <sheetName val="S29_x0007_?S"/>
      <sheetName val="Sêeet9"/>
      <sheetName val="Girder"/>
      <sheetName val="Tendon"/>
      <sheetName val="Hạng mục 2"/>
      <sheetName val="ptdg"/>
      <sheetName val="Km227Э227_838s,"/>
      <sheetName val="Sheetr"/>
      <sheetName val="Km225_838-228_100"/>
      <sheetName val="PPVT"/>
      <sheetName val="Tang TRCD 98-02"/>
      <sheetName val="TSCD 2000"/>
      <sheetName val="BGThau_x0008_"/>
      <sheetName val="DG CA_"/>
      <sheetName val="NHAN"/>
      <sheetName val="_IEN DONG"/>
      <sheetName val="MTO_REV_0"/>
      <sheetName val="KK_bo_sung"/>
      <sheetName val="_x0000__x0000_쫀䃝Z"/>
      <sheetName val="_x0000__x0000__x0000__x0000_¢é@Z_x0000__x000d__x0000__x0004_"/>
      <sheetName val="NEW-PANEL"/>
      <sheetName val="data"/>
      <sheetName val="phi"/>
      <sheetName val="CT_x0000_doanh thu 2005"/>
      <sheetName val="XNGBQII-_x0010_4 (3)"/>
      <sheetName val="BGThau_x0008__x0000_0000000_x0001__x0006__x0000_Sheet1_x0008__x0000_To dr"/>
      <sheetName val="4_x0004__x0000__x0000_XN54_x0004__x0000__x0000_XN33_x0004__x0000__x0000_NK96_x0006__x0000__x0000_Sheet4"/>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CĮ     Lang"/>
      <sheetName val="M+MC"/>
      <sheetName val="INV"/>
      <sheetName val="XXXXXXX2"/>
      <sheetName val="XXXXXXX3"/>
      <sheetName val="XXXXXXX4"/>
      <sheetName val="XNGBQI-01 (02)"/>
      <sheetName val="Na2_x0000__x0000_01"/>
      <sheetName val="ctTBA"/>
      <sheetName val="DSMo (2)"/>
      <sheetName val="DSMo"/>
      <sheetName val="TH Mo"/>
      <sheetName val="21B"/>
      <sheetName val="143"/>
      <sheetName val="141"/>
      <sheetName val="172"/>
      <sheetName val="171"/>
      <sheetName val="170"/>
      <sheetName val="169"/>
      <sheetName val="168"/>
      <sheetName val="167"/>
      <sheetName val="166"/>
      <sheetName val="165"/>
      <sheetName val="164"/>
      <sheetName val="163"/>
      <sheetName val="162"/>
      <sheetName val="161"/>
      <sheetName val="160"/>
      <sheetName val="159"/>
      <sheetName val="158"/>
      <sheetName val="157"/>
      <sheetName val="156"/>
      <sheetName val="155"/>
      <sheetName val="154"/>
      <sheetName val="173"/>
      <sheetName val="152"/>
      <sheetName val="151"/>
      <sheetName val="150"/>
      <sheetName val="149"/>
      <sheetName val="148"/>
      <sheetName val="147"/>
      <sheetName val="146"/>
      <sheetName val="145"/>
      <sheetName val="144"/>
      <sheetName val="142"/>
      <sheetName val="140"/>
      <sheetName val="TH ho"/>
      <sheetName val="TH138-173"/>
      <sheetName val="NHAN CWNG"/>
      <sheetName val="DT1________"/>
      <sheetName val="DT1_"/>
      <sheetName val="S29_x0007___S"/>
      <sheetName val="S29_x0007__S"/>
      <sheetName val="GVL-NC-M"/>
      <sheetName val="Pier"/>
      <sheetName val="Pile"/>
      <sheetName val="DG _x0000__x0000__x0000__x0000__x0000__x0000__x0000__x0000__x0000__x0009__x0000_᲌Ա_x0000__x0004__x0000__x0000__x0000__x0000__x0000__x0000_窰԰_x0000__x0000__x0000__x0000__x0000_"/>
      <sheetName val="tra-vat-lieu"/>
      <sheetName val="CI     Lang"/>
      <sheetName val="Vong KLBS"/>
      <sheetName val="DO_AM_DT"/>
      <sheetName val="ɂIEN_DONG"/>
      <sheetName val="DG_CA?"/>
      <sheetName val="_x0000__x0001__x0000__x0000__x0000__x0000__x0000__x0000__x0000__x0000__x0000__x0000__x0000__x0002__x0000__x0000__x0000__x0000__x0000__x0000__x0000_Ƥ_x0000_Ő_x0000__x0000__x0000_㋎˴_x0000_"/>
      <sheetName val="4_x0004_"/>
      <sheetName val="_x0000__x0000__x0000__x0000_¢é@Z_x0000__x000a__x0000__x0004_"/>
      <sheetName val="_x0000__x0000_??Z"/>
      <sheetName val="Na2"/>
      <sheetName val=""/>
      <sheetName val="CT"/>
      <sheetName val="Exterior Walls Finishes"/>
      <sheetName val="Khoi luong"/>
      <sheetName val="coctuatrenda"/>
      <sheetName val="GIAVLIEU"/>
      <sheetName val="Km23"/>
      <sheetName val="tienluong"/>
      <sheetName val="Du kien DT 9 thang de fop"/>
      <sheetName val="H?ng m?c 2"/>
      <sheetName val="Km227?227_838s,"/>
      <sheetName val="_x0000__x0000__x0000__x0000_€¢é@Z_x0000__x000d__x0000__x0004_"/>
      <sheetName val="Hedging"/>
      <sheetName val="mtk_b"/>
      <sheetName val="[Q3-01-duyet.xlsUboHoan"/>
      <sheetName val="KTQT-AF_x0003_"/>
      <sheetName val="KLDGT_x0014_&lt;120%"/>
      <sheetName val="Congt9"/>
      <sheetName val="HGCHINGS"/>
      <sheetName val="T11-01"/>
      <sheetName val="T12-01"/>
      <sheetName val="01-02"/>
      <sheetName val="02-02"/>
      <sheetName val="03-02"/>
      <sheetName val="T04-02"/>
      <sheetName val="T05-02"/>
      <sheetName val="T06-T02"/>
      <sheetName val="T07-03"/>
      <sheetName val="T08-03"/>
      <sheetName val="T09-03"/>
      <sheetName val="T10-03"/>
      <sheetName val="T11-03"/>
      <sheetName val="T12-03"/>
      <sheetName val="NPLT01-04"/>
      <sheetName val="NPLT02-04"/>
      <sheetName val="NPLT03-04"/>
      <sheetName val="NPLT04-04"/>
      <sheetName val="NPLT05-04"/>
      <sheetName val="NPLT06-04"/>
      <sheetName val="NPLT07-04"/>
      <sheetName val="NPLT08-04"/>
      <sheetName val="NPLT09-04"/>
      <sheetName val="NPLT10-04"/>
      <sheetName val="NPLT11-04"/>
      <sheetName val="NPLT12-04"/>
      <sheetName val="NXT -T12 B"/>
      <sheetName val="NXT -T01-05"/>
      <sheetName val="NXT-T01-05 B"/>
      <sheetName val="NXT-T02-05"/>
      <sheetName val="NXT-T02-05B"/>
      <sheetName val="NXT-T03-05"/>
      <sheetName val="NXT-T03-05 B"/>
      <sheetName val="NXT -T04-05"/>
      <sheetName val="NXT-T05-05"/>
      <sheetName val="NXT -T06-05"/>
      <sheetName val="NXT -T07-05"/>
      <sheetName val="HGHW3"/>
      <sheetName val="HGHW4"/>
      <sheetName val="HGHW5"/>
      <sheetName val="HGCW6"/>
      <sheetName val="CH1"/>
      <sheetName val="EXP2"/>
      <sheetName val="TTTram"/>
      <sheetName val="c`i tiet KHM"/>
      <sheetName val="XNGBQIV-02_x0000__x0000_)"/>
      <sheetName val="DTCTtallu"/>
      <sheetName val="name"/>
      <sheetName val="Na2_x0000__x0000_€01"/>
      <sheetName val="_x0000__x0000__x0000__x0000__x0000__x0000__x0000__x0000_ (2)"/>
      <sheetName val="DG_CA_"/>
      <sheetName val="_x0000__x0000__x0017_[Q3-01-duyet.xls]Maumo)_x0000_?_x0000__x0000__x0000_"/>
      <sheetName val="?IEN_DONG"/>
      <sheetName val="SDH TP"/>
      <sheetName val="Tonghmp"/>
      <sheetName val="KLDGTT&lt;120'"/>
      <sheetName val="ESTI."/>
      <sheetName val="Vanh dai II_x0000__x0000__x0000_^ÀÏ"/>
      <sheetName val="BGThau_x0008_??0000000_x0001__x0006_??Sheet1_x0008_??To"/>
      <sheetName val="NHAN?CONG"/>
      <sheetName val="BGThau_x0008_?0000000_x0001__x0006_?Sheet1_x0008_?To dr"/>
      <sheetName val="4_x0004_??XN54_x0004_??XN33_x0004_??NK96_x0006_??Sheet4"/>
      <sheetName val="BGThau_x0008_?0000000_x0001__x0006_?Sheet1_x0008_?To"/>
      <sheetName val="Na2??01"/>
      <sheetName val="4_x0004_?XN54_x0004_?XN33_x0004_?NK96_x0006_?Sheet4"/>
      <sheetName val="CT?doanh thu 2005"/>
      <sheetName val="00000003"/>
      <sheetName val="CPQL"/>
      <sheetName val="THCPQL"/>
      <sheetName val="_x0000__x0000__x0000__x0000_€¢é@Z_x0000__x000a__x0000__x0004_"/>
      <sheetName val="Thep-MatCat"/>
      <sheetName val="Kiem-Toan"/>
      <sheetName val="NhapSL"/>
      <sheetName val="Km033s,"/>
      <sheetName val="C?     Lang"/>
      <sheetName val="ThongSo"/>
      <sheetName val="B-B"/>
      <sheetName val="Analysis"/>
      <sheetName val="C-C"/>
      <sheetName val="Tgng hop CP T10"/>
      <sheetName val="TT_10KV"/>
      <sheetName val="��nh m�c"/>
      <sheetName val="Na2_x0000__x0000_�01"/>
      <sheetName val="S�eet9"/>
      <sheetName val="�ha tri SX"/>
    </sheetNames>
    <sheetDataSet>
      <sheetData sheetId="0" refreshError="1">
        <row r="29">
          <cell r="E29">
            <v>9566000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refreshError="1"/>
      <sheetData sheetId="209"/>
      <sheetData sheetId="210" refreshError="1"/>
      <sheetData sheetId="211" refreshError="1"/>
      <sheetData sheetId="212" refreshError="1"/>
      <sheetData sheetId="213" refreshError="1"/>
      <sheetData sheetId="214" refreshError="1"/>
      <sheetData sheetId="215" refreshError="1"/>
      <sheetData sheetId="216"/>
      <sheetData sheetId="217"/>
      <sheetData sheetId="218" refreshError="1"/>
      <sheetData sheetId="219"/>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sheetData sheetId="243" refreshError="1"/>
      <sheetData sheetId="244"/>
      <sheetData sheetId="245"/>
      <sheetData sheetId="246"/>
      <sheetData sheetId="247"/>
      <sheetData sheetId="248"/>
      <sheetData sheetId="249"/>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sheetData sheetId="339"/>
      <sheetData sheetId="340" refreshError="1"/>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refreshError="1"/>
      <sheetData sheetId="386" refreshError="1"/>
      <sheetData sheetId="387"/>
      <sheetData sheetId="388" refreshError="1"/>
      <sheetData sheetId="389" refreshError="1"/>
      <sheetData sheetId="390"/>
      <sheetData sheetId="391"/>
      <sheetData sheetId="392" refreshError="1"/>
      <sheetData sheetId="393"/>
      <sheetData sheetId="394"/>
      <sheetData sheetId="395"/>
      <sheetData sheetId="396"/>
      <sheetData sheetId="397"/>
      <sheetData sheetId="398"/>
      <sheetData sheetId="399"/>
      <sheetData sheetId="400"/>
      <sheetData sheetId="401" refreshError="1"/>
      <sheetData sheetId="402" refreshError="1"/>
      <sheetData sheetId="403" refreshError="1"/>
      <sheetData sheetId="404" refreshError="1"/>
      <sheetData sheetId="405" refreshError="1"/>
      <sheetData sheetId="406"/>
      <sheetData sheetId="407"/>
      <sheetData sheetId="408"/>
      <sheetData sheetId="409"/>
      <sheetData sheetId="410"/>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sheetData sheetId="425"/>
      <sheetData sheetId="426" refreshError="1"/>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refreshError="1"/>
      <sheetData sheetId="453" refreshError="1"/>
      <sheetData sheetId="454"/>
      <sheetData sheetId="455"/>
      <sheetData sheetId="456"/>
      <sheetData sheetId="457"/>
      <sheetData sheetId="458"/>
      <sheetData sheetId="459"/>
      <sheetData sheetId="460" refreshError="1"/>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efreshError="1"/>
      <sheetData sheetId="583"/>
      <sheetData sheetId="584"/>
      <sheetData sheetId="585"/>
      <sheetData sheetId="586" refreshError="1"/>
      <sheetData sheetId="587"/>
      <sheetData sheetId="588"/>
      <sheetData sheetId="589" refreshError="1"/>
      <sheetData sheetId="590" refreshError="1"/>
      <sheetData sheetId="591" refreshError="1"/>
      <sheetData sheetId="592" refreshError="1"/>
      <sheetData sheetId="593" refreshError="1"/>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sheetData sheetId="619" refreshError="1"/>
      <sheetData sheetId="620" refreshError="1"/>
      <sheetData sheetId="621" refreshError="1"/>
      <sheetData sheetId="622" refreshError="1"/>
      <sheetData sheetId="623"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luong"/>
      <sheetName val="kinhphi"/>
      <sheetName val="ptvt"/>
      <sheetName val="sat"/>
      <sheetName val="clechvt"/>
      <sheetName val="dongia"/>
      <sheetName val="tonghop"/>
      <sheetName val="ctttc"/>
      <sheetName val="bia"/>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Xlc5nguyhiem"/>
      <sheetName val="CosoXL"/>
      <sheetName val="KhuTG"/>
      <sheetName val="10000000"/>
      <sheetName val="XL4Poppy"/>
      <sheetName val="XL4Test5"/>
      <sheetName val="Sheet1"/>
      <sheetName val="Sheet2"/>
      <sheetName val="Sheet3"/>
      <sheetName val="Thuc thanh"/>
      <sheetName val="THDT"/>
      <sheetName val="THDG"/>
      <sheetName val="CTDG"/>
      <sheetName val="CTBT"/>
      <sheetName val="CPBT"/>
      <sheetName val="TB"/>
      <sheetName val="VC"/>
      <sheetName val="BANG KE"/>
      <sheetName val="DS-nop"/>
      <sheetName val="BC-ThuChi"/>
      <sheetName val="DS-nop T10.03"/>
      <sheetName val="DS-nop T12.03"/>
      <sheetName val="DS nop quý IV"/>
      <sheetName val="DS nop quý IV.04"/>
      <sheetName val="DSnop quý III.04"/>
      <sheetName val="DSnop quý II.04"/>
      <sheetName val="DSnop quý I.04"/>
      <sheetName val="DS-nop T11.03"/>
      <sheetName val="thang12"/>
      <sheetName val="thang11"/>
      <sheetName val="thang10"/>
      <sheetName val="thang9"/>
      <sheetName val="thang8"/>
      <sheetName val="thang7"/>
      <sheetName val="thang6"/>
      <sheetName val="thang5"/>
      <sheetName val="thang4"/>
      <sheetName val="thang3"/>
      <sheetName val="thang2"/>
      <sheetName val="thang1"/>
      <sheetName val="DL2"/>
      <sheetName val="CT cong?to"/>
      <sheetName val="CT cong_x0000_to"/>
      <sheetName val="ESTI."/>
      <sheetName val="DI-ESTI"/>
      <sheetName val="giathanh1"/>
      <sheetName val="CT cong_to"/>
      <sheetName val="CT cong"/>
      <sheetName val="KH-Q1,Q2,01"/>
      <sheetName val="Sheet4"/>
      <sheetName val="data"/>
      <sheetName val="phi"/>
      <sheetName val="TDTKP"/>
      <sheetName val="DG3285"/>
      <sheetName val="#pkhac"/>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Thuc_thanh"/>
      <sheetName val="BANG_KE"/>
      <sheetName val="DS-nop_T10_03"/>
      <sheetName val="DS-nop_T12_03"/>
      <sheetName val="DS_nop_quý_IV"/>
      <sheetName val="DS_nop_quý_IV_04"/>
      <sheetName val="DSnop_quý_III_04"/>
      <sheetName val="DSnop_quý_II_04"/>
      <sheetName val="DSnop_quý_I_04"/>
      <sheetName val="DS-nop_T11_03"/>
      <sheetName val="CT_cong?to"/>
      <sheetName val="CT_congto"/>
      <sheetName val="ESTI_"/>
      <sheetName val="CT_cong_to1"/>
      <sheetName val="CT_cong"/>
      <sheetName val="TT_0,4KV"/>
      <sheetName val="Ban"/>
      <sheetName val="GS"/>
      <sheetName val="CD"/>
      <sheetName val="331"/>
      <sheetName val="CP"/>
      <sheetName val="Mua"/>
      <sheetName val="TK"/>
      <sheetName val="XNT"/>
      <sheetName val="BH"/>
      <sheetName val="BK MB"/>
      <sheetName val="So Cai"/>
      <sheetName val="Quy"/>
      <sheetName val="Luong"/>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BY CATEGORY"/>
      <sheetName val="001N99"/>
      <sheetName val="Tieu chuan thep"/>
      <sheetName val="TONGKE1P"/>
      <sheetName val="Database"/>
      <sheetName val="TN_NEW1"/>
      <sheetName val="CP_CBSX1"/>
      <sheetName val="TN_CT1"/>
      <sheetName val="VLNCMTC_TN1"/>
      <sheetName val="CT_day_dan_su_phu_kien1"/>
      <sheetName val="CT_xa_-_tiep_dia1"/>
      <sheetName val="THEP_HINH1"/>
      <sheetName val="CT_cot1"/>
      <sheetName val="Ct_BT_mong1"/>
      <sheetName val="K_LUONG_duong_day1"/>
      <sheetName val="TH_CTO1"/>
      <sheetName val="VL-NC_CTo1"/>
      <sheetName val="CT_cong_to2"/>
      <sheetName val="KL_CONG_TO1"/>
      <sheetName val="VL_DAU_THAU1"/>
      <sheetName val="TH_DZ0,41"/>
      <sheetName val="VL-NC_DZ0,41"/>
      <sheetName val="TH_THAO_DO1"/>
      <sheetName val="VL-NC-MTC_thao_do1"/>
      <sheetName val="CT_THAO_DO1"/>
      <sheetName val="KL_Thao_Do1"/>
      <sheetName val="Thuc_thanh1"/>
      <sheetName val="DS-nop_T10_031"/>
      <sheetName val="DS-nop_T12_031"/>
      <sheetName val="DS_nop_quý_IV1"/>
      <sheetName val="DS_nop_quý_IV_041"/>
      <sheetName val="DSnop_quý_III_041"/>
      <sheetName val="DSnop_quý_II_041"/>
      <sheetName val="DSnop_quý_I_041"/>
      <sheetName val="DS-nop_T11_031"/>
      <sheetName val="BANG_KE1"/>
      <sheetName val="CT_cong?to1"/>
      <sheetName val="ESTI_1"/>
      <sheetName val="CT_cong_to3"/>
      <sheetName val="CT_cong1"/>
      <sheetName val="BY_CATEGORY"/>
      <sheetName val="Tieu_chuan_thep"/>
      <sheetName val="IBASE"/>
      <sheetName val="KH_Q1_Q2_01"/>
      <sheetName val="TH dz 22"/>
      <sheetName val="VCDD_22"/>
      <sheetName val="vt 22"/>
      <sheetName val="KK bo sung"/>
      <sheetName val="name"/>
      <sheetName val="dtxl"/>
      <sheetName val="khung ten TD"/>
      <sheetName val="4"/>
      <sheetName val="QTCNVHHK"/>
    </sheetNames>
    <sheetDataSet>
      <sheetData sheetId="0"/>
      <sheetData sheetId="1"/>
      <sheetData sheetId="2" refreshError="1">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row>
        <row r="7">
          <cell r="B7" t="str">
            <v>I. NÃÖN MOÏNG :</v>
          </cell>
          <cell r="C7">
            <v>0</v>
          </cell>
          <cell r="D7">
            <v>0</v>
          </cell>
          <cell r="F7">
            <v>22169.059999999998</v>
          </cell>
          <cell r="G7">
            <v>22.68</v>
          </cell>
          <cell r="H7">
            <v>53.999999999999993</v>
          </cell>
          <cell r="I7">
            <v>10.17</v>
          </cell>
          <cell r="J7">
            <v>30.39</v>
          </cell>
          <cell r="K7">
            <v>110.8</v>
          </cell>
          <cell r="L7">
            <v>0</v>
          </cell>
          <cell r="M7">
            <v>8043.3</v>
          </cell>
          <cell r="N7">
            <v>5713</v>
          </cell>
          <cell r="O7">
            <v>0</v>
          </cell>
          <cell r="P7">
            <v>0</v>
          </cell>
          <cell r="Q7">
            <v>0</v>
          </cell>
          <cell r="R7">
            <v>0.67</v>
          </cell>
          <cell r="S7">
            <v>10.039999999999999</v>
          </cell>
          <cell r="T7">
            <v>0</v>
          </cell>
          <cell r="U7">
            <v>0</v>
          </cell>
          <cell r="V7">
            <v>0</v>
          </cell>
          <cell r="W7">
            <v>0</v>
          </cell>
          <cell r="X7">
            <v>1.45</v>
          </cell>
        </row>
        <row r="8">
          <cell r="A8" t="str">
            <v>221.110</v>
          </cell>
          <cell r="B8" t="str">
            <v>Bã täng loït moïng âaï 4x6 M50</v>
          </cell>
          <cell r="C8" t="str">
            <v>m3</v>
          </cell>
          <cell r="D8">
            <v>16.239999999999998</v>
          </cell>
          <cell r="E8">
            <v>16.649999999999999</v>
          </cell>
          <cell r="F8">
            <v>2573</v>
          </cell>
          <cell r="G8">
            <v>7.24</v>
          </cell>
          <cell r="J8">
            <v>12.44</v>
          </cell>
          <cell r="K8">
            <v>0</v>
          </cell>
          <cell r="L8">
            <v>0</v>
          </cell>
          <cell r="M8">
            <v>0</v>
          </cell>
          <cell r="N8">
            <v>0</v>
          </cell>
          <cell r="O8">
            <v>0</v>
          </cell>
          <cell r="P8">
            <v>0</v>
          </cell>
          <cell r="Q8">
            <v>0</v>
          </cell>
          <cell r="R8">
            <v>0</v>
          </cell>
          <cell r="S8">
            <v>0</v>
          </cell>
          <cell r="T8">
            <v>0</v>
          </cell>
          <cell r="U8">
            <v>0</v>
          </cell>
          <cell r="V8">
            <v>0</v>
          </cell>
          <cell r="W8">
            <v>0</v>
          </cell>
          <cell r="X8">
            <v>0</v>
          </cell>
        </row>
        <row r="9">
          <cell r="A9" t="str">
            <v>200.110</v>
          </cell>
          <cell r="B9" t="str">
            <v>Xáy âaï häüc væîa XM M75</v>
          </cell>
          <cell r="C9" t="str">
            <v>m3</v>
          </cell>
          <cell r="D9">
            <v>92.33</v>
          </cell>
          <cell r="E9">
            <v>38.78</v>
          </cell>
          <cell r="F9">
            <v>9987.7900000000009</v>
          </cell>
          <cell r="H9">
            <v>43.36</v>
          </cell>
          <cell r="K9">
            <v>110.8</v>
          </cell>
          <cell r="L9">
            <v>0</v>
          </cell>
          <cell r="M9">
            <v>0</v>
          </cell>
          <cell r="N9">
            <v>0</v>
          </cell>
          <cell r="O9">
            <v>0</v>
          </cell>
          <cell r="P9">
            <v>0</v>
          </cell>
          <cell r="Q9">
            <v>0</v>
          </cell>
          <cell r="R9">
            <v>0</v>
          </cell>
          <cell r="S9">
            <v>0</v>
          </cell>
          <cell r="T9">
            <v>0</v>
          </cell>
          <cell r="U9">
            <v>0</v>
          </cell>
          <cell r="V9">
            <v>0</v>
          </cell>
          <cell r="W9">
            <v>0</v>
          </cell>
          <cell r="X9">
            <v>0</v>
          </cell>
        </row>
        <row r="10">
          <cell r="A10" t="str">
            <v>204.410</v>
          </cell>
          <cell r="B10" t="str">
            <v xml:space="preserve">Xáy gaûch âàûc væîa XM M75 báûc cáúp , bäön hoa </v>
          </cell>
          <cell r="C10" t="str">
            <v>m2</v>
          </cell>
          <cell r="D10">
            <v>9.93</v>
          </cell>
          <cell r="E10">
            <v>2.98</v>
          </cell>
          <cell r="F10">
            <v>767.5</v>
          </cell>
          <cell r="H10">
            <v>3.33</v>
          </cell>
          <cell r="K10">
            <v>0</v>
          </cell>
          <cell r="L10">
            <v>0</v>
          </cell>
          <cell r="M10">
            <v>8043.3</v>
          </cell>
          <cell r="N10">
            <v>0</v>
          </cell>
          <cell r="O10">
            <v>0</v>
          </cell>
          <cell r="P10">
            <v>0</v>
          </cell>
          <cell r="Q10">
            <v>0</v>
          </cell>
          <cell r="R10">
            <v>0</v>
          </cell>
          <cell r="S10">
            <v>0</v>
          </cell>
          <cell r="T10">
            <v>0</v>
          </cell>
          <cell r="U10">
            <v>0</v>
          </cell>
          <cell r="V10">
            <v>0</v>
          </cell>
          <cell r="W10">
            <v>0</v>
          </cell>
          <cell r="X10">
            <v>0.03</v>
          </cell>
        </row>
        <row r="11">
          <cell r="A11" t="str">
            <v>224.110</v>
          </cell>
          <cell r="B11" t="str">
            <v>Bã täng giàòng moïng âaï 1x2 M200</v>
          </cell>
          <cell r="C11">
            <v>0</v>
          </cell>
          <cell r="D11">
            <v>8.52</v>
          </cell>
          <cell r="E11">
            <v>8.73</v>
          </cell>
          <cell r="F11">
            <v>2839</v>
          </cell>
          <cell r="G11">
            <v>3.6</v>
          </cell>
          <cell r="I11">
            <v>7.34</v>
          </cell>
          <cell r="K11">
            <v>0</v>
          </cell>
          <cell r="L11">
            <v>0</v>
          </cell>
          <cell r="M11">
            <v>0</v>
          </cell>
          <cell r="N11">
            <v>0</v>
          </cell>
          <cell r="O11">
            <v>0</v>
          </cell>
          <cell r="P11">
            <v>0</v>
          </cell>
          <cell r="Q11">
            <v>0</v>
          </cell>
          <cell r="R11">
            <v>0</v>
          </cell>
          <cell r="S11">
            <v>0</v>
          </cell>
          <cell r="T11">
            <v>0</v>
          </cell>
          <cell r="U11">
            <v>0</v>
          </cell>
          <cell r="V11">
            <v>0</v>
          </cell>
          <cell r="W11">
            <v>0</v>
          </cell>
          <cell r="X11">
            <v>0.98</v>
          </cell>
        </row>
        <row r="12">
          <cell r="A12" t="str">
            <v>222.410</v>
          </cell>
          <cell r="B12" t="str">
            <v xml:space="preserve">Bã täng moïng cäüt M200 âaï 1x2 </v>
          </cell>
          <cell r="C12" t="str">
            <v>m3</v>
          </cell>
          <cell r="D12">
            <v>3.2899999999999996</v>
          </cell>
          <cell r="E12">
            <v>3.37</v>
          </cell>
          <cell r="F12">
            <v>1095.92</v>
          </cell>
          <cell r="G12">
            <v>1.39</v>
          </cell>
          <cell r="I12">
            <v>2.83</v>
          </cell>
          <cell r="K12">
            <v>0</v>
          </cell>
          <cell r="L12">
            <v>0</v>
          </cell>
          <cell r="M12">
            <v>0</v>
          </cell>
          <cell r="N12">
            <v>0</v>
          </cell>
          <cell r="O12">
            <v>0</v>
          </cell>
          <cell r="P12">
            <v>0</v>
          </cell>
          <cell r="Q12">
            <v>0</v>
          </cell>
          <cell r="R12">
            <v>0</v>
          </cell>
          <cell r="S12">
            <v>0</v>
          </cell>
          <cell r="T12">
            <v>0</v>
          </cell>
          <cell r="U12">
            <v>0</v>
          </cell>
          <cell r="V12">
            <v>0</v>
          </cell>
          <cell r="W12">
            <v>0</v>
          </cell>
          <cell r="X12">
            <v>0.44</v>
          </cell>
        </row>
        <row r="13">
          <cell r="A13" t="str">
            <v>651.150</v>
          </cell>
          <cell r="B13" t="str">
            <v>Traït moïng tæåìng væîa XM M50 daìy 20</v>
          </cell>
          <cell r="C13" t="str">
            <v>m2</v>
          </cell>
          <cell r="D13">
            <v>25.27</v>
          </cell>
          <cell r="E13">
            <v>0.57999999999999996</v>
          </cell>
          <cell r="F13">
            <v>105.44</v>
          </cell>
          <cell r="H13">
            <v>0.69</v>
          </cell>
          <cell r="K13">
            <v>0</v>
          </cell>
          <cell r="L13">
            <v>0</v>
          </cell>
          <cell r="M13">
            <v>0</v>
          </cell>
          <cell r="N13">
            <v>0</v>
          </cell>
          <cell r="O13">
            <v>0</v>
          </cell>
          <cell r="P13">
            <v>0</v>
          </cell>
          <cell r="Q13">
            <v>0</v>
          </cell>
          <cell r="R13">
            <v>0</v>
          </cell>
          <cell r="S13">
            <v>0</v>
          </cell>
          <cell r="T13">
            <v>0</v>
          </cell>
          <cell r="U13">
            <v>0</v>
          </cell>
          <cell r="V13">
            <v>0</v>
          </cell>
          <cell r="W13">
            <v>0</v>
          </cell>
          <cell r="X13">
            <v>0</v>
          </cell>
        </row>
        <row r="14">
          <cell r="A14" t="str">
            <v>651.310</v>
          </cell>
          <cell r="B14" t="str">
            <v xml:space="preserve">Traït báûc cáúp væîa XM M75 daìy 20 âaïnh maìu </v>
          </cell>
          <cell r="C14" t="str">
            <v>m2</v>
          </cell>
          <cell r="D14">
            <v>38.61</v>
          </cell>
          <cell r="E14">
            <v>0.69</v>
          </cell>
          <cell r="F14">
            <v>177.71</v>
          </cell>
          <cell r="H14">
            <v>0.77</v>
          </cell>
          <cell r="K14">
            <v>0</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651.130</v>
          </cell>
          <cell r="B15" t="str">
            <v>Traït bäön hoa væîa XM M75 daìy 15</v>
          </cell>
          <cell r="C15" t="str">
            <v>m2</v>
          </cell>
          <cell r="D15">
            <v>8.1999999999999993</v>
          </cell>
          <cell r="E15">
            <v>0.14000000000000001</v>
          </cell>
          <cell r="F15">
            <v>36.06</v>
          </cell>
          <cell r="H15">
            <v>0.16</v>
          </cell>
          <cell r="K15">
            <v>0</v>
          </cell>
          <cell r="L15">
            <v>0</v>
          </cell>
          <cell r="M15">
            <v>0</v>
          </cell>
          <cell r="N15">
            <v>0</v>
          </cell>
          <cell r="O15">
            <v>0</v>
          </cell>
          <cell r="P15">
            <v>0</v>
          </cell>
          <cell r="Q15">
            <v>0</v>
          </cell>
          <cell r="R15">
            <v>0</v>
          </cell>
          <cell r="S15">
            <v>0</v>
          </cell>
          <cell r="T15">
            <v>0</v>
          </cell>
          <cell r="U15">
            <v>0</v>
          </cell>
          <cell r="V15">
            <v>0</v>
          </cell>
          <cell r="W15">
            <v>0</v>
          </cell>
          <cell r="X15">
            <v>0</v>
          </cell>
        </row>
        <row r="16">
          <cell r="A16" t="str">
            <v>701.110</v>
          </cell>
          <cell r="B16" t="str">
            <v xml:space="preserve">Queït väi moïng tæåìng , bäön hoa 1 tràõng , 2 maìu </v>
          </cell>
          <cell r="C16" t="str">
            <v>m2</v>
          </cell>
          <cell r="D16">
            <v>33.47</v>
          </cell>
          <cell r="E16">
            <v>0</v>
          </cell>
          <cell r="K16">
            <v>0</v>
          </cell>
          <cell r="L16">
            <v>0</v>
          </cell>
          <cell r="M16">
            <v>0</v>
          </cell>
          <cell r="N16">
            <v>0</v>
          </cell>
          <cell r="O16">
            <v>0</v>
          </cell>
          <cell r="P16">
            <v>0</v>
          </cell>
          <cell r="Q16">
            <v>0</v>
          </cell>
          <cell r="R16">
            <v>0.67</v>
          </cell>
          <cell r="S16">
            <v>10.039999999999999</v>
          </cell>
          <cell r="T16">
            <v>0</v>
          </cell>
          <cell r="U16">
            <v>0</v>
          </cell>
          <cell r="V16">
            <v>0</v>
          </cell>
          <cell r="W16">
            <v>0</v>
          </cell>
          <cell r="X16">
            <v>0</v>
          </cell>
        </row>
        <row r="17">
          <cell r="A17" t="str">
            <v>221.110</v>
          </cell>
          <cell r="B17" t="str">
            <v xml:space="preserve">Bã täng âaï 4x6 M50 nãön nhaì </v>
          </cell>
          <cell r="C17" t="str">
            <v>m3</v>
          </cell>
          <cell r="D17">
            <v>23.44</v>
          </cell>
          <cell r="E17">
            <v>24.03</v>
          </cell>
          <cell r="F17">
            <v>3714</v>
          </cell>
          <cell r="G17">
            <v>10.45</v>
          </cell>
          <cell r="J17">
            <v>17.95</v>
          </cell>
          <cell r="K17">
            <v>0</v>
          </cell>
          <cell r="L17">
            <v>0</v>
          </cell>
          <cell r="M17">
            <v>0</v>
          </cell>
          <cell r="N17">
            <v>0</v>
          </cell>
          <cell r="O17">
            <v>0</v>
          </cell>
          <cell r="P17">
            <v>0</v>
          </cell>
          <cell r="Q17">
            <v>0</v>
          </cell>
          <cell r="R17">
            <v>0</v>
          </cell>
          <cell r="S17">
            <v>0</v>
          </cell>
          <cell r="T17">
            <v>0</v>
          </cell>
          <cell r="U17">
            <v>0</v>
          </cell>
          <cell r="V17">
            <v>0</v>
          </cell>
          <cell r="W17">
            <v>0</v>
          </cell>
          <cell r="X17">
            <v>0</v>
          </cell>
        </row>
        <row r="18">
          <cell r="A18" t="str">
            <v>684.130</v>
          </cell>
          <cell r="B18" t="str">
            <v>Laït gaûch hoa XM væîa XM M50</v>
          </cell>
          <cell r="C18" t="str">
            <v>m2</v>
          </cell>
          <cell r="D18">
            <v>228.52</v>
          </cell>
          <cell r="E18">
            <v>4.8</v>
          </cell>
          <cell r="F18">
            <v>872.64</v>
          </cell>
          <cell r="G18"/>
          <cell r="H18">
            <v>5.69</v>
          </cell>
          <cell r="K18">
            <v>0</v>
          </cell>
          <cell r="L18">
            <v>0</v>
          </cell>
          <cell r="M18">
            <v>0</v>
          </cell>
          <cell r="N18">
            <v>5713</v>
          </cell>
          <cell r="O18">
            <v>0</v>
          </cell>
          <cell r="P18">
            <v>0</v>
          </cell>
          <cell r="Q18">
            <v>0</v>
          </cell>
          <cell r="R18">
            <v>0</v>
          </cell>
          <cell r="S18">
            <v>0</v>
          </cell>
          <cell r="T18">
            <v>0</v>
          </cell>
          <cell r="U18">
            <v>0</v>
          </cell>
          <cell r="V18">
            <v>0</v>
          </cell>
          <cell r="W18">
            <v>0</v>
          </cell>
          <cell r="X18">
            <v>0</v>
          </cell>
        </row>
        <row r="20">
          <cell r="A20">
            <v>0</v>
          </cell>
          <cell r="B20" t="str">
            <v>II. THÁN NHAÌ :</v>
          </cell>
          <cell r="C20">
            <v>0</v>
          </cell>
          <cell r="D20">
            <v>0</v>
          </cell>
          <cell r="F20">
            <v>10941.180000000002</v>
          </cell>
          <cell r="G20">
            <v>4.0500000000000007</v>
          </cell>
          <cell r="H20">
            <v>48.71</v>
          </cell>
          <cell r="I20">
            <v>8.26</v>
          </cell>
          <cell r="J20">
            <v>0</v>
          </cell>
          <cell r="K20">
            <v>0</v>
          </cell>
          <cell r="L20">
            <v>43421.97</v>
          </cell>
          <cell r="M20">
            <v>680.34</v>
          </cell>
          <cell r="N20">
            <v>0</v>
          </cell>
          <cell r="O20">
            <v>0</v>
          </cell>
          <cell r="P20">
            <v>0</v>
          </cell>
          <cell r="Q20">
            <v>0</v>
          </cell>
          <cell r="R20">
            <v>27.17</v>
          </cell>
          <cell r="S20">
            <v>426.23</v>
          </cell>
          <cell r="T20">
            <v>34.340000000000003</v>
          </cell>
          <cell r="U20">
            <v>0</v>
          </cell>
          <cell r="V20">
            <v>0</v>
          </cell>
          <cell r="W20">
            <v>0</v>
          </cell>
          <cell r="X20">
            <v>1.21</v>
          </cell>
        </row>
        <row r="21">
          <cell r="A21" t="str">
            <v>205.130</v>
          </cell>
          <cell r="B21" t="str">
            <v>Xáy tæåìng 220 gaûch äúng væîa XM M50 cao &lt;= 4m</v>
          </cell>
          <cell r="C21" t="str">
            <v>m3</v>
          </cell>
          <cell r="D21">
            <v>48.07</v>
          </cell>
          <cell r="E21">
            <v>7.93</v>
          </cell>
          <cell r="F21">
            <v>1441.67</v>
          </cell>
          <cell r="H21">
            <v>9.4</v>
          </cell>
          <cell r="K21">
            <v>0</v>
          </cell>
          <cell r="L21">
            <v>21631.5</v>
          </cell>
          <cell r="M21">
            <v>0</v>
          </cell>
          <cell r="N21">
            <v>0</v>
          </cell>
          <cell r="O21">
            <v>0</v>
          </cell>
          <cell r="P21">
            <v>0</v>
          </cell>
          <cell r="Q21">
            <v>0</v>
          </cell>
          <cell r="R21">
            <v>0</v>
          </cell>
          <cell r="S21">
            <v>0</v>
          </cell>
          <cell r="T21">
            <v>0</v>
          </cell>
          <cell r="U21">
            <v>0</v>
          </cell>
          <cell r="V21">
            <v>0</v>
          </cell>
          <cell r="W21">
            <v>0</v>
          </cell>
          <cell r="X21">
            <v>0.14000000000000001</v>
          </cell>
        </row>
        <row r="22">
          <cell r="A22" t="str">
            <v>205.140</v>
          </cell>
          <cell r="B22" t="str">
            <v xml:space="preserve">Xáy tæåìng 220 gaûch äúng væîa XM M50 cao &gt; 4m : </v>
          </cell>
          <cell r="C22" t="str">
            <v>m3</v>
          </cell>
          <cell r="D22">
            <v>1.22</v>
          </cell>
          <cell r="E22">
            <v>0.2</v>
          </cell>
          <cell r="F22">
            <v>36.36</v>
          </cell>
          <cell r="H22">
            <v>0.24</v>
          </cell>
          <cell r="K22">
            <v>0</v>
          </cell>
          <cell r="L22">
            <v>549</v>
          </cell>
          <cell r="M22">
            <v>0</v>
          </cell>
          <cell r="N22">
            <v>0</v>
          </cell>
          <cell r="O22">
            <v>0</v>
          </cell>
          <cell r="P22">
            <v>0</v>
          </cell>
          <cell r="Q22">
            <v>0</v>
          </cell>
          <cell r="R22">
            <v>0</v>
          </cell>
          <cell r="S22">
            <v>0</v>
          </cell>
          <cell r="T22">
            <v>0</v>
          </cell>
          <cell r="U22">
            <v>0</v>
          </cell>
          <cell r="V22">
            <v>0</v>
          </cell>
          <cell r="W22">
            <v>0</v>
          </cell>
          <cell r="X22">
            <v>0.01</v>
          </cell>
        </row>
        <row r="23">
          <cell r="A23" t="str">
            <v>205.110</v>
          </cell>
          <cell r="B23" t="str">
            <v>Xáy tæåìng 110 gaûch äúng væîa XM M50 cao &lt;= 4m</v>
          </cell>
          <cell r="C23" t="str">
            <v>m3</v>
          </cell>
          <cell r="D23">
            <v>41.357100000000003</v>
          </cell>
          <cell r="E23">
            <v>6.2</v>
          </cell>
          <cell r="F23">
            <v>1127.1600000000001</v>
          </cell>
          <cell r="H23">
            <v>7.35</v>
          </cell>
          <cell r="K23">
            <v>0</v>
          </cell>
          <cell r="L23">
            <v>19024.27</v>
          </cell>
          <cell r="M23">
            <v>0</v>
          </cell>
          <cell r="N23">
            <v>0</v>
          </cell>
          <cell r="O23">
            <v>0</v>
          </cell>
          <cell r="P23">
            <v>0</v>
          </cell>
          <cell r="Q23">
            <v>0</v>
          </cell>
          <cell r="R23">
            <v>0</v>
          </cell>
          <cell r="S23">
            <v>0</v>
          </cell>
          <cell r="T23">
            <v>0</v>
          </cell>
          <cell r="U23">
            <v>0</v>
          </cell>
          <cell r="V23">
            <v>0</v>
          </cell>
          <cell r="W23">
            <v>0</v>
          </cell>
          <cell r="X23">
            <v>0.12</v>
          </cell>
        </row>
        <row r="24">
          <cell r="A24" t="str">
            <v>205.120</v>
          </cell>
          <cell r="B24" t="str">
            <v>Xáy tæåìng 110 gaûch äúng væîa XM M50 cao &gt; 4m</v>
          </cell>
          <cell r="C24" t="str">
            <v>m3</v>
          </cell>
          <cell r="D24">
            <v>4.82</v>
          </cell>
          <cell r="E24">
            <v>0.72</v>
          </cell>
          <cell r="F24">
            <v>130.9</v>
          </cell>
          <cell r="H24">
            <v>0.85</v>
          </cell>
          <cell r="K24">
            <v>0</v>
          </cell>
          <cell r="L24">
            <v>2217.1999999999998</v>
          </cell>
          <cell r="M24">
            <v>0</v>
          </cell>
          <cell r="N24">
            <v>0</v>
          </cell>
          <cell r="O24">
            <v>0</v>
          </cell>
          <cell r="P24">
            <v>0</v>
          </cell>
          <cell r="Q24">
            <v>0</v>
          </cell>
          <cell r="R24">
            <v>0</v>
          </cell>
          <cell r="S24">
            <v>0</v>
          </cell>
          <cell r="T24">
            <v>0</v>
          </cell>
          <cell r="U24">
            <v>0</v>
          </cell>
          <cell r="V24">
            <v>0</v>
          </cell>
          <cell r="W24">
            <v>0</v>
          </cell>
          <cell r="X24">
            <v>0.05</v>
          </cell>
        </row>
        <row r="25">
          <cell r="A25" t="str">
            <v>651.130</v>
          </cell>
          <cell r="B25" t="str">
            <v>Traït tæåìng gaûch äúng cao &lt;= 4m væîa XM M50 daìy 15</v>
          </cell>
          <cell r="C25" t="str">
            <v>m2</v>
          </cell>
          <cell r="D25">
            <v>1226.18</v>
          </cell>
          <cell r="E25">
            <v>20.85</v>
          </cell>
          <cell r="F25">
            <v>3790.53</v>
          </cell>
          <cell r="H25">
            <v>24.71</v>
          </cell>
          <cell r="K25">
            <v>0</v>
          </cell>
          <cell r="L25">
            <v>0</v>
          </cell>
          <cell r="M25">
            <v>0</v>
          </cell>
          <cell r="N25">
            <v>0</v>
          </cell>
          <cell r="O25">
            <v>0</v>
          </cell>
          <cell r="P25">
            <v>0</v>
          </cell>
          <cell r="Q25">
            <v>0</v>
          </cell>
          <cell r="R25">
            <v>0</v>
          </cell>
          <cell r="S25">
            <v>0</v>
          </cell>
          <cell r="T25">
            <v>0</v>
          </cell>
          <cell r="U25">
            <v>0</v>
          </cell>
          <cell r="V25">
            <v>0</v>
          </cell>
          <cell r="W25">
            <v>0</v>
          </cell>
          <cell r="X25">
            <v>0</v>
          </cell>
        </row>
        <row r="26">
          <cell r="A26" t="str">
            <v>651.140</v>
          </cell>
          <cell r="B26" t="str">
            <v>Traït tæåìng gaûch äúng cao &gt; 4m væîa XM M50 daìy 15</v>
          </cell>
          <cell r="C26" t="str">
            <v>m2</v>
          </cell>
          <cell r="D26">
            <v>98.64</v>
          </cell>
          <cell r="E26">
            <v>1.68</v>
          </cell>
          <cell r="F26">
            <v>305.42</v>
          </cell>
          <cell r="H26">
            <v>1.99</v>
          </cell>
          <cell r="K26">
            <v>0</v>
          </cell>
          <cell r="L26">
            <v>0</v>
          </cell>
          <cell r="M26">
            <v>0</v>
          </cell>
          <cell r="N26">
            <v>0</v>
          </cell>
          <cell r="O26">
            <v>0</v>
          </cell>
          <cell r="P26">
            <v>0</v>
          </cell>
          <cell r="Q26">
            <v>0</v>
          </cell>
          <cell r="R26">
            <v>0</v>
          </cell>
          <cell r="S26">
            <v>0</v>
          </cell>
          <cell r="T26">
            <v>0</v>
          </cell>
          <cell r="U26">
            <v>0</v>
          </cell>
          <cell r="V26">
            <v>0</v>
          </cell>
          <cell r="W26">
            <v>0</v>
          </cell>
          <cell r="X26">
            <v>0</v>
          </cell>
        </row>
        <row r="27">
          <cell r="A27" t="str">
            <v>204.310</v>
          </cell>
          <cell r="B27" t="str">
            <v xml:space="preserve">Xáy äÚp truû væîa XM M75 gaûch âàûc </v>
          </cell>
          <cell r="C27" t="str">
            <v>m3</v>
          </cell>
          <cell r="D27">
            <v>0.87</v>
          </cell>
          <cell r="E27">
            <v>0.27</v>
          </cell>
          <cell r="F27">
            <v>69.540000000000006</v>
          </cell>
          <cell r="H27">
            <v>0.3</v>
          </cell>
          <cell r="K27">
            <v>0</v>
          </cell>
          <cell r="L27">
            <v>0</v>
          </cell>
          <cell r="M27">
            <v>680.34</v>
          </cell>
          <cell r="N27">
            <v>0</v>
          </cell>
          <cell r="O27">
            <v>0</v>
          </cell>
          <cell r="P27">
            <v>0</v>
          </cell>
          <cell r="Q27">
            <v>0</v>
          </cell>
          <cell r="R27">
            <v>0</v>
          </cell>
          <cell r="S27">
            <v>0</v>
          </cell>
          <cell r="T27">
            <v>0</v>
          </cell>
          <cell r="U27">
            <v>0</v>
          </cell>
          <cell r="V27">
            <v>0</v>
          </cell>
          <cell r="W27">
            <v>0</v>
          </cell>
          <cell r="X27">
            <v>0</v>
          </cell>
        </row>
        <row r="28">
          <cell r="A28" t="str">
            <v>651.220</v>
          </cell>
          <cell r="B28" t="str">
            <v>Traït truû væîa XM M75 daìy 15</v>
          </cell>
          <cell r="C28" t="str">
            <v>m2</v>
          </cell>
          <cell r="D28">
            <v>7.92</v>
          </cell>
          <cell r="E28">
            <v>0.14000000000000001</v>
          </cell>
          <cell r="F28">
            <v>36.06</v>
          </cell>
          <cell r="H28">
            <v>0.16</v>
          </cell>
          <cell r="K28">
            <v>0</v>
          </cell>
          <cell r="L28">
            <v>0</v>
          </cell>
          <cell r="M28">
            <v>0</v>
          </cell>
          <cell r="N28">
            <v>0</v>
          </cell>
          <cell r="O28">
            <v>0</v>
          </cell>
          <cell r="P28">
            <v>0</v>
          </cell>
          <cell r="Q28">
            <v>0</v>
          </cell>
          <cell r="R28">
            <v>0</v>
          </cell>
          <cell r="S28">
            <v>0</v>
          </cell>
          <cell r="T28">
            <v>0</v>
          </cell>
          <cell r="U28">
            <v>0</v>
          </cell>
          <cell r="V28">
            <v>0</v>
          </cell>
          <cell r="W28">
            <v>0</v>
          </cell>
          <cell r="X28">
            <v>0</v>
          </cell>
        </row>
        <row r="29">
          <cell r="A29" t="str">
            <v>651.220</v>
          </cell>
          <cell r="B29" t="str">
            <v>Traït chaình cæía væîa XM M75 daìy 20</v>
          </cell>
          <cell r="C29" t="str">
            <v>m2</v>
          </cell>
          <cell r="D29">
            <v>54.48</v>
          </cell>
          <cell r="E29">
            <v>0.98</v>
          </cell>
          <cell r="F29">
            <v>252.4</v>
          </cell>
          <cell r="H29">
            <v>1.1000000000000001</v>
          </cell>
          <cell r="K29">
            <v>0</v>
          </cell>
          <cell r="L29">
            <v>0</v>
          </cell>
          <cell r="M29">
            <v>0</v>
          </cell>
          <cell r="N29">
            <v>0</v>
          </cell>
          <cell r="O29">
            <v>0</v>
          </cell>
          <cell r="P29">
            <v>0</v>
          </cell>
          <cell r="Q29">
            <v>0</v>
          </cell>
          <cell r="R29">
            <v>0</v>
          </cell>
          <cell r="S29">
            <v>0</v>
          </cell>
          <cell r="T29">
            <v>0</v>
          </cell>
          <cell r="U29">
            <v>0</v>
          </cell>
          <cell r="V29">
            <v>0</v>
          </cell>
          <cell r="W29">
            <v>0</v>
          </cell>
          <cell r="X29">
            <v>0</v>
          </cell>
        </row>
        <row r="30">
          <cell r="A30" t="str">
            <v>222.410</v>
          </cell>
          <cell r="B30" t="str">
            <v xml:space="preserve">Bã täng truû M200 âaï 1x2 </v>
          </cell>
          <cell r="C30" t="str">
            <v>m3</v>
          </cell>
          <cell r="D30">
            <v>1.1200000000000001</v>
          </cell>
          <cell r="E30">
            <v>1.1499999999999999</v>
          </cell>
          <cell r="F30">
            <v>373.98</v>
          </cell>
          <cell r="G30">
            <v>0.47</v>
          </cell>
          <cell r="I30">
            <v>0.97</v>
          </cell>
          <cell r="K30">
            <v>0</v>
          </cell>
          <cell r="L30">
            <v>0</v>
          </cell>
          <cell r="M30">
            <v>0</v>
          </cell>
          <cell r="N30">
            <v>0</v>
          </cell>
          <cell r="O30">
            <v>0</v>
          </cell>
          <cell r="P30">
            <v>0</v>
          </cell>
          <cell r="Q30">
            <v>0</v>
          </cell>
          <cell r="R30">
            <v>0</v>
          </cell>
          <cell r="S30">
            <v>0</v>
          </cell>
          <cell r="T30">
            <v>0</v>
          </cell>
          <cell r="U30">
            <v>0</v>
          </cell>
          <cell r="V30">
            <v>0</v>
          </cell>
          <cell r="W30">
            <v>0</v>
          </cell>
          <cell r="X30">
            <v>0.15</v>
          </cell>
        </row>
        <row r="31">
          <cell r="A31" t="str">
            <v>300.510</v>
          </cell>
          <cell r="B31" t="str">
            <v xml:space="preserve">Bã täng lanh tä M200 âaï 1x2 </v>
          </cell>
          <cell r="C31" t="str">
            <v>m3</v>
          </cell>
          <cell r="D31">
            <v>2.0500000000000003</v>
          </cell>
          <cell r="E31">
            <v>2.08</v>
          </cell>
          <cell r="F31">
            <v>676.42</v>
          </cell>
          <cell r="G31">
            <v>0.86</v>
          </cell>
          <cell r="I31">
            <v>1.75</v>
          </cell>
          <cell r="K31">
            <v>0</v>
          </cell>
          <cell r="L31">
            <v>0</v>
          </cell>
          <cell r="M31">
            <v>0</v>
          </cell>
          <cell r="N31">
            <v>0</v>
          </cell>
          <cell r="O31">
            <v>0</v>
          </cell>
          <cell r="P31">
            <v>0</v>
          </cell>
          <cell r="Q31">
            <v>0</v>
          </cell>
          <cell r="R31">
            <v>0</v>
          </cell>
          <cell r="S31">
            <v>0</v>
          </cell>
          <cell r="T31">
            <v>0</v>
          </cell>
          <cell r="U31">
            <v>0</v>
          </cell>
          <cell r="V31">
            <v>0</v>
          </cell>
          <cell r="W31">
            <v>0</v>
          </cell>
          <cell r="X31">
            <v>0.03</v>
          </cell>
        </row>
        <row r="32">
          <cell r="A32" t="str">
            <v>300.510</v>
          </cell>
          <cell r="B32" t="str">
            <v xml:space="preserve">Bã täng ä vàng M200 âaï 1x2 </v>
          </cell>
          <cell r="C32" t="str">
            <v>m3</v>
          </cell>
          <cell r="D32">
            <v>0.28000000000000003</v>
          </cell>
          <cell r="E32">
            <v>0.28000000000000003</v>
          </cell>
          <cell r="F32">
            <v>91.06</v>
          </cell>
          <cell r="G32">
            <v>0.12</v>
          </cell>
          <cell r="I32">
            <v>0.24</v>
          </cell>
          <cell r="K32">
            <v>0</v>
          </cell>
          <cell r="L32">
            <v>0</v>
          </cell>
          <cell r="M32">
            <v>0</v>
          </cell>
          <cell r="N32">
            <v>0</v>
          </cell>
          <cell r="O32">
            <v>0</v>
          </cell>
          <cell r="P32">
            <v>0</v>
          </cell>
          <cell r="Q32">
            <v>0</v>
          </cell>
          <cell r="R32">
            <v>0</v>
          </cell>
          <cell r="S32">
            <v>0</v>
          </cell>
          <cell r="T32">
            <v>0</v>
          </cell>
          <cell r="U32">
            <v>0</v>
          </cell>
          <cell r="V32">
            <v>0</v>
          </cell>
          <cell r="W32">
            <v>0</v>
          </cell>
          <cell r="X32">
            <v>0</v>
          </cell>
        </row>
        <row r="33">
          <cell r="A33" t="str">
            <v>651.320</v>
          </cell>
          <cell r="B33" t="str">
            <v>Traït ä vàng væîa XM M50 daìy 15</v>
          </cell>
          <cell r="C33" t="str">
            <v>m2</v>
          </cell>
          <cell r="D33">
            <v>4.62</v>
          </cell>
          <cell r="E33">
            <v>0.08</v>
          </cell>
          <cell r="F33">
            <v>14.54</v>
          </cell>
          <cell r="H33">
            <v>0.09</v>
          </cell>
          <cell r="K33">
            <v>0</v>
          </cell>
          <cell r="L33">
            <v>0</v>
          </cell>
          <cell r="M33">
            <v>0</v>
          </cell>
          <cell r="N33">
            <v>0</v>
          </cell>
          <cell r="O33">
            <v>0</v>
          </cell>
          <cell r="P33">
            <v>0</v>
          </cell>
          <cell r="Q33">
            <v>0</v>
          </cell>
          <cell r="R33">
            <v>0</v>
          </cell>
          <cell r="S33">
            <v>0</v>
          </cell>
          <cell r="T33">
            <v>0</v>
          </cell>
          <cell r="U33">
            <v>0</v>
          </cell>
          <cell r="V33">
            <v>0</v>
          </cell>
          <cell r="W33">
            <v>0</v>
          </cell>
          <cell r="X33">
            <v>0</v>
          </cell>
        </row>
        <row r="34">
          <cell r="A34" t="str">
            <v>672.110</v>
          </cell>
          <cell r="B34" t="str">
            <v>Laïng ä vàng væîa XM M75 daìy 20</v>
          </cell>
          <cell r="C34" t="str">
            <v>m2</v>
          </cell>
          <cell r="D34">
            <v>4.62</v>
          </cell>
          <cell r="E34">
            <v>0.06</v>
          </cell>
          <cell r="F34">
            <v>15.45</v>
          </cell>
          <cell r="H34">
            <v>7.0000000000000007E-2</v>
          </cell>
          <cell r="K34">
            <v>0</v>
          </cell>
          <cell r="L34">
            <v>0</v>
          </cell>
          <cell r="M34">
            <v>0</v>
          </cell>
          <cell r="N34">
            <v>0</v>
          </cell>
          <cell r="O34">
            <v>0</v>
          </cell>
          <cell r="P34">
            <v>0</v>
          </cell>
          <cell r="Q34">
            <v>0</v>
          </cell>
          <cell r="R34">
            <v>0</v>
          </cell>
          <cell r="S34">
            <v>0</v>
          </cell>
          <cell r="T34">
            <v>0</v>
          </cell>
          <cell r="U34">
            <v>0</v>
          </cell>
          <cell r="V34">
            <v>0</v>
          </cell>
          <cell r="W34">
            <v>0</v>
          </cell>
          <cell r="X34">
            <v>0</v>
          </cell>
        </row>
        <row r="35">
          <cell r="A35" t="str">
            <v>651.420</v>
          </cell>
          <cell r="B35" t="str">
            <v>Traït chè næåïc ä vàng væîa XM M75</v>
          </cell>
          <cell r="C35" t="str">
            <v>md</v>
          </cell>
          <cell r="D35">
            <v>16.100000000000001</v>
          </cell>
          <cell r="E35">
            <v>7.0000000000000007E-2</v>
          </cell>
          <cell r="F35">
            <v>18.03</v>
          </cell>
          <cell r="H35">
            <v>0.08</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A36" t="str">
            <v>651.330</v>
          </cell>
          <cell r="B36" t="str">
            <v xml:space="preserve">Traït häö dáöu vaìo ä vàng </v>
          </cell>
          <cell r="C36" t="str">
            <v>m2</v>
          </cell>
          <cell r="D36">
            <v>9.24</v>
          </cell>
          <cell r="F36">
            <v>10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A37" t="str">
            <v>651.220</v>
          </cell>
          <cell r="B37" t="str">
            <v>Traït truû truûc A væîa XM M75 daìy 15</v>
          </cell>
          <cell r="C37" t="str">
            <v>m2</v>
          </cell>
          <cell r="D37">
            <v>25.76</v>
          </cell>
          <cell r="E37">
            <v>0.46</v>
          </cell>
          <cell r="F37">
            <v>118.47</v>
          </cell>
          <cell r="H37">
            <v>0.51</v>
          </cell>
          <cell r="K37">
            <v>0</v>
          </cell>
          <cell r="L37">
            <v>0</v>
          </cell>
          <cell r="M37">
            <v>0</v>
          </cell>
          <cell r="N37">
            <v>0</v>
          </cell>
          <cell r="O37">
            <v>0</v>
          </cell>
          <cell r="P37">
            <v>0</v>
          </cell>
          <cell r="Q37">
            <v>0</v>
          </cell>
          <cell r="R37">
            <v>0</v>
          </cell>
          <cell r="S37">
            <v>0</v>
          </cell>
          <cell r="T37">
            <v>0</v>
          </cell>
          <cell r="U37">
            <v>0</v>
          </cell>
          <cell r="V37">
            <v>0</v>
          </cell>
          <cell r="W37">
            <v>0</v>
          </cell>
          <cell r="X37">
            <v>0</v>
          </cell>
        </row>
        <row r="38">
          <cell r="A38" t="str">
            <v>224.110</v>
          </cell>
          <cell r="B38" t="str">
            <v xml:space="preserve">Bã täng dáöm M200 âaï 1x2 </v>
          </cell>
          <cell r="C38" t="str">
            <v>m3</v>
          </cell>
          <cell r="D38">
            <v>6.1499999999999995</v>
          </cell>
          <cell r="E38">
            <v>6.3</v>
          </cell>
          <cell r="F38">
            <v>2048.7600000000002</v>
          </cell>
          <cell r="G38">
            <v>2.6</v>
          </cell>
          <cell r="I38">
            <v>5.3</v>
          </cell>
          <cell r="K38">
            <v>0</v>
          </cell>
          <cell r="L38">
            <v>0</v>
          </cell>
          <cell r="M38">
            <v>0</v>
          </cell>
          <cell r="N38">
            <v>0</v>
          </cell>
          <cell r="O38">
            <v>0</v>
          </cell>
          <cell r="P38">
            <v>0</v>
          </cell>
          <cell r="Q38">
            <v>0</v>
          </cell>
          <cell r="R38">
            <v>0</v>
          </cell>
          <cell r="S38">
            <v>0</v>
          </cell>
          <cell r="T38">
            <v>0</v>
          </cell>
          <cell r="U38">
            <v>0</v>
          </cell>
          <cell r="V38">
            <v>0</v>
          </cell>
          <cell r="W38">
            <v>0</v>
          </cell>
          <cell r="X38">
            <v>0.71</v>
          </cell>
        </row>
        <row r="39">
          <cell r="A39" t="str">
            <v>651.330</v>
          </cell>
          <cell r="B39" t="str">
            <v>Traït dáöm væîa XM M50 daìy 15</v>
          </cell>
          <cell r="C39" t="str">
            <v>m2</v>
          </cell>
          <cell r="D39">
            <v>87.44</v>
          </cell>
          <cell r="E39">
            <v>1.57</v>
          </cell>
          <cell r="F39">
            <v>285.43</v>
          </cell>
          <cell r="H39">
            <v>1.86</v>
          </cell>
          <cell r="K39">
            <v>0</v>
          </cell>
          <cell r="L39">
            <v>0</v>
          </cell>
          <cell r="M39">
            <v>0</v>
          </cell>
          <cell r="N39">
            <v>0</v>
          </cell>
          <cell r="O39">
            <v>0</v>
          </cell>
          <cell r="P39">
            <v>0</v>
          </cell>
          <cell r="Q39">
            <v>0</v>
          </cell>
          <cell r="R39">
            <v>0</v>
          </cell>
          <cell r="S39">
            <v>0</v>
          </cell>
          <cell r="T39">
            <v>0</v>
          </cell>
          <cell r="U39">
            <v>0</v>
          </cell>
          <cell r="V39">
            <v>0</v>
          </cell>
          <cell r="W39">
            <v>0</v>
          </cell>
          <cell r="X39">
            <v>0</v>
          </cell>
        </row>
        <row r="40">
          <cell r="A40" t="str">
            <v>651.330</v>
          </cell>
          <cell r="B40" t="str">
            <v xml:space="preserve">Traït häö dáöu vaìo âáöm bã täng </v>
          </cell>
          <cell r="C40" t="str">
            <v>m2</v>
          </cell>
          <cell r="D40">
            <v>87.44</v>
          </cell>
          <cell r="F40">
            <v>99</v>
          </cell>
          <cell r="K40">
            <v>0</v>
          </cell>
          <cell r="L40">
            <v>0</v>
          </cell>
          <cell r="M40">
            <v>0</v>
          </cell>
          <cell r="N40">
            <v>0</v>
          </cell>
          <cell r="O40">
            <v>0</v>
          </cell>
          <cell r="P40">
            <v>0</v>
          </cell>
          <cell r="Q40">
            <v>0</v>
          </cell>
          <cell r="R40">
            <v>0</v>
          </cell>
          <cell r="S40">
            <v>0</v>
          </cell>
          <cell r="T40">
            <v>0</v>
          </cell>
          <cell r="U40">
            <v>0</v>
          </cell>
          <cell r="V40">
            <v>0</v>
          </cell>
          <cell r="W40">
            <v>0</v>
          </cell>
          <cell r="X40">
            <v>0</v>
          </cell>
        </row>
        <row r="41">
          <cell r="A41" t="str">
            <v>701.110</v>
          </cell>
          <cell r="B41" t="str">
            <v xml:space="preserve">Queït väi tæåìng truû 1 tràõng 2 maìu </v>
          </cell>
          <cell r="C41" t="str">
            <v>m2</v>
          </cell>
          <cell r="D41">
            <v>1358.5000000000002</v>
          </cell>
          <cell r="E41">
            <v>0</v>
          </cell>
          <cell r="K41">
            <v>0</v>
          </cell>
          <cell r="L41">
            <v>0</v>
          </cell>
          <cell r="M41">
            <v>0</v>
          </cell>
          <cell r="N41">
            <v>0</v>
          </cell>
          <cell r="O41">
            <v>0</v>
          </cell>
          <cell r="P41">
            <v>0</v>
          </cell>
          <cell r="Q41">
            <v>0</v>
          </cell>
          <cell r="R41">
            <v>27.17</v>
          </cell>
          <cell r="S41">
            <v>407.55</v>
          </cell>
          <cell r="T41">
            <v>0</v>
          </cell>
          <cell r="U41">
            <v>0</v>
          </cell>
          <cell r="V41">
            <v>0</v>
          </cell>
          <cell r="W41">
            <v>0</v>
          </cell>
          <cell r="X41">
            <v>0</v>
          </cell>
        </row>
        <row r="42">
          <cell r="A42" t="str">
            <v>701.130</v>
          </cell>
          <cell r="B42" t="str">
            <v>Queït väi chaình cæía , ä vàng , lanh tä 3 næåïc tràõng</v>
          </cell>
          <cell r="C42" t="str">
            <v>m2</v>
          </cell>
          <cell r="D42">
            <v>59.099999999999994</v>
          </cell>
          <cell r="E42">
            <v>0</v>
          </cell>
          <cell r="K42">
            <v>0</v>
          </cell>
          <cell r="L42">
            <v>0</v>
          </cell>
          <cell r="M42">
            <v>0</v>
          </cell>
          <cell r="N42">
            <v>0</v>
          </cell>
          <cell r="O42">
            <v>0</v>
          </cell>
          <cell r="P42">
            <v>0</v>
          </cell>
          <cell r="Q42">
            <v>0</v>
          </cell>
          <cell r="R42">
            <v>0</v>
          </cell>
          <cell r="S42">
            <v>18.68</v>
          </cell>
          <cell r="T42">
            <v>0</v>
          </cell>
          <cell r="U42">
            <v>0</v>
          </cell>
          <cell r="V42">
            <v>0</v>
          </cell>
          <cell r="W42">
            <v>0</v>
          </cell>
          <cell r="X42">
            <v>0</v>
          </cell>
        </row>
        <row r="43">
          <cell r="A43" t="str">
            <v>703.440</v>
          </cell>
          <cell r="B43" t="str">
            <v xml:space="preserve">Sån cæía âi, säø panä, panä kênh 3 næåïc  maìu xaïm </v>
          </cell>
          <cell r="C43" t="str">
            <v>m2</v>
          </cell>
          <cell r="D43">
            <v>113.4</v>
          </cell>
          <cell r="E43">
            <v>0</v>
          </cell>
          <cell r="K43">
            <v>0</v>
          </cell>
          <cell r="L43">
            <v>0</v>
          </cell>
          <cell r="M43">
            <v>0</v>
          </cell>
          <cell r="N43">
            <v>0</v>
          </cell>
          <cell r="O43">
            <v>0</v>
          </cell>
          <cell r="P43">
            <v>0</v>
          </cell>
          <cell r="Q43">
            <v>0</v>
          </cell>
          <cell r="R43">
            <v>0</v>
          </cell>
          <cell r="S43">
            <v>0</v>
          </cell>
          <cell r="T43">
            <v>25.52</v>
          </cell>
          <cell r="U43">
            <v>0</v>
          </cell>
          <cell r="V43">
            <v>0</v>
          </cell>
          <cell r="W43">
            <v>0</v>
          </cell>
          <cell r="X43">
            <v>0</v>
          </cell>
        </row>
        <row r="44">
          <cell r="A44" t="str">
            <v>703.440</v>
          </cell>
          <cell r="B44" t="str">
            <v xml:space="preserve">Sån cæía säø sàõt chåïp kênh 3 næåïc maìu xaïm </v>
          </cell>
          <cell r="C44" t="str">
            <v>m2</v>
          </cell>
          <cell r="D44">
            <v>39.200000000000003</v>
          </cell>
          <cell r="E44">
            <v>0</v>
          </cell>
          <cell r="K44">
            <v>0</v>
          </cell>
          <cell r="L44">
            <v>0</v>
          </cell>
          <cell r="M44">
            <v>0</v>
          </cell>
          <cell r="N44">
            <v>0</v>
          </cell>
          <cell r="O44">
            <v>0</v>
          </cell>
          <cell r="P44">
            <v>0</v>
          </cell>
          <cell r="Q44">
            <v>0</v>
          </cell>
          <cell r="R44">
            <v>0</v>
          </cell>
          <cell r="S44">
            <v>0</v>
          </cell>
          <cell r="T44">
            <v>8.82</v>
          </cell>
          <cell r="U44">
            <v>0</v>
          </cell>
          <cell r="V44">
            <v>0</v>
          </cell>
          <cell r="W44">
            <v>0</v>
          </cell>
          <cell r="X44">
            <v>0</v>
          </cell>
        </row>
        <row r="45">
          <cell r="A45">
            <v>0</v>
          </cell>
          <cell r="B45" t="str">
            <v>III. TRÁÖN + MAÏI NHAÌ :</v>
          </cell>
          <cell r="C45">
            <v>0</v>
          </cell>
          <cell r="D45">
            <v>0</v>
          </cell>
          <cell r="F45">
            <v>2651.1300000000006</v>
          </cell>
          <cell r="G45">
            <v>2.1</v>
          </cell>
          <cell r="H45">
            <v>4.4899999999999993</v>
          </cell>
          <cell r="I45">
            <v>4.2600000000000007</v>
          </cell>
          <cell r="J45">
            <v>0</v>
          </cell>
          <cell r="K45">
            <v>0</v>
          </cell>
          <cell r="L45">
            <v>0</v>
          </cell>
          <cell r="M45">
            <v>713.4</v>
          </cell>
          <cell r="N45">
            <v>0</v>
          </cell>
          <cell r="O45">
            <v>0</v>
          </cell>
          <cell r="P45">
            <v>0</v>
          </cell>
          <cell r="Q45">
            <v>0</v>
          </cell>
          <cell r="R45">
            <v>0.53</v>
          </cell>
          <cell r="S45">
            <v>33.880000000000003</v>
          </cell>
          <cell r="T45">
            <v>51.07</v>
          </cell>
          <cell r="U45">
            <v>6.6899999999999995</v>
          </cell>
          <cell r="V45">
            <v>355.45</v>
          </cell>
          <cell r="W45">
            <v>175.56</v>
          </cell>
          <cell r="X45">
            <v>0.5</v>
          </cell>
        </row>
        <row r="46">
          <cell r="A46" t="str">
            <v>225.110</v>
          </cell>
          <cell r="B46" t="str">
            <v xml:space="preserve">Bã täng saìn maïi M200 âaï 1x2 </v>
          </cell>
          <cell r="C46" t="str">
            <v>m3</v>
          </cell>
          <cell r="D46">
            <v>3.71</v>
          </cell>
          <cell r="E46">
            <v>3.8</v>
          </cell>
          <cell r="F46">
            <v>1235.76</v>
          </cell>
          <cell r="G46">
            <v>1.57</v>
          </cell>
          <cell r="I46">
            <v>3.2</v>
          </cell>
          <cell r="K46">
            <v>0</v>
          </cell>
          <cell r="L46">
            <v>0</v>
          </cell>
          <cell r="M46">
            <v>0</v>
          </cell>
          <cell r="N46">
            <v>0</v>
          </cell>
          <cell r="O46">
            <v>0</v>
          </cell>
          <cell r="P46">
            <v>0</v>
          </cell>
          <cell r="Q46">
            <v>0</v>
          </cell>
          <cell r="R46">
            <v>0</v>
          </cell>
          <cell r="S46">
            <v>0</v>
          </cell>
          <cell r="T46">
            <v>0</v>
          </cell>
          <cell r="U46">
            <v>0</v>
          </cell>
          <cell r="V46">
            <v>0</v>
          </cell>
          <cell r="W46">
            <v>0</v>
          </cell>
          <cell r="X46">
            <v>0.37</v>
          </cell>
        </row>
        <row r="47">
          <cell r="A47" t="str">
            <v>225.210</v>
          </cell>
          <cell r="B47" t="str">
            <v xml:space="preserve">Bã täng sã nä M200 âaï 1x2 </v>
          </cell>
          <cell r="C47" t="str">
            <v>m3</v>
          </cell>
          <cell r="D47">
            <v>0.77</v>
          </cell>
          <cell r="E47">
            <v>0.79</v>
          </cell>
          <cell r="F47">
            <v>256.91000000000003</v>
          </cell>
          <cell r="G47">
            <v>0.33</v>
          </cell>
          <cell r="I47">
            <v>0.66</v>
          </cell>
          <cell r="K47">
            <v>0</v>
          </cell>
          <cell r="L47">
            <v>0</v>
          </cell>
          <cell r="M47">
            <v>0</v>
          </cell>
          <cell r="N47">
            <v>0</v>
          </cell>
          <cell r="O47">
            <v>0</v>
          </cell>
          <cell r="P47">
            <v>0</v>
          </cell>
          <cell r="Q47">
            <v>0</v>
          </cell>
          <cell r="R47">
            <v>0</v>
          </cell>
          <cell r="S47">
            <v>0</v>
          </cell>
          <cell r="T47">
            <v>0</v>
          </cell>
          <cell r="U47">
            <v>0</v>
          </cell>
          <cell r="V47">
            <v>0</v>
          </cell>
          <cell r="W47">
            <v>0</v>
          </cell>
          <cell r="X47">
            <v>0.08</v>
          </cell>
        </row>
        <row r="48">
          <cell r="A48" t="str">
            <v>651.320</v>
          </cell>
          <cell r="B48" t="str">
            <v>Traït saìn maïi sã nä væîa XM M50 daìy 15</v>
          </cell>
          <cell r="C48" t="str">
            <v>m2</v>
          </cell>
          <cell r="D48">
            <v>52.94</v>
          </cell>
          <cell r="E48">
            <v>0.95</v>
          </cell>
          <cell r="F48">
            <v>172.71</v>
          </cell>
          <cell r="H48">
            <v>1.1299999999999999</v>
          </cell>
          <cell r="K48">
            <v>0</v>
          </cell>
          <cell r="L48">
            <v>0</v>
          </cell>
          <cell r="M48">
            <v>0</v>
          </cell>
          <cell r="N48">
            <v>0</v>
          </cell>
          <cell r="O48">
            <v>0</v>
          </cell>
          <cell r="P48">
            <v>0</v>
          </cell>
          <cell r="Q48">
            <v>0</v>
          </cell>
          <cell r="R48">
            <v>0</v>
          </cell>
          <cell r="S48">
            <v>0</v>
          </cell>
          <cell r="T48">
            <v>0</v>
          </cell>
          <cell r="U48">
            <v>0</v>
          </cell>
          <cell r="V48">
            <v>0</v>
          </cell>
          <cell r="W48">
            <v>0</v>
          </cell>
          <cell r="X48">
            <v>0</v>
          </cell>
        </row>
        <row r="49">
          <cell r="A49" t="str">
            <v>671.140</v>
          </cell>
          <cell r="B49" t="str">
            <v>Laïng saìn maïi væîa XM M75 daìy 30</v>
          </cell>
          <cell r="C49" t="str">
            <v>m2</v>
          </cell>
          <cell r="D49">
            <v>49.96</v>
          </cell>
          <cell r="E49">
            <v>1.75</v>
          </cell>
          <cell r="F49">
            <v>450.71</v>
          </cell>
          <cell r="H49">
            <v>1.96</v>
          </cell>
          <cell r="K49">
            <v>0</v>
          </cell>
          <cell r="L49">
            <v>0</v>
          </cell>
          <cell r="M49">
            <v>0</v>
          </cell>
          <cell r="N49">
            <v>0</v>
          </cell>
          <cell r="O49">
            <v>0</v>
          </cell>
          <cell r="P49">
            <v>0</v>
          </cell>
          <cell r="Q49">
            <v>0</v>
          </cell>
          <cell r="R49">
            <v>0</v>
          </cell>
          <cell r="S49">
            <v>0</v>
          </cell>
          <cell r="T49">
            <v>0</v>
          </cell>
          <cell r="U49">
            <v>0</v>
          </cell>
          <cell r="V49">
            <v>0</v>
          </cell>
          <cell r="W49">
            <v>0</v>
          </cell>
          <cell r="X49">
            <v>0</v>
          </cell>
        </row>
        <row r="50">
          <cell r="A50" t="str">
            <v>651.330</v>
          </cell>
          <cell r="B50" t="str">
            <v xml:space="preserve">Ngám næåïc XM chäúng tháúm saìn </v>
          </cell>
          <cell r="C50" t="str">
            <v>m2</v>
          </cell>
          <cell r="D50">
            <v>49.96</v>
          </cell>
          <cell r="F50">
            <v>57</v>
          </cell>
          <cell r="K50">
            <v>0</v>
          </cell>
          <cell r="L50">
            <v>0</v>
          </cell>
          <cell r="M50">
            <v>0</v>
          </cell>
          <cell r="N50">
            <v>0</v>
          </cell>
          <cell r="O50">
            <v>0</v>
          </cell>
          <cell r="P50">
            <v>0</v>
          </cell>
          <cell r="Q50">
            <v>0</v>
          </cell>
          <cell r="R50">
            <v>0</v>
          </cell>
          <cell r="S50">
            <v>0</v>
          </cell>
          <cell r="T50">
            <v>0</v>
          </cell>
          <cell r="U50">
            <v>0</v>
          </cell>
          <cell r="V50">
            <v>0</v>
          </cell>
          <cell r="W50">
            <v>0</v>
          </cell>
          <cell r="X50">
            <v>0</v>
          </cell>
        </row>
        <row r="51">
          <cell r="A51" t="str">
            <v>651.510</v>
          </cell>
          <cell r="B51" t="str">
            <v>Traït thaình sã nä væîa XM M75 trong vaì ngoaìi  daìy 15</v>
          </cell>
          <cell r="C51" t="str">
            <v>m2</v>
          </cell>
          <cell r="D51">
            <v>26.72</v>
          </cell>
          <cell r="E51">
            <v>0.32</v>
          </cell>
          <cell r="F51">
            <v>82.42</v>
          </cell>
          <cell r="G51">
            <v>2.73</v>
          </cell>
          <cell r="H51">
            <v>0.36</v>
          </cell>
          <cell r="K51">
            <v>0</v>
          </cell>
          <cell r="L51">
            <v>0</v>
          </cell>
          <cell r="M51">
            <v>0</v>
          </cell>
          <cell r="N51">
            <v>0</v>
          </cell>
          <cell r="O51">
            <v>0</v>
          </cell>
          <cell r="P51">
            <v>0</v>
          </cell>
          <cell r="Q51">
            <v>0</v>
          </cell>
          <cell r="R51">
            <v>0</v>
          </cell>
          <cell r="S51">
            <v>0</v>
          </cell>
          <cell r="T51">
            <v>0</v>
          </cell>
          <cell r="U51">
            <v>0</v>
          </cell>
          <cell r="V51">
            <v>0</v>
          </cell>
          <cell r="W51">
            <v>0</v>
          </cell>
          <cell r="X51">
            <v>0</v>
          </cell>
        </row>
        <row r="52">
          <cell r="A52" t="str">
            <v>225.210</v>
          </cell>
          <cell r="B52" t="str">
            <v xml:space="preserve">Bã täng lam ngang M200 âaï 1x2 </v>
          </cell>
          <cell r="C52" t="str">
            <v>m3</v>
          </cell>
          <cell r="D52">
            <v>0.47</v>
          </cell>
          <cell r="E52">
            <v>0.48</v>
          </cell>
          <cell r="F52">
            <v>156.1</v>
          </cell>
          <cell r="G52">
            <v>0.2</v>
          </cell>
          <cell r="I52">
            <v>0.4</v>
          </cell>
          <cell r="K52">
            <v>0</v>
          </cell>
          <cell r="L52">
            <v>0</v>
          </cell>
          <cell r="M52">
            <v>0</v>
          </cell>
          <cell r="N52">
            <v>0</v>
          </cell>
          <cell r="O52">
            <v>0</v>
          </cell>
          <cell r="P52">
            <v>0</v>
          </cell>
          <cell r="Q52">
            <v>0</v>
          </cell>
          <cell r="R52">
            <v>0</v>
          </cell>
          <cell r="S52">
            <v>0</v>
          </cell>
          <cell r="T52">
            <v>0</v>
          </cell>
          <cell r="U52">
            <v>0</v>
          </cell>
          <cell r="V52">
            <v>0</v>
          </cell>
          <cell r="W52">
            <v>0</v>
          </cell>
          <cell r="X52">
            <v>0.05</v>
          </cell>
        </row>
        <row r="53">
          <cell r="A53" t="str">
            <v>651.310</v>
          </cell>
          <cell r="B53" t="str">
            <v>Traït lam ngang væîa XM M75 daìy 15</v>
          </cell>
          <cell r="C53" t="str">
            <v>m2</v>
          </cell>
          <cell r="D53">
            <v>17.64</v>
          </cell>
          <cell r="E53">
            <v>0.32</v>
          </cell>
          <cell r="F53">
            <v>82.42</v>
          </cell>
          <cell r="H53">
            <v>0.36</v>
          </cell>
          <cell r="K53">
            <v>0</v>
          </cell>
          <cell r="L53">
            <v>0</v>
          </cell>
          <cell r="M53">
            <v>0</v>
          </cell>
          <cell r="N53">
            <v>0</v>
          </cell>
          <cell r="O53">
            <v>0</v>
          </cell>
          <cell r="P53">
            <v>0</v>
          </cell>
          <cell r="Q53">
            <v>0</v>
          </cell>
          <cell r="R53">
            <v>0</v>
          </cell>
          <cell r="S53">
            <v>0</v>
          </cell>
          <cell r="T53">
            <v>0</v>
          </cell>
          <cell r="U53">
            <v>0</v>
          </cell>
          <cell r="V53">
            <v>0</v>
          </cell>
          <cell r="W53">
            <v>0</v>
          </cell>
          <cell r="X53">
            <v>0</v>
          </cell>
        </row>
        <row r="54">
          <cell r="A54" t="str">
            <v>701.130</v>
          </cell>
          <cell r="B54" t="str">
            <v xml:space="preserve">Queït väi lam ngang , tráön 3 næåïc tràõng </v>
          </cell>
          <cell r="C54" t="str">
            <v>m2</v>
          </cell>
          <cell r="D54">
            <v>70.58</v>
          </cell>
          <cell r="E54">
            <v>0</v>
          </cell>
          <cell r="K54">
            <v>0</v>
          </cell>
          <cell r="L54">
            <v>0</v>
          </cell>
          <cell r="M54">
            <v>0</v>
          </cell>
          <cell r="N54">
            <v>0</v>
          </cell>
          <cell r="O54">
            <v>0</v>
          </cell>
          <cell r="P54">
            <v>0</v>
          </cell>
          <cell r="Q54">
            <v>0</v>
          </cell>
          <cell r="R54">
            <v>0</v>
          </cell>
          <cell r="S54">
            <v>22.3</v>
          </cell>
          <cell r="T54">
            <v>0</v>
          </cell>
          <cell r="U54">
            <v>0</v>
          </cell>
          <cell r="V54">
            <v>0</v>
          </cell>
          <cell r="W54">
            <v>0</v>
          </cell>
          <cell r="X54">
            <v>0</v>
          </cell>
        </row>
        <row r="55">
          <cell r="A55" t="str">
            <v>701.120</v>
          </cell>
          <cell r="B55" t="str">
            <v xml:space="preserve">Queït väi sã nä 1 tràõng , 2 maìu </v>
          </cell>
          <cell r="C55" t="str">
            <v>m2</v>
          </cell>
          <cell r="D55">
            <v>26.72</v>
          </cell>
          <cell r="E55">
            <v>0</v>
          </cell>
          <cell r="K55">
            <v>0</v>
          </cell>
          <cell r="L55">
            <v>0</v>
          </cell>
          <cell r="M55">
            <v>0</v>
          </cell>
          <cell r="N55">
            <v>0</v>
          </cell>
          <cell r="O55">
            <v>0</v>
          </cell>
          <cell r="P55">
            <v>0</v>
          </cell>
          <cell r="Q55">
            <v>0</v>
          </cell>
          <cell r="R55">
            <v>0.53</v>
          </cell>
          <cell r="S55">
            <v>8.02</v>
          </cell>
          <cell r="T55">
            <v>0</v>
          </cell>
          <cell r="U55">
            <v>0</v>
          </cell>
          <cell r="V55">
            <v>0</v>
          </cell>
          <cell r="W55">
            <v>0</v>
          </cell>
          <cell r="X55">
            <v>0</v>
          </cell>
        </row>
        <row r="56">
          <cell r="A56" t="str">
            <v>694.110</v>
          </cell>
          <cell r="B56" t="str">
            <v xml:space="preserve">Gia cäng âoïng tráön vaïn eïp </v>
          </cell>
          <cell r="C56" t="str">
            <v>m2</v>
          </cell>
          <cell r="D56">
            <v>159.6</v>
          </cell>
          <cell r="E56">
            <v>0</v>
          </cell>
          <cell r="K56">
            <v>0</v>
          </cell>
          <cell r="L56">
            <v>0</v>
          </cell>
          <cell r="M56">
            <v>0</v>
          </cell>
          <cell r="N56">
            <v>0</v>
          </cell>
          <cell r="O56">
            <v>0</v>
          </cell>
          <cell r="P56">
            <v>0</v>
          </cell>
          <cell r="Q56">
            <v>0</v>
          </cell>
          <cell r="R56">
            <v>0</v>
          </cell>
          <cell r="S56">
            <v>0</v>
          </cell>
          <cell r="T56">
            <v>0</v>
          </cell>
          <cell r="U56">
            <v>3.19</v>
          </cell>
          <cell r="V56">
            <v>0</v>
          </cell>
          <cell r="W56">
            <v>175.56</v>
          </cell>
          <cell r="X56">
            <v>0</v>
          </cell>
        </row>
        <row r="57">
          <cell r="A57" t="str">
            <v>703.220</v>
          </cell>
          <cell r="B57" t="str">
            <v xml:space="preserve">Sån tráön vaïn eïp 3 næåïc tràõng </v>
          </cell>
          <cell r="C57" t="str">
            <v>m2</v>
          </cell>
          <cell r="D57">
            <v>159.6</v>
          </cell>
          <cell r="E57">
            <v>0</v>
          </cell>
          <cell r="K57">
            <v>0</v>
          </cell>
          <cell r="L57">
            <v>0</v>
          </cell>
          <cell r="M57">
            <v>0</v>
          </cell>
          <cell r="N57">
            <v>0</v>
          </cell>
          <cell r="O57">
            <v>0</v>
          </cell>
          <cell r="P57">
            <v>0</v>
          </cell>
          <cell r="Q57">
            <v>0</v>
          </cell>
          <cell r="R57">
            <v>0</v>
          </cell>
          <cell r="S57">
            <v>0</v>
          </cell>
          <cell r="T57">
            <v>51.07</v>
          </cell>
          <cell r="U57">
            <v>0</v>
          </cell>
          <cell r="V57">
            <v>0</v>
          </cell>
          <cell r="W57">
            <v>0</v>
          </cell>
          <cell r="X57">
            <v>0</v>
          </cell>
        </row>
        <row r="58">
          <cell r="A58" t="str">
            <v>401.420</v>
          </cell>
          <cell r="B58" t="str">
            <v>Gia cäng xaì gäö gäù maïi nhaì ( gäù nhoïm 3 )</v>
          </cell>
          <cell r="C58" t="str">
            <v>m3</v>
          </cell>
          <cell r="D58">
            <v>3.18</v>
          </cell>
          <cell r="E58">
            <v>0</v>
          </cell>
          <cell r="K58">
            <v>0</v>
          </cell>
          <cell r="L58">
            <v>0</v>
          </cell>
          <cell r="M58">
            <v>0</v>
          </cell>
          <cell r="N58">
            <v>0</v>
          </cell>
          <cell r="O58">
            <v>0</v>
          </cell>
          <cell r="P58">
            <v>0</v>
          </cell>
          <cell r="Q58">
            <v>0</v>
          </cell>
          <cell r="R58">
            <v>0</v>
          </cell>
          <cell r="S58">
            <v>0</v>
          </cell>
          <cell r="T58">
            <v>0</v>
          </cell>
          <cell r="U58">
            <v>3.5</v>
          </cell>
          <cell r="V58">
            <v>0</v>
          </cell>
          <cell r="W58">
            <v>0</v>
          </cell>
          <cell r="X58">
            <v>0</v>
          </cell>
        </row>
        <row r="59">
          <cell r="A59" t="str">
            <v>605.210</v>
          </cell>
          <cell r="B59" t="str">
            <v xml:space="preserve">Låüp tän traïng keîm maïi nhaì </v>
          </cell>
          <cell r="C59" t="str">
            <v>m2</v>
          </cell>
          <cell r="D59">
            <v>269.27999999999997</v>
          </cell>
          <cell r="E59">
            <v>0</v>
          </cell>
          <cell r="K59">
            <v>0</v>
          </cell>
          <cell r="L59">
            <v>0</v>
          </cell>
          <cell r="M59">
            <v>0</v>
          </cell>
          <cell r="N59">
            <v>0</v>
          </cell>
          <cell r="O59">
            <v>0</v>
          </cell>
          <cell r="P59">
            <v>0</v>
          </cell>
          <cell r="Q59">
            <v>0</v>
          </cell>
          <cell r="R59">
            <v>0</v>
          </cell>
          <cell r="S59">
            <v>0</v>
          </cell>
          <cell r="T59">
            <v>0</v>
          </cell>
          <cell r="U59">
            <v>0</v>
          </cell>
          <cell r="V59">
            <v>355.45</v>
          </cell>
          <cell r="W59">
            <v>0</v>
          </cell>
          <cell r="X59">
            <v>0</v>
          </cell>
        </row>
        <row r="60">
          <cell r="A60" t="str">
            <v>204.420</v>
          </cell>
          <cell r="B60" t="str">
            <v>Xáy båì chaíy gaûch âàûc væîa XM M75</v>
          </cell>
          <cell r="C60" t="str">
            <v>m3</v>
          </cell>
          <cell r="D60">
            <v>0.87</v>
          </cell>
          <cell r="E60">
            <v>0.26</v>
          </cell>
          <cell r="F60">
            <v>66.959999999999994</v>
          </cell>
          <cell r="H60">
            <v>0.28999999999999998</v>
          </cell>
          <cell r="M60">
            <v>713.4</v>
          </cell>
        </row>
        <row r="61">
          <cell r="A61" t="str">
            <v>651.140</v>
          </cell>
          <cell r="B61" t="str">
            <v>Traït båì chaíy væîa XM M75 daìy 15</v>
          </cell>
          <cell r="C61" t="str">
            <v>m2</v>
          </cell>
          <cell r="D61">
            <v>11.88</v>
          </cell>
          <cell r="E61">
            <v>0.2</v>
          </cell>
          <cell r="F61">
            <v>51.51</v>
          </cell>
          <cell r="H61">
            <v>0.22</v>
          </cell>
        </row>
        <row r="62">
          <cell r="A62" t="str">
            <v>701.120</v>
          </cell>
          <cell r="B62" t="str">
            <v>Queït väi båì chaíy 3 næåïc tràõng</v>
          </cell>
          <cell r="C62" t="str">
            <v>m2</v>
          </cell>
          <cell r="D62">
            <v>11.88</v>
          </cell>
          <cell r="E62">
            <v>0</v>
          </cell>
          <cell r="F62">
            <v>0</v>
          </cell>
          <cell r="H62">
            <v>0</v>
          </cell>
          <cell r="S62">
            <v>3.56</v>
          </cell>
        </row>
        <row r="63">
          <cell r="A63" t="str">
            <v>651.420</v>
          </cell>
          <cell r="B63" t="str">
            <v>Traït chè næåïc sã nä</v>
          </cell>
          <cell r="C63" t="str">
            <v>m</v>
          </cell>
          <cell r="D63">
            <v>33.200000000000003</v>
          </cell>
          <cell r="E63">
            <v>0.15</v>
          </cell>
          <cell r="F63">
            <v>38.630000000000003</v>
          </cell>
          <cell r="H63">
            <v>0.17</v>
          </cell>
        </row>
        <row r="64">
          <cell r="A64">
            <v>0</v>
          </cell>
          <cell r="B64" t="str">
            <v>IV. KHU VÃÛ SINH - BÃØ TÆÛ HOAÛI - BÃÚP - HÄÚ GA :</v>
          </cell>
          <cell r="C64">
            <v>0</v>
          </cell>
          <cell r="D64">
            <v>0</v>
          </cell>
          <cell r="F64">
            <v>3304.2599999999998</v>
          </cell>
          <cell r="G64">
            <v>2.27</v>
          </cell>
          <cell r="H64">
            <v>9.629999999999999</v>
          </cell>
          <cell r="I64">
            <v>1.67</v>
          </cell>
          <cell r="J64">
            <v>2.68</v>
          </cell>
          <cell r="K64">
            <v>0</v>
          </cell>
          <cell r="L64">
            <v>0</v>
          </cell>
          <cell r="M64">
            <v>10479.6</v>
          </cell>
          <cell r="N64">
            <v>0</v>
          </cell>
          <cell r="O64">
            <v>13.51</v>
          </cell>
          <cell r="P64">
            <v>5664.75</v>
          </cell>
          <cell r="Q64">
            <v>50.769999999999996</v>
          </cell>
          <cell r="R64">
            <v>0.27</v>
          </cell>
          <cell r="S64">
            <v>4.12</v>
          </cell>
          <cell r="T64">
            <v>0</v>
          </cell>
          <cell r="U64">
            <v>0</v>
          </cell>
          <cell r="V64">
            <v>0</v>
          </cell>
          <cell r="W64">
            <v>0</v>
          </cell>
          <cell r="X64">
            <v>6.0000000000000005E-2</v>
          </cell>
        </row>
        <row r="65">
          <cell r="A65">
            <v>0</v>
          </cell>
          <cell r="B65" t="str">
            <v>a, Khu vãû sinh :</v>
          </cell>
          <cell r="C65">
            <v>0</v>
          </cell>
          <cell r="D65">
            <v>0</v>
          </cell>
          <cell r="I65">
            <v>0.3</v>
          </cell>
        </row>
        <row r="66">
          <cell r="A66" t="str">
            <v>204.410</v>
          </cell>
          <cell r="B66" t="str">
            <v xml:space="preserve">Xáy thaình bãø næåïc khu vãû sinh daìy 110 væîa XM M75 </v>
          </cell>
          <cell r="C66" t="str">
            <v>m3</v>
          </cell>
          <cell r="D66">
            <v>0.65</v>
          </cell>
          <cell r="E66">
            <v>0.2</v>
          </cell>
          <cell r="F66">
            <v>51.51</v>
          </cell>
          <cell r="H66">
            <v>0.22</v>
          </cell>
          <cell r="K66">
            <v>0</v>
          </cell>
          <cell r="L66">
            <v>0</v>
          </cell>
          <cell r="M66">
            <v>533</v>
          </cell>
          <cell r="N66">
            <v>0</v>
          </cell>
          <cell r="O66">
            <v>0</v>
          </cell>
          <cell r="P66">
            <v>0</v>
          </cell>
          <cell r="Q66">
            <v>0</v>
          </cell>
          <cell r="R66">
            <v>0</v>
          </cell>
          <cell r="S66">
            <v>0</v>
          </cell>
          <cell r="T66">
            <v>0</v>
          </cell>
          <cell r="U66">
            <v>0</v>
          </cell>
          <cell r="V66">
            <v>0</v>
          </cell>
          <cell r="W66">
            <v>0</v>
          </cell>
          <cell r="X66">
            <v>0</v>
          </cell>
        </row>
        <row r="67">
          <cell r="A67" t="str">
            <v>651.510</v>
          </cell>
          <cell r="B67" t="str">
            <v>Traït thaình bãø næåïc væîa XM M75 daìy 20</v>
          </cell>
          <cell r="C67" t="str">
            <v>m2</v>
          </cell>
          <cell r="D67">
            <v>7.35</v>
          </cell>
          <cell r="E67">
            <v>0.09</v>
          </cell>
          <cell r="F67">
            <v>23.18</v>
          </cell>
          <cell r="H67">
            <v>0.1</v>
          </cell>
          <cell r="K67">
            <v>0</v>
          </cell>
          <cell r="L67">
            <v>0</v>
          </cell>
          <cell r="M67">
            <v>0</v>
          </cell>
          <cell r="N67">
            <v>0</v>
          </cell>
          <cell r="O67">
            <v>0</v>
          </cell>
          <cell r="P67">
            <v>0</v>
          </cell>
          <cell r="Q67">
            <v>0</v>
          </cell>
          <cell r="R67">
            <v>0</v>
          </cell>
          <cell r="S67">
            <v>0</v>
          </cell>
          <cell r="T67">
            <v>0</v>
          </cell>
          <cell r="U67">
            <v>0</v>
          </cell>
          <cell r="V67">
            <v>0</v>
          </cell>
          <cell r="W67">
            <v>0</v>
          </cell>
          <cell r="X67">
            <v>0</v>
          </cell>
        </row>
        <row r="68">
          <cell r="A68" t="str">
            <v>672.120</v>
          </cell>
          <cell r="B68" t="str">
            <v xml:space="preserve">Laïng bãø næåïc , xê xäøm væîa XM M75 daìy 30 âaïnh maìu </v>
          </cell>
          <cell r="C68" t="str">
            <v>m2</v>
          </cell>
          <cell r="D68">
            <v>8.19</v>
          </cell>
          <cell r="E68">
            <v>0.18</v>
          </cell>
          <cell r="F68">
            <v>46.36</v>
          </cell>
          <cell r="H68">
            <v>0.2</v>
          </cell>
          <cell r="K68">
            <v>0</v>
          </cell>
          <cell r="L68">
            <v>0</v>
          </cell>
          <cell r="M68">
            <v>0</v>
          </cell>
          <cell r="N68">
            <v>0</v>
          </cell>
          <cell r="O68">
            <v>0</v>
          </cell>
          <cell r="P68">
            <v>0</v>
          </cell>
          <cell r="Q68">
            <v>0</v>
          </cell>
          <cell r="R68">
            <v>0</v>
          </cell>
          <cell r="S68">
            <v>0</v>
          </cell>
          <cell r="T68">
            <v>0</v>
          </cell>
          <cell r="U68">
            <v>0</v>
          </cell>
          <cell r="V68">
            <v>0</v>
          </cell>
          <cell r="W68">
            <v>0</v>
          </cell>
          <cell r="X68">
            <v>0</v>
          </cell>
        </row>
        <row r="69">
          <cell r="A69" t="str">
            <v>651.330</v>
          </cell>
          <cell r="B69" t="str">
            <v xml:space="preserve">Âaïnh maìu thaình bãø næåïc bàòng xi màng nguyãn cháút </v>
          </cell>
          <cell r="C69" t="str">
            <v>m2</v>
          </cell>
          <cell r="D69">
            <v>7.35</v>
          </cell>
          <cell r="F69">
            <v>8</v>
          </cell>
          <cell r="K69">
            <v>0</v>
          </cell>
          <cell r="L69">
            <v>0</v>
          </cell>
          <cell r="M69">
            <v>0</v>
          </cell>
          <cell r="N69">
            <v>0</v>
          </cell>
          <cell r="O69">
            <v>0</v>
          </cell>
          <cell r="P69">
            <v>0</v>
          </cell>
          <cell r="Q69">
            <v>0</v>
          </cell>
          <cell r="R69">
            <v>0</v>
          </cell>
          <cell r="S69">
            <v>0</v>
          </cell>
          <cell r="T69">
            <v>0</v>
          </cell>
          <cell r="U69">
            <v>0</v>
          </cell>
          <cell r="V69">
            <v>0</v>
          </cell>
          <cell r="W69">
            <v>0</v>
          </cell>
          <cell r="X69">
            <v>0</v>
          </cell>
        </row>
        <row r="70">
          <cell r="A70" t="str">
            <v>685.130</v>
          </cell>
          <cell r="B70" t="str">
            <v>ÄÚp gaûch men Trung Quäúc loaûi 11x11 khu vãû sinh</v>
          </cell>
          <cell r="C70" t="str">
            <v>m2</v>
          </cell>
          <cell r="D70">
            <v>68.25</v>
          </cell>
          <cell r="E70">
            <v>1.43</v>
          </cell>
          <cell r="F70">
            <v>259.97000000000003</v>
          </cell>
          <cell r="H70">
            <v>1.69</v>
          </cell>
          <cell r="K70">
            <v>0</v>
          </cell>
          <cell r="L70">
            <v>0</v>
          </cell>
          <cell r="M70">
            <v>0</v>
          </cell>
          <cell r="N70">
            <v>0</v>
          </cell>
          <cell r="O70">
            <v>0</v>
          </cell>
          <cell r="P70">
            <v>5664.75</v>
          </cell>
          <cell r="Q70">
            <v>23.89</v>
          </cell>
          <cell r="R70">
            <v>0</v>
          </cell>
          <cell r="S70">
            <v>0</v>
          </cell>
          <cell r="T70">
            <v>0</v>
          </cell>
          <cell r="U70">
            <v>0</v>
          </cell>
          <cell r="V70">
            <v>0</v>
          </cell>
          <cell r="W70">
            <v>0</v>
          </cell>
          <cell r="X70">
            <v>0</v>
          </cell>
        </row>
        <row r="71">
          <cell r="A71" t="str">
            <v>686.110</v>
          </cell>
          <cell r="B71" t="str">
            <v>Laït gaûch vé khu vãû sinh 300x300</v>
          </cell>
          <cell r="C71" t="str">
            <v>m2</v>
          </cell>
          <cell r="D71">
            <v>13.44</v>
          </cell>
          <cell r="E71">
            <v>0.21</v>
          </cell>
          <cell r="F71">
            <v>38.18</v>
          </cell>
          <cell r="H71">
            <v>0.25</v>
          </cell>
          <cell r="K71">
            <v>0</v>
          </cell>
          <cell r="L71">
            <v>0</v>
          </cell>
          <cell r="M71">
            <v>0</v>
          </cell>
          <cell r="N71">
            <v>0</v>
          </cell>
          <cell r="O71">
            <v>13.51</v>
          </cell>
          <cell r="P71">
            <v>0</v>
          </cell>
          <cell r="Q71">
            <v>26.88</v>
          </cell>
          <cell r="R71">
            <v>0</v>
          </cell>
          <cell r="S71">
            <v>0</v>
          </cell>
          <cell r="T71">
            <v>0</v>
          </cell>
          <cell r="U71">
            <v>0</v>
          </cell>
          <cell r="V71">
            <v>0</v>
          </cell>
          <cell r="W71">
            <v>0</v>
          </cell>
          <cell r="X71">
            <v>0</v>
          </cell>
        </row>
        <row r="72">
          <cell r="A72">
            <v>0</v>
          </cell>
          <cell r="B72" t="str">
            <v xml:space="preserve">b, Bãø tæû hoaûi : </v>
          </cell>
          <cell r="C72">
            <v>0</v>
          </cell>
          <cell r="D72">
            <v>0</v>
          </cell>
        </row>
        <row r="73">
          <cell r="A73" t="str">
            <v>221.110</v>
          </cell>
          <cell r="B73" t="str">
            <v xml:space="preserve">Bã täng loït âaï 4x6 M100 bãø tæû hoaûi </v>
          </cell>
          <cell r="C73" t="str">
            <v>m3</v>
          </cell>
          <cell r="D73">
            <v>2.38</v>
          </cell>
          <cell r="E73">
            <v>2.44</v>
          </cell>
          <cell r="F73">
            <v>490</v>
          </cell>
          <cell r="G73">
            <v>1.2</v>
          </cell>
          <cell r="J73">
            <v>2.25</v>
          </cell>
          <cell r="K73">
            <v>0</v>
          </cell>
          <cell r="L73">
            <v>0</v>
          </cell>
          <cell r="M73">
            <v>0</v>
          </cell>
          <cell r="N73">
            <v>0</v>
          </cell>
          <cell r="O73">
            <v>0</v>
          </cell>
          <cell r="P73">
            <v>0</v>
          </cell>
          <cell r="Q73">
            <v>0</v>
          </cell>
          <cell r="R73">
            <v>0</v>
          </cell>
          <cell r="S73">
            <v>0</v>
          </cell>
          <cell r="T73">
            <v>0</v>
          </cell>
          <cell r="U73">
            <v>0</v>
          </cell>
          <cell r="V73">
            <v>0</v>
          </cell>
          <cell r="W73">
            <v>0</v>
          </cell>
          <cell r="X73">
            <v>0</v>
          </cell>
        </row>
        <row r="74">
          <cell r="A74" t="str">
            <v>204.410</v>
          </cell>
          <cell r="B74" t="str">
            <v xml:space="preserve">Xáy tæåìng häú ga væîa XM M75 gaûch âàûc </v>
          </cell>
          <cell r="C74" t="str">
            <v>m3</v>
          </cell>
          <cell r="D74">
            <v>10.3</v>
          </cell>
          <cell r="E74">
            <v>3.09</v>
          </cell>
          <cell r="F74">
            <v>795.83</v>
          </cell>
          <cell r="H74">
            <v>3.45</v>
          </cell>
          <cell r="K74">
            <v>0</v>
          </cell>
          <cell r="L74">
            <v>0</v>
          </cell>
          <cell r="M74">
            <v>8446</v>
          </cell>
          <cell r="N74">
            <v>0</v>
          </cell>
          <cell r="O74">
            <v>0</v>
          </cell>
          <cell r="P74">
            <v>0</v>
          </cell>
          <cell r="Q74">
            <v>0</v>
          </cell>
          <cell r="R74">
            <v>0</v>
          </cell>
          <cell r="S74">
            <v>0</v>
          </cell>
          <cell r="T74">
            <v>0</v>
          </cell>
          <cell r="U74">
            <v>0</v>
          </cell>
          <cell r="V74">
            <v>0</v>
          </cell>
          <cell r="W74">
            <v>0</v>
          </cell>
          <cell r="X74">
            <v>0.03</v>
          </cell>
        </row>
        <row r="75">
          <cell r="A75" t="str">
            <v>651.150</v>
          </cell>
          <cell r="B75" t="str">
            <v>Traït thaình trong bãø tæû hoaûi væîa XM M75 daìy 20</v>
          </cell>
          <cell r="C75" t="str">
            <v>m2</v>
          </cell>
          <cell r="D75">
            <v>65.099999999999994</v>
          </cell>
          <cell r="E75">
            <v>1.5</v>
          </cell>
          <cell r="F75">
            <v>386.33</v>
          </cell>
          <cell r="H75">
            <v>1.68</v>
          </cell>
          <cell r="K75">
            <v>0</v>
          </cell>
          <cell r="L75">
            <v>0</v>
          </cell>
          <cell r="M75">
            <v>0</v>
          </cell>
          <cell r="N75">
            <v>0</v>
          </cell>
          <cell r="O75">
            <v>0</v>
          </cell>
          <cell r="P75">
            <v>0</v>
          </cell>
          <cell r="Q75">
            <v>0</v>
          </cell>
          <cell r="R75">
            <v>0</v>
          </cell>
          <cell r="S75">
            <v>0</v>
          </cell>
          <cell r="T75">
            <v>0</v>
          </cell>
          <cell r="U75">
            <v>0</v>
          </cell>
          <cell r="V75">
            <v>0</v>
          </cell>
          <cell r="W75">
            <v>0</v>
          </cell>
          <cell r="X75">
            <v>0</v>
          </cell>
        </row>
        <row r="76">
          <cell r="A76" t="str">
            <v>651.330</v>
          </cell>
          <cell r="B76" t="str">
            <v xml:space="preserve">Âaïnh maìu bàòng XM nguyãn cháút bãø tæû hoaûi </v>
          </cell>
          <cell r="C76" t="str">
            <v>m2</v>
          </cell>
          <cell r="D76">
            <v>65.099999999999994</v>
          </cell>
          <cell r="F76">
            <v>74</v>
          </cell>
          <cell r="K76">
            <v>0</v>
          </cell>
          <cell r="L76">
            <v>0</v>
          </cell>
          <cell r="M76">
            <v>0</v>
          </cell>
          <cell r="N76">
            <v>0</v>
          </cell>
          <cell r="O76">
            <v>0</v>
          </cell>
          <cell r="P76">
            <v>0</v>
          </cell>
          <cell r="Q76">
            <v>0</v>
          </cell>
          <cell r="R76">
            <v>0</v>
          </cell>
          <cell r="S76">
            <v>0</v>
          </cell>
          <cell r="T76">
            <v>0</v>
          </cell>
          <cell r="U76">
            <v>0</v>
          </cell>
          <cell r="V76">
            <v>0</v>
          </cell>
          <cell r="W76">
            <v>0</v>
          </cell>
          <cell r="X76">
            <v>0</v>
          </cell>
        </row>
        <row r="77">
          <cell r="A77" t="str">
            <v>671.110</v>
          </cell>
          <cell r="B77" t="str">
            <v xml:space="preserve">Laïng âaïy bãø væîa XM M75 daìy 20 âaïnh maìu </v>
          </cell>
          <cell r="C77" t="str">
            <v>m2</v>
          </cell>
          <cell r="D77">
            <v>8.64</v>
          </cell>
          <cell r="E77">
            <v>0.22</v>
          </cell>
          <cell r="F77">
            <v>56.66</v>
          </cell>
          <cell r="H77">
            <v>0.25</v>
          </cell>
          <cell r="K77">
            <v>0</v>
          </cell>
          <cell r="L77">
            <v>0</v>
          </cell>
          <cell r="M77">
            <v>0</v>
          </cell>
          <cell r="N77">
            <v>0</v>
          </cell>
          <cell r="O77">
            <v>0</v>
          </cell>
          <cell r="P77">
            <v>0</v>
          </cell>
          <cell r="Q77">
            <v>0</v>
          </cell>
          <cell r="R77">
            <v>0</v>
          </cell>
          <cell r="S77">
            <v>0</v>
          </cell>
          <cell r="T77">
            <v>0</v>
          </cell>
          <cell r="U77">
            <v>0</v>
          </cell>
          <cell r="V77">
            <v>0</v>
          </cell>
          <cell r="W77">
            <v>0</v>
          </cell>
          <cell r="X77">
            <v>0</v>
          </cell>
        </row>
        <row r="78">
          <cell r="A78" t="str">
            <v>651.130</v>
          </cell>
          <cell r="B78" t="str">
            <v>Traït thaình ngoaìi bãø tæû hoaûi væîa XM M50 daìy 15</v>
          </cell>
          <cell r="C78" t="str">
            <v>m2</v>
          </cell>
          <cell r="D78">
            <v>15.08</v>
          </cell>
          <cell r="E78">
            <v>0.26</v>
          </cell>
          <cell r="F78">
            <v>47.27</v>
          </cell>
          <cell r="H78">
            <v>0.31</v>
          </cell>
          <cell r="K78">
            <v>0</v>
          </cell>
          <cell r="L78">
            <v>0</v>
          </cell>
          <cell r="M78">
            <v>0</v>
          </cell>
          <cell r="N78">
            <v>0</v>
          </cell>
          <cell r="O78">
            <v>0</v>
          </cell>
          <cell r="P78">
            <v>0</v>
          </cell>
          <cell r="Q78">
            <v>0</v>
          </cell>
          <cell r="R78">
            <v>0</v>
          </cell>
          <cell r="S78">
            <v>0</v>
          </cell>
          <cell r="T78">
            <v>0</v>
          </cell>
          <cell r="U78">
            <v>0</v>
          </cell>
          <cell r="V78">
            <v>0</v>
          </cell>
          <cell r="W78">
            <v>0</v>
          </cell>
          <cell r="X78">
            <v>0</v>
          </cell>
        </row>
        <row r="79">
          <cell r="A79" t="str">
            <v>300.510</v>
          </cell>
          <cell r="B79" t="str">
            <v xml:space="preserve">Bã täng táúm âan M200 âaï 1x2 âuïc sàôn </v>
          </cell>
          <cell r="C79" t="str">
            <v>m3</v>
          </cell>
          <cell r="D79">
            <v>1.38</v>
          </cell>
          <cell r="E79">
            <v>1.4</v>
          </cell>
          <cell r="F79">
            <v>455.28</v>
          </cell>
          <cell r="G79">
            <v>0.57999999999999996</v>
          </cell>
          <cell r="I79">
            <v>1.18</v>
          </cell>
          <cell r="K79">
            <v>0</v>
          </cell>
          <cell r="L79">
            <v>0</v>
          </cell>
          <cell r="M79">
            <v>0</v>
          </cell>
          <cell r="N79">
            <v>0</v>
          </cell>
          <cell r="O79">
            <v>0</v>
          </cell>
          <cell r="P79">
            <v>0</v>
          </cell>
          <cell r="Q79">
            <v>0</v>
          </cell>
          <cell r="R79">
            <v>0</v>
          </cell>
          <cell r="S79">
            <v>0</v>
          </cell>
          <cell r="T79">
            <v>0</v>
          </cell>
          <cell r="U79">
            <v>0</v>
          </cell>
          <cell r="V79">
            <v>0</v>
          </cell>
          <cell r="W79">
            <v>0</v>
          </cell>
          <cell r="X79">
            <v>0.02</v>
          </cell>
        </row>
        <row r="80">
          <cell r="A80">
            <v>0</v>
          </cell>
          <cell r="B80" t="str">
            <v xml:space="preserve">c, Bãúp : </v>
          </cell>
          <cell r="C80">
            <v>0</v>
          </cell>
          <cell r="D80">
            <v>0</v>
          </cell>
        </row>
        <row r="81">
          <cell r="A81" t="str">
            <v>204.410</v>
          </cell>
          <cell r="B81" t="str">
            <v xml:space="preserve">Xáy tæåìng 110 væîa XM M50 gaûch âàûc </v>
          </cell>
          <cell r="C81" t="str">
            <v>m3</v>
          </cell>
          <cell r="D81">
            <v>0.75</v>
          </cell>
          <cell r="E81">
            <v>0.23</v>
          </cell>
          <cell r="F81">
            <v>41.81</v>
          </cell>
          <cell r="H81">
            <v>0.27</v>
          </cell>
          <cell r="K81">
            <v>0</v>
          </cell>
          <cell r="L81">
            <v>0</v>
          </cell>
          <cell r="M81">
            <v>615</v>
          </cell>
          <cell r="N81">
            <v>0</v>
          </cell>
          <cell r="O81">
            <v>0</v>
          </cell>
          <cell r="P81">
            <v>0</v>
          </cell>
          <cell r="Q81">
            <v>0</v>
          </cell>
          <cell r="R81">
            <v>0</v>
          </cell>
          <cell r="S81">
            <v>0</v>
          </cell>
          <cell r="T81">
            <v>0</v>
          </cell>
          <cell r="U81">
            <v>0</v>
          </cell>
          <cell r="V81">
            <v>0</v>
          </cell>
          <cell r="W81">
            <v>0</v>
          </cell>
          <cell r="X81">
            <v>0</v>
          </cell>
        </row>
        <row r="82">
          <cell r="A82" t="str">
            <v>651.130</v>
          </cell>
          <cell r="B82" t="str">
            <v xml:space="preserve">Traït tæåìng væîa XM M75 bãû bãúp </v>
          </cell>
          <cell r="C82" t="str">
            <v>m2</v>
          </cell>
          <cell r="D82">
            <v>13.72</v>
          </cell>
          <cell r="E82">
            <v>0.23</v>
          </cell>
          <cell r="F82">
            <v>59.24</v>
          </cell>
          <cell r="H82">
            <v>0.26</v>
          </cell>
          <cell r="K82">
            <v>0</v>
          </cell>
          <cell r="L82">
            <v>0</v>
          </cell>
          <cell r="M82">
            <v>0</v>
          </cell>
          <cell r="N82">
            <v>0</v>
          </cell>
          <cell r="O82">
            <v>0</v>
          </cell>
          <cell r="P82">
            <v>0</v>
          </cell>
          <cell r="Q82">
            <v>0</v>
          </cell>
          <cell r="R82">
            <v>0</v>
          </cell>
          <cell r="S82">
            <v>0</v>
          </cell>
          <cell r="T82">
            <v>0</v>
          </cell>
          <cell r="U82">
            <v>0</v>
          </cell>
          <cell r="V82">
            <v>0</v>
          </cell>
          <cell r="W82">
            <v>0</v>
          </cell>
          <cell r="X82">
            <v>0</v>
          </cell>
        </row>
        <row r="83">
          <cell r="A83" t="str">
            <v>701.110</v>
          </cell>
          <cell r="B83" t="str">
            <v xml:space="preserve">Queït väi thaình bãû bãúp 1 tràõng 2 maìu </v>
          </cell>
          <cell r="C83" t="str">
            <v>m2</v>
          </cell>
          <cell r="D83">
            <v>13.72</v>
          </cell>
          <cell r="E83">
            <v>0</v>
          </cell>
          <cell r="K83">
            <v>0</v>
          </cell>
          <cell r="L83">
            <v>0</v>
          </cell>
          <cell r="M83">
            <v>0</v>
          </cell>
          <cell r="N83">
            <v>0</v>
          </cell>
          <cell r="O83">
            <v>0</v>
          </cell>
          <cell r="P83">
            <v>0</v>
          </cell>
          <cell r="Q83">
            <v>0</v>
          </cell>
          <cell r="R83">
            <v>0.27</v>
          </cell>
          <cell r="S83">
            <v>4.12</v>
          </cell>
          <cell r="T83">
            <v>0</v>
          </cell>
          <cell r="U83">
            <v>0</v>
          </cell>
          <cell r="V83">
            <v>0</v>
          </cell>
          <cell r="W83">
            <v>0</v>
          </cell>
          <cell r="X83">
            <v>0</v>
          </cell>
        </row>
        <row r="84">
          <cell r="A84" t="str">
            <v>300.510</v>
          </cell>
          <cell r="B84" t="str">
            <v xml:space="preserve">Bã täng táúm âan bãû bãúp </v>
          </cell>
          <cell r="C84" t="str">
            <v>m3</v>
          </cell>
          <cell r="D84">
            <v>0.34</v>
          </cell>
          <cell r="E84">
            <v>0.35</v>
          </cell>
          <cell r="F84">
            <v>113.82</v>
          </cell>
          <cell r="G84">
            <v>0.14000000000000001</v>
          </cell>
          <cell r="I84">
            <v>0.28999999999999998</v>
          </cell>
          <cell r="K84">
            <v>0</v>
          </cell>
          <cell r="L84">
            <v>0</v>
          </cell>
          <cell r="M84">
            <v>0</v>
          </cell>
          <cell r="N84">
            <v>0</v>
          </cell>
          <cell r="O84">
            <v>0</v>
          </cell>
          <cell r="P84">
            <v>0</v>
          </cell>
          <cell r="Q84">
            <v>0</v>
          </cell>
          <cell r="R84">
            <v>0</v>
          </cell>
          <cell r="S84">
            <v>0</v>
          </cell>
          <cell r="T84">
            <v>0</v>
          </cell>
          <cell r="U84">
            <v>0</v>
          </cell>
          <cell r="V84">
            <v>0</v>
          </cell>
          <cell r="W84">
            <v>0</v>
          </cell>
          <cell r="X84">
            <v>0.01</v>
          </cell>
        </row>
        <row r="85">
          <cell r="A85" t="str">
            <v>651.320</v>
          </cell>
          <cell r="B85" t="str">
            <v>Traït thaình dæåïi vaì trãn bãû bãúp væîa XM M75 daìy 15</v>
          </cell>
          <cell r="C85" t="str">
            <v>m2</v>
          </cell>
          <cell r="D85">
            <v>9.8000000000000007</v>
          </cell>
          <cell r="E85">
            <v>0.18</v>
          </cell>
          <cell r="F85">
            <v>46.36</v>
          </cell>
          <cell r="H85">
            <v>0.2</v>
          </cell>
          <cell r="K85">
            <v>0</v>
          </cell>
          <cell r="L85">
            <v>0</v>
          </cell>
          <cell r="M85">
            <v>0</v>
          </cell>
          <cell r="N85">
            <v>0</v>
          </cell>
          <cell r="O85">
            <v>0</v>
          </cell>
          <cell r="P85">
            <v>0</v>
          </cell>
          <cell r="Q85">
            <v>0</v>
          </cell>
          <cell r="R85">
            <v>0</v>
          </cell>
          <cell r="S85">
            <v>0</v>
          </cell>
          <cell r="T85">
            <v>0</v>
          </cell>
          <cell r="U85">
            <v>0</v>
          </cell>
          <cell r="V85">
            <v>0</v>
          </cell>
          <cell r="W85">
            <v>0</v>
          </cell>
          <cell r="X85">
            <v>0</v>
          </cell>
        </row>
        <row r="86">
          <cell r="A86" t="str">
            <v>651.330</v>
          </cell>
          <cell r="B86" t="str">
            <v xml:space="preserve">Âaïnh maìu màût trãn bãû bãúp </v>
          </cell>
          <cell r="C86" t="str">
            <v>m2</v>
          </cell>
          <cell r="D86">
            <v>4.9000000000000004</v>
          </cell>
          <cell r="K86">
            <v>0</v>
          </cell>
          <cell r="L86">
            <v>0</v>
          </cell>
          <cell r="M86">
            <v>0</v>
          </cell>
          <cell r="N86">
            <v>0</v>
          </cell>
          <cell r="O86">
            <v>0</v>
          </cell>
          <cell r="P86">
            <v>0</v>
          </cell>
          <cell r="Q86">
            <v>0</v>
          </cell>
          <cell r="R86">
            <v>0</v>
          </cell>
          <cell r="S86">
            <v>0</v>
          </cell>
          <cell r="T86">
            <v>0</v>
          </cell>
          <cell r="U86">
            <v>0</v>
          </cell>
          <cell r="V86">
            <v>0</v>
          </cell>
          <cell r="W86">
            <v>0</v>
          </cell>
          <cell r="X86">
            <v>0</v>
          </cell>
        </row>
        <row r="87">
          <cell r="A87">
            <v>0</v>
          </cell>
          <cell r="B87" t="str">
            <v>d, Häú ga :</v>
          </cell>
          <cell r="C87">
            <v>0</v>
          </cell>
          <cell r="D87">
            <v>0</v>
          </cell>
        </row>
        <row r="88">
          <cell r="A88" t="str">
            <v>221.110</v>
          </cell>
          <cell r="B88" t="str">
            <v>Bã täng loït âaï 4x6 M50</v>
          </cell>
          <cell r="C88" t="str">
            <v>m3</v>
          </cell>
          <cell r="D88">
            <v>0.56999999999999995</v>
          </cell>
          <cell r="E88">
            <v>0.57999999999999996</v>
          </cell>
          <cell r="F88">
            <v>90</v>
          </cell>
          <cell r="G88">
            <v>0.25</v>
          </cell>
          <cell r="J88">
            <v>0.43</v>
          </cell>
          <cell r="K88">
            <v>0</v>
          </cell>
          <cell r="L88">
            <v>0</v>
          </cell>
          <cell r="M88">
            <v>0</v>
          </cell>
          <cell r="N88">
            <v>0</v>
          </cell>
          <cell r="O88">
            <v>0</v>
          </cell>
          <cell r="P88">
            <v>0</v>
          </cell>
          <cell r="Q88">
            <v>0</v>
          </cell>
          <cell r="R88">
            <v>0</v>
          </cell>
          <cell r="S88">
            <v>0</v>
          </cell>
          <cell r="T88">
            <v>0</v>
          </cell>
          <cell r="U88">
            <v>0</v>
          </cell>
          <cell r="V88">
            <v>0</v>
          </cell>
          <cell r="W88">
            <v>0</v>
          </cell>
          <cell r="X88">
            <v>0</v>
          </cell>
        </row>
        <row r="89">
          <cell r="A89" t="str">
            <v>204.410</v>
          </cell>
          <cell r="B89" t="str">
            <v>Xáy tæåìng 110 häú ga væîa XM M75</v>
          </cell>
          <cell r="C89" t="str">
            <v>m3</v>
          </cell>
          <cell r="D89">
            <v>1.08</v>
          </cell>
          <cell r="E89">
            <v>0.32</v>
          </cell>
          <cell r="F89">
            <v>82.42</v>
          </cell>
          <cell r="H89">
            <v>0.36</v>
          </cell>
          <cell r="K89">
            <v>0</v>
          </cell>
          <cell r="L89">
            <v>0</v>
          </cell>
          <cell r="M89">
            <v>885.6</v>
          </cell>
          <cell r="N89">
            <v>0</v>
          </cell>
          <cell r="O89">
            <v>0</v>
          </cell>
          <cell r="P89">
            <v>0</v>
          </cell>
          <cell r="Q89">
            <v>0</v>
          </cell>
          <cell r="R89">
            <v>0</v>
          </cell>
          <cell r="S89">
            <v>0</v>
          </cell>
          <cell r="T89">
            <v>0</v>
          </cell>
          <cell r="U89">
            <v>0</v>
          </cell>
          <cell r="V89">
            <v>0</v>
          </cell>
          <cell r="W89">
            <v>0</v>
          </cell>
          <cell r="X89">
            <v>0</v>
          </cell>
        </row>
        <row r="90">
          <cell r="A90" t="str">
            <v>651.130</v>
          </cell>
          <cell r="B90" t="str">
            <v>Traït thaình trong vaì ngoaìi häú ga væîa XM M50 daìy 15</v>
          </cell>
          <cell r="C90" t="str">
            <v>m2</v>
          </cell>
          <cell r="D90">
            <v>19.600000000000001</v>
          </cell>
          <cell r="E90">
            <v>0.33</v>
          </cell>
          <cell r="F90">
            <v>59.99</v>
          </cell>
          <cell r="H90">
            <v>0.39</v>
          </cell>
          <cell r="K90">
            <v>0</v>
          </cell>
          <cell r="L90">
            <v>0</v>
          </cell>
          <cell r="M90">
            <v>0</v>
          </cell>
          <cell r="N90">
            <v>0</v>
          </cell>
          <cell r="O90">
            <v>0</v>
          </cell>
          <cell r="P90">
            <v>0</v>
          </cell>
          <cell r="Q90">
            <v>0</v>
          </cell>
          <cell r="R90">
            <v>0</v>
          </cell>
          <cell r="S90">
            <v>0</v>
          </cell>
          <cell r="T90">
            <v>0</v>
          </cell>
          <cell r="U90">
            <v>0</v>
          </cell>
          <cell r="V90">
            <v>0</v>
          </cell>
          <cell r="W90">
            <v>0</v>
          </cell>
          <cell r="X90">
            <v>0</v>
          </cell>
        </row>
        <row r="91">
          <cell r="A91" t="str">
            <v>300.510</v>
          </cell>
          <cell r="B91" t="str">
            <v xml:space="preserve">Bã täng táúm âan M200 âaï 1x2 </v>
          </cell>
          <cell r="C91" t="str">
            <v>m3</v>
          </cell>
          <cell r="D91">
            <v>0.24</v>
          </cell>
          <cell r="E91">
            <v>0.24</v>
          </cell>
          <cell r="F91">
            <v>78.05</v>
          </cell>
          <cell r="G91">
            <v>0.1</v>
          </cell>
          <cell r="I91">
            <v>0.2</v>
          </cell>
          <cell r="K91">
            <v>0</v>
          </cell>
          <cell r="L91">
            <v>0</v>
          </cell>
          <cell r="M91">
            <v>0</v>
          </cell>
          <cell r="N91">
            <v>0</v>
          </cell>
          <cell r="O91">
            <v>0</v>
          </cell>
          <cell r="P91">
            <v>0</v>
          </cell>
          <cell r="Q91">
            <v>0</v>
          </cell>
          <cell r="R91">
            <v>0</v>
          </cell>
          <cell r="S91">
            <v>0</v>
          </cell>
          <cell r="T91">
            <v>0</v>
          </cell>
          <cell r="U91">
            <v>0</v>
          </cell>
          <cell r="V91">
            <v>0</v>
          </cell>
          <cell r="W91">
            <v>0</v>
          </cell>
          <cell r="X91">
            <v>0</v>
          </cell>
        </row>
        <row r="92">
          <cell r="A92">
            <v>0</v>
          </cell>
          <cell r="B92" t="str">
            <v xml:space="preserve">V. THAÏP NÆÅÏC </v>
          </cell>
          <cell r="C92">
            <v>0</v>
          </cell>
          <cell r="D92">
            <v>0</v>
          </cell>
          <cell r="F92">
            <v>3249.1</v>
          </cell>
          <cell r="G92">
            <v>3.69</v>
          </cell>
          <cell r="H92">
            <v>2.11</v>
          </cell>
          <cell r="I92">
            <v>6.3500000000000005</v>
          </cell>
          <cell r="J92">
            <v>1.1000000000000001</v>
          </cell>
          <cell r="K92">
            <v>0</v>
          </cell>
          <cell r="L92">
            <v>0</v>
          </cell>
          <cell r="M92">
            <v>1385.8</v>
          </cell>
          <cell r="N92">
            <v>0</v>
          </cell>
          <cell r="O92">
            <v>0</v>
          </cell>
          <cell r="P92">
            <v>0</v>
          </cell>
          <cell r="Q92">
            <v>0</v>
          </cell>
          <cell r="R92">
            <v>0.83</v>
          </cell>
          <cell r="S92">
            <v>12.49</v>
          </cell>
          <cell r="T92">
            <v>0</v>
          </cell>
          <cell r="U92">
            <v>0</v>
          </cell>
          <cell r="V92">
            <v>0</v>
          </cell>
          <cell r="W92">
            <v>0</v>
          </cell>
          <cell r="X92">
            <v>0.8600000000000001</v>
          </cell>
        </row>
        <row r="93">
          <cell r="A93" t="str">
            <v>221.110</v>
          </cell>
          <cell r="B93" t="str">
            <v>Bã täng loït moïng âaï 4x6 M100</v>
          </cell>
          <cell r="C93" t="str">
            <v>m3</v>
          </cell>
          <cell r="D93">
            <v>1.1599999999999999</v>
          </cell>
          <cell r="E93">
            <v>1.19</v>
          </cell>
          <cell r="F93">
            <v>239</v>
          </cell>
          <cell r="G93">
            <v>0.57999999999999996</v>
          </cell>
          <cell r="J93">
            <v>1.1000000000000001</v>
          </cell>
          <cell r="K93">
            <v>0</v>
          </cell>
          <cell r="L93">
            <v>0</v>
          </cell>
          <cell r="M93">
            <v>0</v>
          </cell>
          <cell r="N93">
            <v>0</v>
          </cell>
          <cell r="O93">
            <v>0</v>
          </cell>
          <cell r="P93">
            <v>0</v>
          </cell>
          <cell r="Q93">
            <v>0</v>
          </cell>
          <cell r="R93">
            <v>0</v>
          </cell>
          <cell r="S93">
            <v>0</v>
          </cell>
          <cell r="T93">
            <v>0</v>
          </cell>
          <cell r="U93">
            <v>0</v>
          </cell>
          <cell r="V93">
            <v>0</v>
          </cell>
          <cell r="W93">
            <v>0</v>
          </cell>
          <cell r="X93">
            <v>0</v>
          </cell>
        </row>
        <row r="94">
          <cell r="A94" t="str">
            <v>221.340</v>
          </cell>
          <cell r="B94" t="str">
            <v>Bã täng moïng cäüt M200 âaï 1x2</v>
          </cell>
          <cell r="C94" t="str">
            <v>m3</v>
          </cell>
          <cell r="D94">
            <v>4.29</v>
          </cell>
          <cell r="E94">
            <v>4.4000000000000004</v>
          </cell>
          <cell r="F94">
            <v>1430.88</v>
          </cell>
          <cell r="G94">
            <v>1.81</v>
          </cell>
          <cell r="I94">
            <v>3.7</v>
          </cell>
          <cell r="K94">
            <v>0</v>
          </cell>
          <cell r="L94">
            <v>0</v>
          </cell>
          <cell r="M94">
            <v>0</v>
          </cell>
          <cell r="N94">
            <v>0</v>
          </cell>
          <cell r="O94">
            <v>0</v>
          </cell>
          <cell r="P94">
            <v>0</v>
          </cell>
          <cell r="Q94">
            <v>0</v>
          </cell>
          <cell r="R94">
            <v>0</v>
          </cell>
          <cell r="S94">
            <v>0</v>
          </cell>
          <cell r="T94">
            <v>0</v>
          </cell>
          <cell r="U94">
            <v>0</v>
          </cell>
          <cell r="V94">
            <v>0</v>
          </cell>
          <cell r="W94">
            <v>0</v>
          </cell>
          <cell r="X94">
            <v>7.0000000000000007E-2</v>
          </cell>
        </row>
        <row r="95">
          <cell r="A95" t="str">
            <v>226.210</v>
          </cell>
          <cell r="B95" t="str">
            <v xml:space="preserve">Bã täng thaïp næåïc M200 âaï 1x2 </v>
          </cell>
          <cell r="C95" t="str">
            <v>m3</v>
          </cell>
          <cell r="D95">
            <v>2.73</v>
          </cell>
          <cell r="E95">
            <v>2.8</v>
          </cell>
          <cell r="F95">
            <v>910.56</v>
          </cell>
          <cell r="G95">
            <v>1.1499999999999999</v>
          </cell>
          <cell r="I95">
            <v>2.35</v>
          </cell>
          <cell r="K95">
            <v>0</v>
          </cell>
          <cell r="L95">
            <v>0</v>
          </cell>
          <cell r="M95">
            <v>0</v>
          </cell>
          <cell r="N95">
            <v>0</v>
          </cell>
          <cell r="O95">
            <v>0</v>
          </cell>
          <cell r="P95">
            <v>0</v>
          </cell>
          <cell r="Q95">
            <v>0</v>
          </cell>
          <cell r="R95">
            <v>0</v>
          </cell>
          <cell r="S95">
            <v>0</v>
          </cell>
          <cell r="T95">
            <v>0</v>
          </cell>
          <cell r="U95">
            <v>0</v>
          </cell>
          <cell r="V95">
            <v>0</v>
          </cell>
          <cell r="W95">
            <v>0</v>
          </cell>
          <cell r="X95">
            <v>0.76</v>
          </cell>
        </row>
        <row r="96">
          <cell r="A96" t="str">
            <v>204.420</v>
          </cell>
          <cell r="B96" t="str">
            <v>Xáy thaình thaïp næåïc gaûch âàûc væîa XM M75 daìy 20</v>
          </cell>
          <cell r="C96" t="str">
            <v>m3</v>
          </cell>
          <cell r="D96">
            <v>1.69</v>
          </cell>
          <cell r="E96">
            <v>0.51</v>
          </cell>
          <cell r="F96">
            <v>131.35</v>
          </cell>
          <cell r="G96"/>
          <cell r="H96">
            <v>0.56999999999999995</v>
          </cell>
          <cell r="K96">
            <v>0</v>
          </cell>
          <cell r="L96">
            <v>0</v>
          </cell>
          <cell r="M96">
            <v>1385.8</v>
          </cell>
          <cell r="N96">
            <v>0</v>
          </cell>
          <cell r="O96">
            <v>0</v>
          </cell>
          <cell r="P96">
            <v>0</v>
          </cell>
          <cell r="Q96">
            <v>0</v>
          </cell>
          <cell r="R96">
            <v>0</v>
          </cell>
          <cell r="S96">
            <v>0</v>
          </cell>
          <cell r="T96">
            <v>0</v>
          </cell>
          <cell r="U96">
            <v>0</v>
          </cell>
          <cell r="V96">
            <v>0</v>
          </cell>
          <cell r="W96">
            <v>0</v>
          </cell>
          <cell r="X96">
            <v>0.02</v>
          </cell>
        </row>
        <row r="97">
          <cell r="A97" t="str">
            <v>300.510</v>
          </cell>
          <cell r="B97" t="str">
            <v xml:space="preserve">Bã täng táúm âan âáûy bãø M200 âaï 1x2 </v>
          </cell>
          <cell r="C97" t="str">
            <v>m3</v>
          </cell>
          <cell r="D97">
            <v>0.35</v>
          </cell>
          <cell r="E97">
            <v>0.36</v>
          </cell>
          <cell r="F97">
            <v>117.07</v>
          </cell>
          <cell r="G97">
            <v>0.15</v>
          </cell>
          <cell r="I97">
            <v>0.3</v>
          </cell>
          <cell r="K97">
            <v>0</v>
          </cell>
          <cell r="L97">
            <v>0</v>
          </cell>
          <cell r="M97">
            <v>0</v>
          </cell>
          <cell r="N97">
            <v>0</v>
          </cell>
          <cell r="O97">
            <v>0</v>
          </cell>
          <cell r="P97">
            <v>0</v>
          </cell>
          <cell r="Q97">
            <v>0</v>
          </cell>
          <cell r="R97">
            <v>0</v>
          </cell>
          <cell r="S97">
            <v>0</v>
          </cell>
          <cell r="T97">
            <v>0</v>
          </cell>
          <cell r="U97">
            <v>0</v>
          </cell>
          <cell r="V97">
            <v>0</v>
          </cell>
          <cell r="W97">
            <v>0</v>
          </cell>
          <cell r="X97">
            <v>0.01</v>
          </cell>
        </row>
        <row r="98">
          <cell r="A98" t="str">
            <v>651.140</v>
          </cell>
          <cell r="B98" t="str">
            <v>Traït thaình trong bãø næåïc 2 låïp væîa XM M75</v>
          </cell>
          <cell r="C98" t="str">
            <v>m2</v>
          </cell>
          <cell r="D98">
            <v>21.83</v>
          </cell>
          <cell r="E98">
            <v>0.37</v>
          </cell>
          <cell r="F98">
            <v>95.29</v>
          </cell>
          <cell r="H98">
            <v>0.41</v>
          </cell>
          <cell r="K98">
            <v>0</v>
          </cell>
          <cell r="L98">
            <v>0</v>
          </cell>
          <cell r="M98">
            <v>0</v>
          </cell>
          <cell r="N98">
            <v>0</v>
          </cell>
          <cell r="O98">
            <v>0</v>
          </cell>
          <cell r="P98">
            <v>0</v>
          </cell>
          <cell r="Q98">
            <v>0</v>
          </cell>
          <cell r="R98">
            <v>0</v>
          </cell>
          <cell r="S98">
            <v>0</v>
          </cell>
          <cell r="T98">
            <v>0</v>
          </cell>
          <cell r="U98">
            <v>0</v>
          </cell>
          <cell r="V98">
            <v>0</v>
          </cell>
          <cell r="W98">
            <v>0</v>
          </cell>
          <cell r="X98">
            <v>0</v>
          </cell>
        </row>
        <row r="99">
          <cell r="A99" t="str">
            <v>651.330</v>
          </cell>
          <cell r="B99" t="str">
            <v xml:space="preserve">Âaïnh maìu bàòng XM nguyãn cháút thaình bãø </v>
          </cell>
          <cell r="C99" t="str">
            <v>m2</v>
          </cell>
          <cell r="D99">
            <v>21.83</v>
          </cell>
          <cell r="F99">
            <v>25</v>
          </cell>
          <cell r="K99">
            <v>0</v>
          </cell>
          <cell r="L99">
            <v>0</v>
          </cell>
          <cell r="M99">
            <v>0</v>
          </cell>
          <cell r="N99">
            <v>0</v>
          </cell>
          <cell r="O99">
            <v>0</v>
          </cell>
          <cell r="P99">
            <v>0</v>
          </cell>
          <cell r="Q99">
            <v>0</v>
          </cell>
          <cell r="R99">
            <v>0</v>
          </cell>
          <cell r="S99">
            <v>0</v>
          </cell>
          <cell r="T99">
            <v>0</v>
          </cell>
          <cell r="U99">
            <v>0</v>
          </cell>
          <cell r="V99">
            <v>0</v>
          </cell>
          <cell r="W99">
            <v>0</v>
          </cell>
          <cell r="X99">
            <v>0</v>
          </cell>
        </row>
        <row r="100">
          <cell r="A100" t="str">
            <v>672.120</v>
          </cell>
          <cell r="B100" t="str">
            <v xml:space="preserve">Laïng âaïy bãø væîa XM M75 daìy 20 âaïnh maìu </v>
          </cell>
          <cell r="C100" t="str">
            <v>m2</v>
          </cell>
          <cell r="D100">
            <v>5.76</v>
          </cell>
          <cell r="E100">
            <v>0.13</v>
          </cell>
          <cell r="F100">
            <v>33.479999999999997</v>
          </cell>
          <cell r="H100">
            <v>0.15</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row>
        <row r="101">
          <cell r="A101" t="str">
            <v>651.220</v>
          </cell>
          <cell r="B101" t="str">
            <v>Traït cäüt thaïp næåïc væîa XM M75 daìy 15</v>
          </cell>
          <cell r="C101" t="str">
            <v>m2</v>
          </cell>
          <cell r="D101">
            <v>12.8</v>
          </cell>
          <cell r="E101">
            <v>0.23</v>
          </cell>
          <cell r="F101">
            <v>59.24</v>
          </cell>
          <cell r="H101">
            <v>0.26</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row>
        <row r="102">
          <cell r="A102" t="str">
            <v>651.310</v>
          </cell>
          <cell r="B102" t="str">
            <v>Traït dáöm væîa XM M75 daìy 15 : Dáöm DB1</v>
          </cell>
          <cell r="C102" t="str">
            <v>m2</v>
          </cell>
          <cell r="D102">
            <v>9.6</v>
          </cell>
          <cell r="E102">
            <v>0.17</v>
          </cell>
          <cell r="F102">
            <v>43.78</v>
          </cell>
          <cell r="H102">
            <v>0.19</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row>
        <row r="103">
          <cell r="A103" t="str">
            <v>651.320</v>
          </cell>
          <cell r="B103" t="str">
            <v>Traït âaïy bãø væîa XM M75 daìy 15</v>
          </cell>
          <cell r="C103" t="str">
            <v>m2</v>
          </cell>
          <cell r="D103">
            <v>6.76</v>
          </cell>
          <cell r="E103">
            <v>0.12</v>
          </cell>
          <cell r="F103">
            <v>30.91</v>
          </cell>
          <cell r="H103">
            <v>0.13</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row>
        <row r="104">
          <cell r="A104" t="str">
            <v>651.140</v>
          </cell>
          <cell r="B104" t="str">
            <v>Traït thaình ngoaìi bãø væîa XM M75 daìy 15</v>
          </cell>
          <cell r="C104" t="str">
            <v>m2</v>
          </cell>
          <cell r="D104">
            <v>12.48</v>
          </cell>
          <cell r="E104">
            <v>0.21</v>
          </cell>
          <cell r="F104">
            <v>54.09</v>
          </cell>
          <cell r="H104">
            <v>0.23</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row>
        <row r="105">
          <cell r="A105" t="str">
            <v>651.510</v>
          </cell>
          <cell r="B105" t="str">
            <v>Traït âan væîa XM M50 daìy 15</v>
          </cell>
          <cell r="C105" t="str">
            <v>m2</v>
          </cell>
          <cell r="D105">
            <v>11.52</v>
          </cell>
          <cell r="E105">
            <v>0.14000000000000001</v>
          </cell>
          <cell r="F105">
            <v>25.45</v>
          </cell>
          <cell r="H105">
            <v>0.17</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row>
        <row r="106">
          <cell r="A106" t="str">
            <v>651.330</v>
          </cell>
          <cell r="B106" t="str">
            <v xml:space="preserve">Traït XM nguyãn cháút vaìo cáúu kiãûn bã täng </v>
          </cell>
          <cell r="C106" t="str">
            <v>m2</v>
          </cell>
          <cell r="D106">
            <v>46.44</v>
          </cell>
          <cell r="F106">
            <v>53</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A107" t="str">
            <v>701.110</v>
          </cell>
          <cell r="B107" t="str">
            <v xml:space="preserve">Queït väi bãø næåïc 1 tràõng 2 maìu </v>
          </cell>
          <cell r="C107" t="str">
            <v>m2</v>
          </cell>
          <cell r="D107">
            <v>41.64</v>
          </cell>
          <cell r="E107">
            <v>0</v>
          </cell>
          <cell r="K107">
            <v>0</v>
          </cell>
          <cell r="L107">
            <v>0</v>
          </cell>
          <cell r="M107">
            <v>0</v>
          </cell>
          <cell r="N107">
            <v>0</v>
          </cell>
          <cell r="O107">
            <v>0</v>
          </cell>
          <cell r="P107">
            <v>0</v>
          </cell>
          <cell r="Q107">
            <v>0</v>
          </cell>
          <cell r="R107">
            <v>0.83</v>
          </cell>
          <cell r="S107">
            <v>12.49</v>
          </cell>
          <cell r="T107">
            <v>0</v>
          </cell>
          <cell r="U107">
            <v>0</v>
          </cell>
          <cell r="V107">
            <v>0</v>
          </cell>
          <cell r="W107">
            <v>0</v>
          </cell>
          <cell r="X107">
            <v>0</v>
          </cell>
        </row>
        <row r="108">
          <cell r="A108">
            <v>0</v>
          </cell>
          <cell r="B108" t="str">
            <v xml:space="preserve">VIII. HAÌNG RAÌO - CÄØNG NGOÎ </v>
          </cell>
          <cell r="C108">
            <v>0</v>
          </cell>
          <cell r="D108">
            <v>0</v>
          </cell>
          <cell r="F108">
            <v>1569.02</v>
          </cell>
          <cell r="G108">
            <v>1.3599999999999999</v>
          </cell>
          <cell r="H108">
            <v>4.63</v>
          </cell>
          <cell r="I108">
            <v>1.51</v>
          </cell>
          <cell r="J108">
            <v>1.06</v>
          </cell>
          <cell r="K108">
            <v>5.28</v>
          </cell>
          <cell r="L108">
            <v>0</v>
          </cell>
          <cell r="M108">
            <v>2314.7200000000003</v>
          </cell>
          <cell r="N108">
            <v>0</v>
          </cell>
          <cell r="O108">
            <v>0</v>
          </cell>
          <cell r="P108">
            <v>0</v>
          </cell>
          <cell r="Q108">
            <v>0</v>
          </cell>
          <cell r="R108">
            <v>1.3399999999999999</v>
          </cell>
          <cell r="S108">
            <v>20.18</v>
          </cell>
          <cell r="T108">
            <v>9.77</v>
          </cell>
          <cell r="U108">
            <v>0</v>
          </cell>
          <cell r="V108">
            <v>0</v>
          </cell>
          <cell r="W108">
            <v>0</v>
          </cell>
          <cell r="X108">
            <v>0.02</v>
          </cell>
        </row>
        <row r="109">
          <cell r="A109">
            <v>0</v>
          </cell>
          <cell r="B109" t="str">
            <v>1, Cäøng ngoî :</v>
          </cell>
          <cell r="C109">
            <v>0</v>
          </cell>
          <cell r="D109">
            <v>0</v>
          </cell>
        </row>
        <row r="110">
          <cell r="A110" t="str">
            <v>221.110</v>
          </cell>
          <cell r="B110" t="str">
            <v>Bã täng loït âaï 4x6 M50</v>
          </cell>
          <cell r="C110" t="str">
            <v>m3</v>
          </cell>
          <cell r="D110">
            <v>7.0000000000000007E-2</v>
          </cell>
          <cell r="E110">
            <v>7.0000000000000007E-2</v>
          </cell>
          <cell r="F110">
            <v>11</v>
          </cell>
          <cell r="G110">
            <v>0.03</v>
          </cell>
          <cell r="J110">
            <v>0.05</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row>
        <row r="111">
          <cell r="A111" t="str">
            <v>204.310</v>
          </cell>
          <cell r="B111" t="str">
            <v xml:space="preserve">Xáy gaûch âàûc væîa XM M75 truû cäøng </v>
          </cell>
          <cell r="C111" t="str">
            <v>m3</v>
          </cell>
          <cell r="D111">
            <v>0.93</v>
          </cell>
          <cell r="E111">
            <v>0.28999999999999998</v>
          </cell>
          <cell r="F111">
            <v>74.69</v>
          </cell>
          <cell r="H111">
            <v>0.32</v>
          </cell>
          <cell r="K111">
            <v>0</v>
          </cell>
          <cell r="L111">
            <v>0</v>
          </cell>
          <cell r="M111">
            <v>727.26</v>
          </cell>
          <cell r="N111">
            <v>0</v>
          </cell>
          <cell r="O111">
            <v>0</v>
          </cell>
          <cell r="P111">
            <v>0</v>
          </cell>
          <cell r="Q111">
            <v>0</v>
          </cell>
          <cell r="R111">
            <v>0</v>
          </cell>
          <cell r="S111">
            <v>0</v>
          </cell>
          <cell r="T111">
            <v>0</v>
          </cell>
          <cell r="U111">
            <v>0</v>
          </cell>
          <cell r="V111">
            <v>0</v>
          </cell>
          <cell r="W111">
            <v>0</v>
          </cell>
          <cell r="X111">
            <v>0</v>
          </cell>
        </row>
        <row r="112">
          <cell r="A112" t="str">
            <v>651.220</v>
          </cell>
          <cell r="B112" t="str">
            <v>Traït truû cäøng væîa XM M75 daìy 15</v>
          </cell>
          <cell r="C112" t="str">
            <v>m2</v>
          </cell>
          <cell r="D112">
            <v>6.4</v>
          </cell>
          <cell r="E112">
            <v>0.12</v>
          </cell>
          <cell r="F112">
            <v>30.91</v>
          </cell>
          <cell r="H112">
            <v>0.13</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row>
        <row r="113">
          <cell r="A113" t="str">
            <v>703.440</v>
          </cell>
          <cell r="B113" t="str">
            <v>Sån cæía haìng raìo song sàõt 3 næåïc maìu ghi</v>
          </cell>
          <cell r="C113" t="str">
            <v>m2</v>
          </cell>
          <cell r="D113">
            <v>6</v>
          </cell>
          <cell r="E113">
            <v>0</v>
          </cell>
          <cell r="K113">
            <v>0</v>
          </cell>
          <cell r="L113">
            <v>0</v>
          </cell>
          <cell r="M113">
            <v>0</v>
          </cell>
          <cell r="N113">
            <v>0</v>
          </cell>
          <cell r="O113">
            <v>0</v>
          </cell>
          <cell r="P113">
            <v>0</v>
          </cell>
          <cell r="Q113">
            <v>0</v>
          </cell>
          <cell r="R113">
            <v>0</v>
          </cell>
          <cell r="S113">
            <v>0</v>
          </cell>
          <cell r="T113">
            <v>1.35</v>
          </cell>
          <cell r="U113">
            <v>0</v>
          </cell>
          <cell r="V113">
            <v>0</v>
          </cell>
          <cell r="W113">
            <v>0</v>
          </cell>
          <cell r="X113">
            <v>0</v>
          </cell>
        </row>
        <row r="114">
          <cell r="A114" t="str">
            <v>701.110</v>
          </cell>
          <cell r="B114" t="str">
            <v xml:space="preserve">Queït väi truû cäøng 3 næåïc </v>
          </cell>
          <cell r="C114" t="str">
            <v>m2</v>
          </cell>
          <cell r="D114">
            <v>6.4</v>
          </cell>
          <cell r="E114">
            <v>0</v>
          </cell>
          <cell r="K114">
            <v>0</v>
          </cell>
          <cell r="L114">
            <v>0</v>
          </cell>
          <cell r="M114">
            <v>0</v>
          </cell>
          <cell r="N114">
            <v>0</v>
          </cell>
          <cell r="O114">
            <v>0</v>
          </cell>
          <cell r="P114">
            <v>0</v>
          </cell>
          <cell r="Q114">
            <v>0</v>
          </cell>
          <cell r="R114">
            <v>0.13</v>
          </cell>
          <cell r="S114">
            <v>1.92</v>
          </cell>
          <cell r="T114">
            <v>0</v>
          </cell>
          <cell r="U114">
            <v>0</v>
          </cell>
          <cell r="V114">
            <v>0</v>
          </cell>
          <cell r="W114">
            <v>0</v>
          </cell>
          <cell r="X114">
            <v>0</v>
          </cell>
        </row>
        <row r="115">
          <cell r="A115">
            <v>0</v>
          </cell>
          <cell r="B115" t="str">
            <v>2, tæåìng raìo :</v>
          </cell>
          <cell r="C115">
            <v>0</v>
          </cell>
          <cell r="D115">
            <v>0</v>
          </cell>
        </row>
        <row r="116">
          <cell r="A116" t="str">
            <v>221.110</v>
          </cell>
          <cell r="B116" t="str">
            <v>Bã täng loït moïng âaï 4x6 M50</v>
          </cell>
          <cell r="C116" t="str">
            <v>m3</v>
          </cell>
          <cell r="D116">
            <v>1.32</v>
          </cell>
          <cell r="E116">
            <v>1.35</v>
          </cell>
          <cell r="F116">
            <v>209</v>
          </cell>
          <cell r="G116">
            <v>0.59</v>
          </cell>
          <cell r="J116">
            <v>1.01</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row>
        <row r="117">
          <cell r="A117" t="str">
            <v>200.110</v>
          </cell>
          <cell r="B117" t="str">
            <v>Xáy moïng âaï häüc væîa XM M50</v>
          </cell>
          <cell r="C117" t="str">
            <v>m3</v>
          </cell>
          <cell r="D117">
            <v>4.4000000000000004</v>
          </cell>
          <cell r="E117">
            <v>1.85</v>
          </cell>
          <cell r="F117">
            <v>336.33</v>
          </cell>
          <cell r="H117">
            <v>2.19</v>
          </cell>
          <cell r="K117">
            <v>5.28</v>
          </cell>
          <cell r="L117">
            <v>0</v>
          </cell>
          <cell r="M117">
            <v>0</v>
          </cell>
          <cell r="N117">
            <v>0</v>
          </cell>
          <cell r="O117">
            <v>0</v>
          </cell>
          <cell r="P117">
            <v>0</v>
          </cell>
          <cell r="Q117">
            <v>0</v>
          </cell>
          <cell r="R117">
            <v>0</v>
          </cell>
          <cell r="S117">
            <v>0</v>
          </cell>
          <cell r="T117">
            <v>0</v>
          </cell>
          <cell r="U117">
            <v>0</v>
          </cell>
          <cell r="V117">
            <v>0</v>
          </cell>
          <cell r="W117">
            <v>0</v>
          </cell>
          <cell r="X117">
            <v>0</v>
          </cell>
        </row>
        <row r="118">
          <cell r="A118" t="str">
            <v>204.310</v>
          </cell>
          <cell r="B118" t="str">
            <v>Xáy truû tæåìng raìo væîa XM M75 cao &lt; 4m</v>
          </cell>
          <cell r="C118" t="str">
            <v>m3</v>
          </cell>
          <cell r="D118">
            <v>0.68</v>
          </cell>
          <cell r="E118">
            <v>0.21</v>
          </cell>
          <cell r="F118">
            <v>54.09</v>
          </cell>
          <cell r="H118">
            <v>0.23</v>
          </cell>
          <cell r="K118">
            <v>0</v>
          </cell>
          <cell r="L118">
            <v>0</v>
          </cell>
          <cell r="M118">
            <v>531.76</v>
          </cell>
          <cell r="N118">
            <v>0</v>
          </cell>
          <cell r="O118">
            <v>0</v>
          </cell>
          <cell r="P118">
            <v>0</v>
          </cell>
          <cell r="Q118">
            <v>0</v>
          </cell>
          <cell r="R118">
            <v>0</v>
          </cell>
          <cell r="S118">
            <v>0</v>
          </cell>
          <cell r="T118">
            <v>0</v>
          </cell>
          <cell r="U118">
            <v>0</v>
          </cell>
          <cell r="V118">
            <v>0</v>
          </cell>
          <cell r="W118">
            <v>0</v>
          </cell>
          <cell r="X118">
            <v>0</v>
          </cell>
        </row>
        <row r="119">
          <cell r="A119" t="str">
            <v>651.220</v>
          </cell>
          <cell r="B119" t="str">
            <v>Traït truû tæåìng raìo væîa XM M50 daìy 15</v>
          </cell>
          <cell r="C119" t="str">
            <v>m2</v>
          </cell>
          <cell r="D119">
            <v>12.32</v>
          </cell>
          <cell r="E119">
            <v>0.22</v>
          </cell>
          <cell r="F119">
            <v>40</v>
          </cell>
          <cell r="H119">
            <v>0.26</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row>
        <row r="120">
          <cell r="A120" t="str">
            <v>204.250</v>
          </cell>
          <cell r="B120" t="str">
            <v>Xáy tæåìng raìo daìy 220 væîaM M50</v>
          </cell>
          <cell r="C120" t="str">
            <v>m3</v>
          </cell>
          <cell r="D120">
            <v>1.35</v>
          </cell>
          <cell r="E120">
            <v>0.42</v>
          </cell>
          <cell r="F120">
            <v>76.36</v>
          </cell>
          <cell r="H120">
            <v>0.5</v>
          </cell>
          <cell r="K120">
            <v>0</v>
          </cell>
          <cell r="L120">
            <v>0</v>
          </cell>
          <cell r="M120">
            <v>1055.7</v>
          </cell>
          <cell r="N120">
            <v>0</v>
          </cell>
          <cell r="O120">
            <v>0</v>
          </cell>
          <cell r="P120">
            <v>0</v>
          </cell>
          <cell r="Q120">
            <v>0</v>
          </cell>
          <cell r="R120">
            <v>0</v>
          </cell>
          <cell r="S120">
            <v>0</v>
          </cell>
          <cell r="T120">
            <v>0</v>
          </cell>
          <cell r="U120">
            <v>0</v>
          </cell>
          <cell r="V120">
            <v>0</v>
          </cell>
          <cell r="W120">
            <v>0</v>
          </cell>
          <cell r="X120">
            <v>0</v>
          </cell>
        </row>
        <row r="121">
          <cell r="A121" t="str">
            <v>651.130</v>
          </cell>
          <cell r="B121" t="str">
            <v>Traït tæåìng raìo væîa XM M50 daìy 15</v>
          </cell>
          <cell r="C121" t="str">
            <v>m2</v>
          </cell>
          <cell r="D121">
            <v>17.34</v>
          </cell>
          <cell r="E121">
            <v>0.28999999999999998</v>
          </cell>
          <cell r="F121">
            <v>52.72</v>
          </cell>
          <cell r="H121">
            <v>0.34</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row>
        <row r="122">
          <cell r="A122" t="str">
            <v>701.110</v>
          </cell>
          <cell r="B122" t="str">
            <v xml:space="preserve">Queït tæåìng raìo, truû 3 næåïc : 1 tràõng 2 maìu </v>
          </cell>
          <cell r="C122" t="str">
            <v>m2</v>
          </cell>
          <cell r="D122">
            <v>29.66</v>
          </cell>
          <cell r="E122">
            <v>0</v>
          </cell>
          <cell r="K122">
            <v>0</v>
          </cell>
          <cell r="L122">
            <v>0</v>
          </cell>
          <cell r="M122">
            <v>0</v>
          </cell>
          <cell r="N122">
            <v>0</v>
          </cell>
          <cell r="O122">
            <v>0</v>
          </cell>
          <cell r="P122">
            <v>0</v>
          </cell>
          <cell r="Q122">
            <v>0</v>
          </cell>
          <cell r="R122">
            <v>0.59</v>
          </cell>
          <cell r="S122">
            <v>8.9</v>
          </cell>
          <cell r="T122">
            <v>0</v>
          </cell>
          <cell r="U122">
            <v>0</v>
          </cell>
          <cell r="V122">
            <v>0</v>
          </cell>
          <cell r="W122">
            <v>0</v>
          </cell>
          <cell r="X122">
            <v>0</v>
          </cell>
        </row>
        <row r="123">
          <cell r="A123" t="str">
            <v>703.440</v>
          </cell>
          <cell r="B123" t="str">
            <v xml:space="preserve">Sån haìng raìo song sàõt 3 næåïc </v>
          </cell>
          <cell r="C123" t="str">
            <v>m2</v>
          </cell>
          <cell r="D123">
            <v>37.4</v>
          </cell>
          <cell r="E123">
            <v>0</v>
          </cell>
          <cell r="K123">
            <v>0</v>
          </cell>
          <cell r="L123">
            <v>0</v>
          </cell>
          <cell r="M123">
            <v>0</v>
          </cell>
          <cell r="N123">
            <v>0</v>
          </cell>
          <cell r="O123">
            <v>0</v>
          </cell>
          <cell r="P123">
            <v>0</v>
          </cell>
          <cell r="Q123">
            <v>0</v>
          </cell>
          <cell r="R123">
            <v>0</v>
          </cell>
          <cell r="S123">
            <v>0</v>
          </cell>
          <cell r="T123">
            <v>8.42</v>
          </cell>
          <cell r="U123">
            <v>0</v>
          </cell>
          <cell r="V123">
            <v>0</v>
          </cell>
          <cell r="W123">
            <v>0</v>
          </cell>
          <cell r="X123">
            <v>0</v>
          </cell>
        </row>
        <row r="124">
          <cell r="A124" t="str">
            <v>221.110</v>
          </cell>
          <cell r="B124" t="str">
            <v>Bã täng loït moïng cäüt âaï 4x6 M50</v>
          </cell>
          <cell r="C124" t="str">
            <v>m3</v>
          </cell>
          <cell r="D124">
            <v>0.23</v>
          </cell>
          <cell r="E124">
            <v>0.24</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row>
        <row r="125">
          <cell r="A125" t="str">
            <v>300.210</v>
          </cell>
          <cell r="B125" t="str">
            <v xml:space="preserve">Bã täng âuïc sàôn cäüt haìng raìo </v>
          </cell>
          <cell r="C125" t="str">
            <v>m3</v>
          </cell>
          <cell r="D125">
            <v>1.76</v>
          </cell>
          <cell r="E125">
            <v>1.79</v>
          </cell>
          <cell r="F125">
            <v>582.11</v>
          </cell>
          <cell r="G125">
            <v>0.74</v>
          </cell>
          <cell r="I125">
            <v>1.51</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0.02</v>
          </cell>
        </row>
        <row r="126">
          <cell r="A126" t="str">
            <v>651.220</v>
          </cell>
          <cell r="B126" t="str">
            <v>Traït cäüt haìng raìo væîa XM M50 daìy 15</v>
          </cell>
          <cell r="C126" t="str">
            <v>m2</v>
          </cell>
          <cell r="D126">
            <v>31.2</v>
          </cell>
          <cell r="E126">
            <v>0.56000000000000005</v>
          </cell>
          <cell r="F126">
            <v>101.81</v>
          </cell>
          <cell r="H126">
            <v>0.66</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row>
        <row r="127">
          <cell r="A127" t="str">
            <v>701.110</v>
          </cell>
          <cell r="B127" t="str">
            <v xml:space="preserve">Queït väi cäüt haìng raìo </v>
          </cell>
          <cell r="C127" t="str">
            <v>m2</v>
          </cell>
          <cell r="D127">
            <v>31.2</v>
          </cell>
          <cell r="E127">
            <v>0</v>
          </cell>
          <cell r="K127">
            <v>0</v>
          </cell>
          <cell r="L127">
            <v>0</v>
          </cell>
          <cell r="M127">
            <v>0</v>
          </cell>
          <cell r="N127">
            <v>0</v>
          </cell>
          <cell r="O127">
            <v>0</v>
          </cell>
          <cell r="P127">
            <v>0</v>
          </cell>
          <cell r="Q127">
            <v>0</v>
          </cell>
          <cell r="R127">
            <v>0.62</v>
          </cell>
          <cell r="S127">
            <v>9.36</v>
          </cell>
          <cell r="T127">
            <v>0</v>
          </cell>
          <cell r="U127">
            <v>0</v>
          </cell>
          <cell r="V127">
            <v>0</v>
          </cell>
          <cell r="W127">
            <v>0</v>
          </cell>
          <cell r="X127">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sheetData sheetId="174" refreshError="1"/>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HOP "/>
      <sheetName val="LG VP"/>
      <sheetName val="CCVP"/>
      <sheetName val="BGD2"/>
      <sheetName val="KD02.09"/>
      <sheetName val="Dat"/>
      <sheetName val="Dat (2)"/>
      <sheetName val="khong dat"/>
      <sheetName val="khong dat (2)"/>
      <sheetName val="NGHIVIECVP"/>
      <sheetName val="LGSX"/>
      <sheetName val="CCSX"/>
      <sheetName val="CG02"/>
      <sheetName val="NGHIVIECSX"/>
      <sheetName val="DSCNKP01-17"/>
      <sheetName val="XL4Poppy"/>
      <sheetName val="XL4Test5"/>
    </sheetNames>
    <sheetDataSet>
      <sheetData sheetId="0"/>
      <sheetData sheetId="1"/>
      <sheetData sheetId="2"/>
      <sheetData sheetId="3"/>
      <sheetData sheetId="4"/>
      <sheetData sheetId="5"/>
      <sheetData sheetId="6"/>
      <sheetData sheetId="7"/>
      <sheetData sheetId="8"/>
      <sheetData sheetId="9"/>
      <sheetData sheetId="10" refreshError="1">
        <row r="10">
          <cell r="A10">
            <v>1</v>
          </cell>
        </row>
        <row r="11">
          <cell r="A11">
            <v>1</v>
          </cell>
        </row>
        <row r="12">
          <cell r="A12">
            <v>4</v>
          </cell>
        </row>
        <row r="13">
          <cell r="A13">
            <v>2</v>
          </cell>
        </row>
        <row r="14">
          <cell r="A14">
            <v>1</v>
          </cell>
        </row>
        <row r="15">
          <cell r="A15">
            <v>2</v>
          </cell>
        </row>
        <row r="16">
          <cell r="A16">
            <v>2</v>
          </cell>
        </row>
        <row r="17">
          <cell r="A17">
            <v>1</v>
          </cell>
        </row>
        <row r="18">
          <cell r="A18">
            <v>2</v>
          </cell>
        </row>
        <row r="19">
          <cell r="A19">
            <v>22</v>
          </cell>
        </row>
        <row r="20">
          <cell r="A20">
            <v>1</v>
          </cell>
        </row>
        <row r="21">
          <cell r="A21">
            <v>2</v>
          </cell>
        </row>
        <row r="22">
          <cell r="A22">
            <v>3</v>
          </cell>
        </row>
        <row r="23">
          <cell r="A23">
            <v>4</v>
          </cell>
        </row>
        <row r="24">
          <cell r="A24">
            <v>5</v>
          </cell>
        </row>
        <row r="25">
          <cell r="A25">
            <v>6</v>
          </cell>
        </row>
        <row r="26">
          <cell r="A26">
            <v>7</v>
          </cell>
        </row>
        <row r="27">
          <cell r="A27">
            <v>8</v>
          </cell>
        </row>
        <row r="28">
          <cell r="A28">
            <v>9</v>
          </cell>
        </row>
        <row r="29">
          <cell r="A29">
            <v>10</v>
          </cell>
        </row>
        <row r="30">
          <cell r="A30">
            <v>11</v>
          </cell>
        </row>
        <row r="31">
          <cell r="A31">
            <v>12</v>
          </cell>
        </row>
        <row r="32">
          <cell r="A32">
            <v>13</v>
          </cell>
        </row>
        <row r="33">
          <cell r="A33">
            <v>14</v>
          </cell>
        </row>
        <row r="34">
          <cell r="A34">
            <v>15</v>
          </cell>
        </row>
        <row r="35">
          <cell r="A35">
            <v>16</v>
          </cell>
        </row>
        <row r="36">
          <cell r="A36">
            <v>17</v>
          </cell>
        </row>
        <row r="37">
          <cell r="A37">
            <v>18</v>
          </cell>
        </row>
        <row r="38">
          <cell r="A38">
            <v>19</v>
          </cell>
        </row>
        <row r="39">
          <cell r="A39">
            <v>20</v>
          </cell>
        </row>
        <row r="40">
          <cell r="A40">
            <v>21</v>
          </cell>
        </row>
        <row r="41">
          <cell r="A41">
            <v>22</v>
          </cell>
        </row>
        <row r="42">
          <cell r="A42">
            <v>29</v>
          </cell>
        </row>
        <row r="43">
          <cell r="A43">
            <v>17</v>
          </cell>
        </row>
        <row r="44">
          <cell r="A44">
            <v>1</v>
          </cell>
        </row>
        <row r="45">
          <cell r="A45">
            <v>2</v>
          </cell>
        </row>
        <row r="46">
          <cell r="A46">
            <v>3</v>
          </cell>
        </row>
        <row r="47">
          <cell r="A47">
            <v>4</v>
          </cell>
        </row>
        <row r="48">
          <cell r="A48">
            <v>5</v>
          </cell>
        </row>
        <row r="49">
          <cell r="A49">
            <v>6</v>
          </cell>
        </row>
        <row r="50">
          <cell r="A50">
            <v>7</v>
          </cell>
        </row>
        <row r="51">
          <cell r="A51">
            <v>8</v>
          </cell>
        </row>
        <row r="52">
          <cell r="A52">
            <v>9</v>
          </cell>
        </row>
        <row r="53">
          <cell r="A53">
            <v>10</v>
          </cell>
        </row>
        <row r="54">
          <cell r="A54">
            <v>11</v>
          </cell>
        </row>
        <row r="55">
          <cell r="A55">
            <v>12</v>
          </cell>
        </row>
        <row r="56">
          <cell r="A56">
            <v>13</v>
          </cell>
        </row>
        <row r="57">
          <cell r="A57">
            <v>14</v>
          </cell>
        </row>
        <row r="58">
          <cell r="A58">
            <v>15</v>
          </cell>
        </row>
        <row r="59">
          <cell r="A59">
            <v>16</v>
          </cell>
        </row>
        <row r="60">
          <cell r="A60">
            <v>17</v>
          </cell>
        </row>
        <row r="61">
          <cell r="A61">
            <v>6</v>
          </cell>
        </row>
        <row r="62">
          <cell r="A62">
            <v>1</v>
          </cell>
        </row>
        <row r="63">
          <cell r="A63">
            <v>2</v>
          </cell>
        </row>
        <row r="64">
          <cell r="A64">
            <v>3</v>
          </cell>
        </row>
        <row r="65">
          <cell r="A65">
            <v>4</v>
          </cell>
        </row>
        <row r="66">
          <cell r="A66">
            <v>5</v>
          </cell>
        </row>
        <row r="67">
          <cell r="A67">
            <v>6</v>
          </cell>
        </row>
        <row r="68">
          <cell r="A68">
            <v>6</v>
          </cell>
        </row>
        <row r="69">
          <cell r="A69">
            <v>1</v>
          </cell>
        </row>
        <row r="70">
          <cell r="A70">
            <v>2</v>
          </cell>
        </row>
        <row r="71">
          <cell r="A71">
            <v>3</v>
          </cell>
        </row>
        <row r="72">
          <cell r="A72">
            <v>4</v>
          </cell>
        </row>
        <row r="73">
          <cell r="A73">
            <v>5</v>
          </cell>
        </row>
        <row r="74">
          <cell r="A74">
            <v>6</v>
          </cell>
        </row>
        <row r="75">
          <cell r="A75">
            <v>17</v>
          </cell>
        </row>
        <row r="76">
          <cell r="A76">
            <v>4</v>
          </cell>
        </row>
        <row r="77">
          <cell r="A77">
            <v>1</v>
          </cell>
        </row>
        <row r="78">
          <cell r="A78">
            <v>2</v>
          </cell>
        </row>
        <row r="79">
          <cell r="A79">
            <v>3</v>
          </cell>
        </row>
        <row r="80">
          <cell r="A80">
            <v>4</v>
          </cell>
        </row>
        <row r="81">
          <cell r="A81">
            <v>7</v>
          </cell>
        </row>
        <row r="82">
          <cell r="A82">
            <v>1</v>
          </cell>
        </row>
        <row r="83">
          <cell r="A83">
            <v>2</v>
          </cell>
        </row>
        <row r="84">
          <cell r="A84">
            <v>3</v>
          </cell>
        </row>
        <row r="85">
          <cell r="A85">
            <v>4</v>
          </cell>
        </row>
        <row r="86">
          <cell r="A86">
            <v>5</v>
          </cell>
        </row>
        <row r="87">
          <cell r="A87">
            <v>6</v>
          </cell>
        </row>
        <row r="88">
          <cell r="A88">
            <v>7</v>
          </cell>
        </row>
        <row r="89">
          <cell r="A89">
            <v>6</v>
          </cell>
        </row>
        <row r="90">
          <cell r="A90">
            <v>1</v>
          </cell>
        </row>
        <row r="91">
          <cell r="A91">
            <v>2</v>
          </cell>
        </row>
        <row r="92">
          <cell r="A92">
            <v>3</v>
          </cell>
        </row>
        <row r="93">
          <cell r="A93">
            <v>4</v>
          </cell>
        </row>
        <row r="94">
          <cell r="A94">
            <v>5</v>
          </cell>
        </row>
        <row r="95">
          <cell r="A95">
            <v>6</v>
          </cell>
        </row>
        <row r="96">
          <cell r="A96">
            <v>8</v>
          </cell>
        </row>
        <row r="97">
          <cell r="A97">
            <v>5</v>
          </cell>
        </row>
        <row r="98">
          <cell r="A98">
            <v>1</v>
          </cell>
        </row>
        <row r="99">
          <cell r="A99">
            <v>2</v>
          </cell>
        </row>
        <row r="100">
          <cell r="A100">
            <v>3</v>
          </cell>
        </row>
        <row r="101">
          <cell r="A101">
            <v>4</v>
          </cell>
        </row>
        <row r="102">
          <cell r="A102">
            <v>5</v>
          </cell>
        </row>
        <row r="103">
          <cell r="A103">
            <v>3</v>
          </cell>
        </row>
        <row r="104">
          <cell r="A104">
            <v>1</v>
          </cell>
        </row>
        <row r="105">
          <cell r="A105">
            <v>2</v>
          </cell>
        </row>
        <row r="106">
          <cell r="A106">
            <v>3</v>
          </cell>
        </row>
        <row r="107">
          <cell r="A107">
            <v>4</v>
          </cell>
        </row>
        <row r="108">
          <cell r="A108">
            <v>2</v>
          </cell>
        </row>
        <row r="109">
          <cell r="A109">
            <v>1</v>
          </cell>
        </row>
        <row r="110">
          <cell r="A110">
            <v>2</v>
          </cell>
        </row>
        <row r="111">
          <cell r="A111">
            <v>2</v>
          </cell>
        </row>
        <row r="112">
          <cell r="A112">
            <v>1</v>
          </cell>
        </row>
        <row r="113">
          <cell r="A113">
            <v>2</v>
          </cell>
        </row>
        <row r="114">
          <cell r="A114">
            <v>38</v>
          </cell>
        </row>
        <row r="115">
          <cell r="A115">
            <v>3</v>
          </cell>
        </row>
        <row r="116">
          <cell r="A116">
            <v>1</v>
          </cell>
        </row>
        <row r="117">
          <cell r="A117">
            <v>2</v>
          </cell>
        </row>
        <row r="118">
          <cell r="A118">
            <v>3</v>
          </cell>
        </row>
        <row r="119">
          <cell r="A119">
            <v>14</v>
          </cell>
        </row>
        <row r="120">
          <cell r="A120">
            <v>1</v>
          </cell>
        </row>
        <row r="121">
          <cell r="A121">
            <v>2</v>
          </cell>
        </row>
        <row r="122">
          <cell r="A122">
            <v>3</v>
          </cell>
        </row>
        <row r="123">
          <cell r="A123">
            <v>4</v>
          </cell>
        </row>
        <row r="124">
          <cell r="A124">
            <v>5</v>
          </cell>
        </row>
        <row r="125">
          <cell r="A125">
            <v>6</v>
          </cell>
        </row>
        <row r="126">
          <cell r="A126">
            <v>7</v>
          </cell>
        </row>
        <row r="127">
          <cell r="A127">
            <v>8</v>
          </cell>
        </row>
        <row r="128">
          <cell r="A128">
            <v>9</v>
          </cell>
        </row>
        <row r="129">
          <cell r="A129">
            <v>10</v>
          </cell>
        </row>
        <row r="130">
          <cell r="A130">
            <v>11</v>
          </cell>
        </row>
        <row r="131">
          <cell r="A131">
            <v>12</v>
          </cell>
        </row>
        <row r="132">
          <cell r="A132">
            <v>13</v>
          </cell>
        </row>
        <row r="133">
          <cell r="A133">
            <v>14</v>
          </cell>
        </row>
        <row r="134">
          <cell r="A134">
            <v>12</v>
          </cell>
        </row>
        <row r="135">
          <cell r="A135">
            <v>1</v>
          </cell>
        </row>
        <row r="136">
          <cell r="A136">
            <v>2</v>
          </cell>
        </row>
        <row r="137">
          <cell r="A137">
            <v>3</v>
          </cell>
        </row>
        <row r="138">
          <cell r="A138">
            <v>4</v>
          </cell>
        </row>
        <row r="139">
          <cell r="A139">
            <v>5</v>
          </cell>
        </row>
        <row r="140">
          <cell r="A140">
            <v>6</v>
          </cell>
        </row>
        <row r="141">
          <cell r="A141">
            <v>7</v>
          </cell>
        </row>
        <row r="142">
          <cell r="A142">
            <v>8</v>
          </cell>
        </row>
        <row r="143">
          <cell r="A143">
            <v>9</v>
          </cell>
        </row>
        <row r="144">
          <cell r="A144">
            <v>10</v>
          </cell>
        </row>
        <row r="145">
          <cell r="A145">
            <v>11</v>
          </cell>
        </row>
        <row r="146">
          <cell r="A146">
            <v>12</v>
          </cell>
        </row>
        <row r="147">
          <cell r="A147">
            <v>4</v>
          </cell>
        </row>
        <row r="148">
          <cell r="A148">
            <v>1</v>
          </cell>
        </row>
        <row r="149">
          <cell r="A149">
            <v>2</v>
          </cell>
        </row>
        <row r="150">
          <cell r="A150">
            <v>3</v>
          </cell>
        </row>
        <row r="151">
          <cell r="A151">
            <v>4</v>
          </cell>
        </row>
        <row r="152">
          <cell r="A152">
            <v>5</v>
          </cell>
        </row>
        <row r="153">
          <cell r="A153">
            <v>1</v>
          </cell>
        </row>
        <row r="154">
          <cell r="A154">
            <v>2</v>
          </cell>
        </row>
        <row r="155">
          <cell r="A155">
            <v>3</v>
          </cell>
        </row>
        <row r="156">
          <cell r="A156">
            <v>4</v>
          </cell>
        </row>
        <row r="157">
          <cell r="A157">
            <v>5</v>
          </cell>
        </row>
        <row r="158">
          <cell r="A158">
            <v>14</v>
          </cell>
        </row>
        <row r="159">
          <cell r="A159">
            <v>4</v>
          </cell>
        </row>
        <row r="160">
          <cell r="A160">
            <v>1</v>
          </cell>
        </row>
        <row r="161">
          <cell r="A161">
            <v>2</v>
          </cell>
        </row>
        <row r="162">
          <cell r="A162">
            <v>3</v>
          </cell>
        </row>
        <row r="163">
          <cell r="A163">
            <v>4</v>
          </cell>
        </row>
        <row r="164">
          <cell r="A164">
            <v>5</v>
          </cell>
        </row>
        <row r="165">
          <cell r="A165">
            <v>1</v>
          </cell>
        </row>
        <row r="166">
          <cell r="A166">
            <v>2</v>
          </cell>
        </row>
        <row r="167">
          <cell r="A167">
            <v>3</v>
          </cell>
        </row>
        <row r="168">
          <cell r="A168">
            <v>4</v>
          </cell>
        </row>
        <row r="169">
          <cell r="A169">
            <v>5</v>
          </cell>
        </row>
        <row r="170">
          <cell r="A170">
            <v>5</v>
          </cell>
        </row>
        <row r="171">
          <cell r="A171">
            <v>1</v>
          </cell>
        </row>
        <row r="172">
          <cell r="A172">
            <v>2</v>
          </cell>
        </row>
        <row r="173">
          <cell r="A173">
            <v>3</v>
          </cell>
        </row>
        <row r="174">
          <cell r="A174">
            <v>4</v>
          </cell>
        </row>
        <row r="175">
          <cell r="A175">
            <v>5</v>
          </cell>
        </row>
        <row r="176">
          <cell r="A176">
            <v>34</v>
          </cell>
        </row>
        <row r="177">
          <cell r="A177">
            <v>16</v>
          </cell>
        </row>
        <row r="178">
          <cell r="A178">
            <v>1</v>
          </cell>
        </row>
        <row r="179">
          <cell r="A179">
            <v>2</v>
          </cell>
        </row>
        <row r="180">
          <cell r="A180">
            <v>3</v>
          </cell>
        </row>
        <row r="181">
          <cell r="A181">
            <v>4</v>
          </cell>
        </row>
        <row r="182">
          <cell r="A182">
            <v>5</v>
          </cell>
        </row>
        <row r="183">
          <cell r="A183">
            <v>6</v>
          </cell>
        </row>
        <row r="184">
          <cell r="A184">
            <v>7</v>
          </cell>
        </row>
        <row r="185">
          <cell r="A185">
            <v>8</v>
          </cell>
        </row>
        <row r="186">
          <cell r="A186">
            <v>9</v>
          </cell>
        </row>
        <row r="187">
          <cell r="A187">
            <v>10</v>
          </cell>
        </row>
        <row r="188">
          <cell r="A188">
            <v>11</v>
          </cell>
        </row>
        <row r="189">
          <cell r="A189">
            <v>12</v>
          </cell>
        </row>
        <row r="190">
          <cell r="A190">
            <v>13</v>
          </cell>
        </row>
        <row r="191">
          <cell r="A191">
            <v>14</v>
          </cell>
        </row>
        <row r="192">
          <cell r="A192">
            <v>15</v>
          </cell>
        </row>
        <row r="193">
          <cell r="A193">
            <v>16</v>
          </cell>
        </row>
        <row r="194">
          <cell r="A194">
            <v>17</v>
          </cell>
        </row>
        <row r="195">
          <cell r="A195">
            <v>18</v>
          </cell>
        </row>
        <row r="196">
          <cell r="A196">
            <v>1</v>
          </cell>
        </row>
        <row r="197">
          <cell r="A197">
            <v>2</v>
          </cell>
        </row>
        <row r="198">
          <cell r="A198">
            <v>3</v>
          </cell>
        </row>
        <row r="199">
          <cell r="A199">
            <v>4</v>
          </cell>
        </row>
        <row r="200">
          <cell r="A200">
            <v>5</v>
          </cell>
        </row>
        <row r="201">
          <cell r="A201">
            <v>6</v>
          </cell>
        </row>
        <row r="202">
          <cell r="A202">
            <v>7</v>
          </cell>
        </row>
        <row r="203">
          <cell r="A203">
            <v>8</v>
          </cell>
        </row>
        <row r="204">
          <cell r="A204">
            <v>9</v>
          </cell>
        </row>
        <row r="205">
          <cell r="A205">
            <v>10</v>
          </cell>
        </row>
        <row r="206">
          <cell r="A206">
            <v>11</v>
          </cell>
        </row>
        <row r="207">
          <cell r="A207">
            <v>12</v>
          </cell>
        </row>
        <row r="208">
          <cell r="A208">
            <v>13</v>
          </cell>
        </row>
        <row r="209">
          <cell r="A209">
            <v>14</v>
          </cell>
        </row>
        <row r="210">
          <cell r="A210">
            <v>15</v>
          </cell>
        </row>
        <row r="211">
          <cell r="A211">
            <v>16</v>
          </cell>
        </row>
        <row r="212">
          <cell r="A212">
            <v>17</v>
          </cell>
        </row>
        <row r="213">
          <cell r="A213">
            <v>18</v>
          </cell>
        </row>
        <row r="214">
          <cell r="A214">
            <v>16</v>
          </cell>
        </row>
        <row r="215">
          <cell r="A215">
            <v>3</v>
          </cell>
        </row>
        <row r="216">
          <cell r="A216">
            <v>1</v>
          </cell>
        </row>
        <row r="217">
          <cell r="A217">
            <v>2</v>
          </cell>
        </row>
        <row r="218">
          <cell r="A218">
            <v>3</v>
          </cell>
        </row>
        <row r="219">
          <cell r="A219">
            <v>6</v>
          </cell>
        </row>
        <row r="220">
          <cell r="A220">
            <v>1</v>
          </cell>
        </row>
        <row r="221">
          <cell r="A221">
            <v>2</v>
          </cell>
        </row>
        <row r="222">
          <cell r="A222">
            <v>3</v>
          </cell>
        </row>
        <row r="223">
          <cell r="A223">
            <v>4</v>
          </cell>
        </row>
        <row r="224">
          <cell r="A224">
            <v>5</v>
          </cell>
        </row>
        <row r="225">
          <cell r="A225">
            <v>6</v>
          </cell>
        </row>
        <row r="226">
          <cell r="A226">
            <v>7</v>
          </cell>
        </row>
        <row r="227">
          <cell r="A227">
            <v>1</v>
          </cell>
        </row>
        <row r="228">
          <cell r="A228">
            <v>2</v>
          </cell>
        </row>
        <row r="229">
          <cell r="A229">
            <v>3</v>
          </cell>
        </row>
        <row r="230">
          <cell r="A230">
            <v>4</v>
          </cell>
        </row>
        <row r="231">
          <cell r="A231">
            <v>5</v>
          </cell>
        </row>
        <row r="232">
          <cell r="A232">
            <v>6</v>
          </cell>
        </row>
        <row r="233">
          <cell r="A233">
            <v>7</v>
          </cell>
        </row>
        <row r="234">
          <cell r="A234">
            <v>59</v>
          </cell>
        </row>
        <row r="235">
          <cell r="A235">
            <v>3</v>
          </cell>
        </row>
        <row r="236">
          <cell r="A236">
            <v>1</v>
          </cell>
        </row>
        <row r="237">
          <cell r="A237">
            <v>2</v>
          </cell>
        </row>
        <row r="238">
          <cell r="A238">
            <v>3</v>
          </cell>
        </row>
        <row r="239">
          <cell r="A239">
            <v>27</v>
          </cell>
        </row>
        <row r="240">
          <cell r="A240">
            <v>1</v>
          </cell>
        </row>
        <row r="241">
          <cell r="A241">
            <v>2</v>
          </cell>
        </row>
        <row r="242">
          <cell r="A242">
            <v>3</v>
          </cell>
        </row>
        <row r="243">
          <cell r="A243">
            <v>4</v>
          </cell>
        </row>
        <row r="244">
          <cell r="A244">
            <v>5</v>
          </cell>
        </row>
        <row r="245">
          <cell r="A245">
            <v>6</v>
          </cell>
        </row>
        <row r="246">
          <cell r="A246">
            <v>7</v>
          </cell>
        </row>
        <row r="247">
          <cell r="A247">
            <v>8</v>
          </cell>
        </row>
        <row r="248">
          <cell r="A248">
            <v>9</v>
          </cell>
        </row>
        <row r="249">
          <cell r="A249">
            <v>10</v>
          </cell>
        </row>
        <row r="250">
          <cell r="A250">
            <v>11</v>
          </cell>
        </row>
        <row r="251">
          <cell r="A251">
            <v>12</v>
          </cell>
        </row>
        <row r="252">
          <cell r="A252">
            <v>13</v>
          </cell>
        </row>
        <row r="253">
          <cell r="A253">
            <v>14</v>
          </cell>
        </row>
        <row r="254">
          <cell r="A254">
            <v>15</v>
          </cell>
        </row>
        <row r="255">
          <cell r="A255">
            <v>16</v>
          </cell>
        </row>
        <row r="256">
          <cell r="A256">
            <v>17</v>
          </cell>
        </row>
        <row r="257">
          <cell r="A257">
            <v>18</v>
          </cell>
        </row>
        <row r="258">
          <cell r="A258">
            <v>19</v>
          </cell>
        </row>
        <row r="259">
          <cell r="A259">
            <v>20</v>
          </cell>
        </row>
        <row r="260">
          <cell r="A260">
            <v>21</v>
          </cell>
        </row>
        <row r="261">
          <cell r="A261">
            <v>22</v>
          </cell>
        </row>
        <row r="262">
          <cell r="A262">
            <v>23</v>
          </cell>
        </row>
        <row r="263">
          <cell r="A263">
            <v>24</v>
          </cell>
        </row>
        <row r="264">
          <cell r="A264">
            <v>25</v>
          </cell>
        </row>
        <row r="265">
          <cell r="A265">
            <v>26</v>
          </cell>
        </row>
        <row r="266">
          <cell r="A266">
            <v>27</v>
          </cell>
        </row>
        <row r="267">
          <cell r="A267">
            <v>29</v>
          </cell>
        </row>
        <row r="268">
          <cell r="A268">
            <v>1</v>
          </cell>
        </row>
        <row r="269">
          <cell r="A269">
            <v>2</v>
          </cell>
        </row>
        <row r="270">
          <cell r="A270">
            <v>3</v>
          </cell>
        </row>
        <row r="271">
          <cell r="A271">
            <v>4</v>
          </cell>
        </row>
        <row r="272">
          <cell r="A272">
            <v>5</v>
          </cell>
        </row>
        <row r="273">
          <cell r="A273">
            <v>6</v>
          </cell>
        </row>
        <row r="274">
          <cell r="A274">
            <v>7</v>
          </cell>
        </row>
        <row r="275">
          <cell r="A275">
            <v>8</v>
          </cell>
        </row>
        <row r="276">
          <cell r="A276">
            <v>9</v>
          </cell>
        </row>
        <row r="277">
          <cell r="A277">
            <v>10</v>
          </cell>
        </row>
        <row r="278">
          <cell r="A278">
            <v>11</v>
          </cell>
        </row>
        <row r="279">
          <cell r="A279">
            <v>12</v>
          </cell>
        </row>
        <row r="280">
          <cell r="A280">
            <v>13</v>
          </cell>
        </row>
        <row r="281">
          <cell r="A281">
            <v>14</v>
          </cell>
        </row>
        <row r="282">
          <cell r="A282">
            <v>15</v>
          </cell>
        </row>
        <row r="283">
          <cell r="A283">
            <v>16</v>
          </cell>
        </row>
        <row r="284">
          <cell r="A284">
            <v>17</v>
          </cell>
        </row>
        <row r="285">
          <cell r="A285">
            <v>18</v>
          </cell>
        </row>
        <row r="286">
          <cell r="A286">
            <v>19</v>
          </cell>
        </row>
        <row r="287">
          <cell r="A287">
            <v>20</v>
          </cell>
        </row>
        <row r="288">
          <cell r="A288">
            <v>21</v>
          </cell>
        </row>
        <row r="289">
          <cell r="A289">
            <v>22</v>
          </cell>
        </row>
        <row r="290">
          <cell r="A290">
            <v>23</v>
          </cell>
        </row>
        <row r="291">
          <cell r="A291">
            <v>24</v>
          </cell>
        </row>
        <row r="292">
          <cell r="A292">
            <v>25</v>
          </cell>
        </row>
        <row r="293">
          <cell r="A293">
            <v>26</v>
          </cell>
        </row>
        <row r="294">
          <cell r="A294">
            <v>27</v>
          </cell>
        </row>
        <row r="295">
          <cell r="A295">
            <v>28</v>
          </cell>
        </row>
        <row r="296">
          <cell r="A296">
            <v>29</v>
          </cell>
        </row>
        <row r="297">
          <cell r="A297">
            <v>10</v>
          </cell>
        </row>
        <row r="298">
          <cell r="A298">
            <v>1</v>
          </cell>
        </row>
        <row r="299">
          <cell r="A299">
            <v>2</v>
          </cell>
        </row>
        <row r="300">
          <cell r="A300">
            <v>3</v>
          </cell>
        </row>
        <row r="301">
          <cell r="A301">
            <v>4</v>
          </cell>
        </row>
        <row r="302">
          <cell r="A302">
            <v>5</v>
          </cell>
        </row>
        <row r="303">
          <cell r="A303">
            <v>6</v>
          </cell>
        </row>
        <row r="304">
          <cell r="A304">
            <v>7</v>
          </cell>
        </row>
        <row r="305">
          <cell r="A305">
            <v>8</v>
          </cell>
        </row>
        <row r="306">
          <cell r="A306">
            <v>9</v>
          </cell>
        </row>
        <row r="307">
          <cell r="A307">
            <v>10</v>
          </cell>
        </row>
        <row r="308">
          <cell r="A308">
            <v>4</v>
          </cell>
        </row>
      </sheetData>
      <sheetData sheetId="11"/>
      <sheetData sheetId="12"/>
      <sheetData sheetId="13"/>
      <sheetData sheetId="14"/>
      <sheetData sheetId="15"/>
      <sheetData sheetId="16"/>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VLIEU"/>
      <sheetName val="PTDG"/>
      <sheetName val="Tra"/>
      <sheetName val="DTCT"/>
      <sheetName val="TH"/>
      <sheetName val="cong"/>
      <sheetName val="QLO27"/>
      <sheetName val="dtct cau"/>
    </sheetNames>
    <sheetDataSet>
      <sheetData sheetId="0" refreshError="1"/>
      <sheetData sheetId="1" refreshError="1"/>
      <sheetData sheetId="2" refreshError="1"/>
      <sheetData sheetId="3" refreshError="1">
        <row r="12">
          <cell r="C12" t="str">
            <v>DÇm BTCT th­êng L=12m</v>
          </cell>
          <cell r="D12" t="str">
            <v>DÇm</v>
          </cell>
          <cell r="I12">
            <v>34000000</v>
          </cell>
        </row>
        <row r="13">
          <cell r="C13" t="str">
            <v>Lao l¾p dÇm BTCT L=12m</v>
          </cell>
          <cell r="D13" t="str">
            <v>DÇm</v>
          </cell>
          <cell r="F13" t="e">
            <v>#N/A</v>
          </cell>
          <cell r="G13" t="e">
            <v>#N/A</v>
          </cell>
          <cell r="H13" t="e">
            <v>#N/A</v>
          </cell>
          <cell r="I13">
            <v>15000000</v>
          </cell>
        </row>
        <row r="15">
          <cell r="C15" t="str">
            <v>DÇm BTCT th­êng L=6m</v>
          </cell>
          <cell r="D15" t="str">
            <v>DÇm</v>
          </cell>
          <cell r="I15">
            <v>25000000</v>
          </cell>
        </row>
        <row r="16">
          <cell r="C16" t="str">
            <v>L¾p dÇm BTCT L=6m</v>
          </cell>
          <cell r="D16" t="str">
            <v>DÇm</v>
          </cell>
          <cell r="F16" t="e">
            <v>#N/A</v>
          </cell>
          <cell r="G16" t="e">
            <v>#N/A</v>
          </cell>
          <cell r="H16" t="e">
            <v>#N/A</v>
          </cell>
          <cell r="I16">
            <v>15000000</v>
          </cell>
        </row>
        <row r="18">
          <cell r="C18" t="str">
            <v>DÇm BTCT th­êng L=15m</v>
          </cell>
          <cell r="D18" t="str">
            <v>DÇm</v>
          </cell>
          <cell r="I18">
            <v>42000000</v>
          </cell>
        </row>
        <row r="19">
          <cell r="C19" t="str">
            <v>Lao l¾p dÇm BTCT L=15m</v>
          </cell>
          <cell r="D19" t="str">
            <v>DÇm</v>
          </cell>
          <cell r="F19" t="e">
            <v>#N/A</v>
          </cell>
          <cell r="G19" t="e">
            <v>#N/A</v>
          </cell>
          <cell r="H19" t="e">
            <v>#N/A</v>
          </cell>
          <cell r="I19">
            <v>18000000</v>
          </cell>
        </row>
        <row r="21">
          <cell r="C21" t="str">
            <v>DÇm BTCT th­êng L=18m</v>
          </cell>
          <cell r="D21" t="str">
            <v>DÇm</v>
          </cell>
          <cell r="I21">
            <v>50000000</v>
          </cell>
        </row>
        <row r="22">
          <cell r="C22" t="str">
            <v>Lao l¾p dÇm BTCT L=18m</v>
          </cell>
          <cell r="D22" t="str">
            <v>DÇm</v>
          </cell>
          <cell r="F22" t="e">
            <v>#N/A</v>
          </cell>
          <cell r="G22" t="e">
            <v>#N/A</v>
          </cell>
          <cell r="H22" t="e">
            <v>#N/A</v>
          </cell>
          <cell r="I22">
            <v>20000000</v>
          </cell>
        </row>
        <row r="24">
          <cell r="C24" t="str">
            <v>B¶n D¦L L=9m</v>
          </cell>
          <cell r="D24" t="str">
            <v>DÇm</v>
          </cell>
          <cell r="I24">
            <v>25000000</v>
          </cell>
        </row>
        <row r="25">
          <cell r="C25" t="str">
            <v>Lao l¾p dÇm BTCT D¦L L=9m</v>
          </cell>
          <cell r="D25" t="str">
            <v>DÇm</v>
          </cell>
          <cell r="F25" t="e">
            <v>#N/A</v>
          </cell>
          <cell r="G25" t="e">
            <v>#N/A</v>
          </cell>
          <cell r="H25" t="e">
            <v>#N/A</v>
          </cell>
          <cell r="I25">
            <v>12000000</v>
          </cell>
        </row>
        <row r="27">
          <cell r="C27" t="str">
            <v>DÇm BTCT D¦L L=21m (DÇm T)</v>
          </cell>
          <cell r="D27" t="str">
            <v>DÇm</v>
          </cell>
          <cell r="F27" t="e">
            <v>#N/A</v>
          </cell>
          <cell r="G27" t="e">
            <v>#N/A</v>
          </cell>
          <cell r="H27" t="e">
            <v>#N/A</v>
          </cell>
          <cell r="I27">
            <v>87500000</v>
          </cell>
        </row>
        <row r="28">
          <cell r="C28" t="str">
            <v>Lao l¾p dÇm BTCT D¦L L=21m (DÇmT)</v>
          </cell>
          <cell r="D28" t="str">
            <v>DÇm</v>
          </cell>
          <cell r="F28" t="e">
            <v>#N/A</v>
          </cell>
          <cell r="G28" t="e">
            <v>#N/A</v>
          </cell>
          <cell r="H28" t="e">
            <v>#N/A</v>
          </cell>
          <cell r="I28">
            <v>28000000</v>
          </cell>
        </row>
        <row r="30">
          <cell r="C30" t="str">
            <v>DÇm BTCT D¦L L=21m (DÇm I)</v>
          </cell>
          <cell r="D30" t="str">
            <v>DÇm</v>
          </cell>
          <cell r="F30" t="e">
            <v>#N/A</v>
          </cell>
          <cell r="G30" t="e">
            <v>#N/A</v>
          </cell>
          <cell r="H30" t="e">
            <v>#N/A</v>
          </cell>
          <cell r="I30">
            <v>100000000</v>
          </cell>
        </row>
        <row r="31">
          <cell r="C31" t="str">
            <v>Lao l¾p dÇm BTCT D¦L L=21m (DÇmI)</v>
          </cell>
          <cell r="D31" t="str">
            <v>DÇm</v>
          </cell>
          <cell r="F31" t="e">
            <v>#N/A</v>
          </cell>
          <cell r="G31" t="e">
            <v>#N/A</v>
          </cell>
          <cell r="H31" t="e">
            <v>#N/A</v>
          </cell>
          <cell r="I31">
            <v>32000000</v>
          </cell>
        </row>
        <row r="33">
          <cell r="C33" t="str">
            <v>DÇm BTCT D¦L L=24m</v>
          </cell>
          <cell r="D33" t="str">
            <v>DÇm</v>
          </cell>
          <cell r="F33" t="e">
            <v>#N/A</v>
          </cell>
          <cell r="G33" t="e">
            <v>#N/A</v>
          </cell>
          <cell r="H33" t="e">
            <v>#N/A</v>
          </cell>
          <cell r="I33">
            <v>100000000</v>
          </cell>
        </row>
        <row r="34">
          <cell r="C34" t="str">
            <v>Lao l¾p dÇm BTCT D¦L L=24m</v>
          </cell>
          <cell r="D34" t="str">
            <v>DÇm</v>
          </cell>
          <cell r="F34" t="e">
            <v>#N/A</v>
          </cell>
          <cell r="G34" t="e">
            <v>#N/A</v>
          </cell>
          <cell r="H34" t="e">
            <v>#N/A</v>
          </cell>
          <cell r="I34">
            <v>28000000</v>
          </cell>
        </row>
        <row r="36">
          <cell r="C36" t="str">
            <v>DÇm BTCT  D¦L L=33m</v>
          </cell>
          <cell r="D36" t="str">
            <v>DÇm</v>
          </cell>
          <cell r="I36">
            <v>130000000</v>
          </cell>
        </row>
        <row r="37">
          <cell r="C37" t="str">
            <v>Lao l¾p dÇm BTCT D¦L L=33m</v>
          </cell>
          <cell r="D37" t="str">
            <v>DÇm</v>
          </cell>
          <cell r="F37" t="e">
            <v>#N/A</v>
          </cell>
          <cell r="G37" t="e">
            <v>#N/A</v>
          </cell>
          <cell r="H37" t="e">
            <v>#N/A</v>
          </cell>
          <cell r="I37">
            <v>32000000</v>
          </cell>
        </row>
        <row r="38">
          <cell r="C38" t="str">
            <v>Mua vµ l¾p ®Æt gèi cÇu b»ng cao su</v>
          </cell>
          <cell r="D38" t="str">
            <v>Gèi</v>
          </cell>
          <cell r="F38">
            <v>727260</v>
          </cell>
          <cell r="G38">
            <v>30683.100000000002</v>
          </cell>
          <cell r="H38">
            <v>0</v>
          </cell>
          <cell r="I38">
            <v>1100000</v>
          </cell>
        </row>
        <row r="39">
          <cell r="C39" t="str">
            <v>2. Líp phñ mÆt cÇu</v>
          </cell>
        </row>
        <row r="40">
          <cell r="C40" t="str">
            <v>Bª t«ng t¹o dèc M300</v>
          </cell>
          <cell r="D40" t="str">
            <v>m3</v>
          </cell>
          <cell r="F40">
            <v>574369.22931885719</v>
          </cell>
          <cell r="G40">
            <v>40910.799999999996</v>
          </cell>
          <cell r="H40">
            <v>12642.59325</v>
          </cell>
          <cell r="I40">
            <v>1009479.7829222868</v>
          </cell>
        </row>
        <row r="41">
          <cell r="C41" t="str">
            <v>BTN h¹t mÞn dµy 5cm</v>
          </cell>
          <cell r="D41" t="str">
            <v>m2</v>
          </cell>
          <cell r="F41">
            <v>42468.434871299731</v>
          </cell>
          <cell r="G41">
            <v>329.74254000000002</v>
          </cell>
          <cell r="H41">
            <v>2021.9958464000001</v>
          </cell>
          <cell r="I41">
            <v>57176.14270663201</v>
          </cell>
        </row>
        <row r="42">
          <cell r="C42" t="str">
            <v>Cèt thÐp c¸c lo¹i</v>
          </cell>
          <cell r="D42" t="str">
            <v>TÊn</v>
          </cell>
          <cell r="F42">
            <v>4911215.3371428577</v>
          </cell>
          <cell r="G42">
            <v>159406.01</v>
          </cell>
          <cell r="H42">
            <v>99583.053999999989</v>
          </cell>
          <cell r="I42">
            <v>7048906.4433338922</v>
          </cell>
        </row>
        <row r="43">
          <cell r="C43" t="str">
            <v>3. Lan can tay vÞn</v>
          </cell>
          <cell r="D43" t="str">
            <v>md</v>
          </cell>
          <cell r="I43">
            <v>400000</v>
          </cell>
        </row>
        <row r="44">
          <cell r="C44" t="str">
            <v>4. B¶n dÉn KT(300x220x20)cm</v>
          </cell>
          <cell r="D44" t="str">
            <v>b¶n</v>
          </cell>
          <cell r="I44">
            <v>2100000</v>
          </cell>
        </row>
        <row r="45">
          <cell r="C45" t="str">
            <v>5. Khe co d·n cao su</v>
          </cell>
          <cell r="D45" t="str">
            <v>md</v>
          </cell>
          <cell r="I45">
            <v>2200000</v>
          </cell>
        </row>
        <row r="46">
          <cell r="C46" t="str">
            <v>6. T­êng hé lan mÒm</v>
          </cell>
          <cell r="D46" t="str">
            <v>md</v>
          </cell>
          <cell r="I46">
            <v>400000</v>
          </cell>
        </row>
        <row r="47">
          <cell r="C47" t="str">
            <v>7. Mè cÇu</v>
          </cell>
        </row>
        <row r="48">
          <cell r="C48" t="str">
            <v>Bª t«ng M300</v>
          </cell>
          <cell r="D48" t="str">
            <v>m3</v>
          </cell>
          <cell r="F48">
            <v>563323.6672165714</v>
          </cell>
          <cell r="G48">
            <v>83931.68</v>
          </cell>
          <cell r="H48">
            <v>50524.219980000002</v>
          </cell>
          <cell r="I48">
            <v>1266041.0902363798</v>
          </cell>
        </row>
        <row r="49">
          <cell r="C49" t="str">
            <v>Bª t«ng M250</v>
          </cell>
          <cell r="D49" t="str">
            <v>m3</v>
          </cell>
          <cell r="F49">
            <v>467896.36724971433</v>
          </cell>
          <cell r="G49">
            <v>44651.040000000001</v>
          </cell>
          <cell r="H49">
            <v>50524.219980000002</v>
          </cell>
          <cell r="I49">
            <v>943445.5772731374</v>
          </cell>
        </row>
        <row r="50">
          <cell r="C50" t="str">
            <v>Bª t«ng M200</v>
          </cell>
          <cell r="D50" t="str">
            <v>m3</v>
          </cell>
          <cell r="F50">
            <v>467896.36724971433</v>
          </cell>
          <cell r="G50">
            <v>44651.040000000001</v>
          </cell>
          <cell r="H50">
            <v>50524.219980000002</v>
          </cell>
          <cell r="I50">
            <v>886838.84263674915</v>
          </cell>
        </row>
        <row r="51">
          <cell r="C51" t="str">
            <v>Bª t«ng M150</v>
          </cell>
          <cell r="D51" t="str">
            <v>m3</v>
          </cell>
          <cell r="F51">
            <v>467896.36724971433</v>
          </cell>
          <cell r="G51">
            <v>44651.040000000001</v>
          </cell>
          <cell r="H51">
            <v>50524.219980000002</v>
          </cell>
          <cell r="I51">
            <v>798154.9583730743</v>
          </cell>
        </row>
        <row r="52">
          <cell r="C52" t="str">
            <v>Bª t«ng lãt mãng M100 ®¸ 4x6</v>
          </cell>
          <cell r="D52" t="str">
            <v>m3</v>
          </cell>
          <cell r="F52">
            <v>261846.0050055357</v>
          </cell>
          <cell r="G52">
            <v>22898.699999999997</v>
          </cell>
          <cell r="H52">
            <v>12040.565000000001</v>
          </cell>
          <cell r="I52">
            <v>491194.92691334966</v>
          </cell>
        </row>
        <row r="53">
          <cell r="C53" t="str">
            <v>Bª t«ng mãng ch©n khay M100</v>
          </cell>
          <cell r="D53" t="str">
            <v>m3</v>
          </cell>
          <cell r="F53">
            <v>264464.46505559108</v>
          </cell>
          <cell r="G53">
            <v>22759.919999999998</v>
          </cell>
          <cell r="H53">
            <v>12479.423999999999</v>
          </cell>
          <cell r="I53">
            <v>494836.2040995945</v>
          </cell>
        </row>
        <row r="54">
          <cell r="C54" t="str">
            <v>Cèt thÐp c¸c lo¹i</v>
          </cell>
          <cell r="D54" t="str">
            <v>TÊn</v>
          </cell>
          <cell r="F54">
            <v>4932735.3371428577</v>
          </cell>
          <cell r="G54">
            <v>179831.68000000002</v>
          </cell>
          <cell r="H54">
            <v>210581.53</v>
          </cell>
          <cell r="I54">
            <v>7333978.4848529529</v>
          </cell>
        </row>
        <row r="55">
          <cell r="C55" t="str">
            <v>§¸ héc x©y tø nãn M100</v>
          </cell>
          <cell r="D55" t="str">
            <v>m3</v>
          </cell>
          <cell r="F55">
            <v>278810.8254982286</v>
          </cell>
          <cell r="G55">
            <v>35358.619999999995</v>
          </cell>
          <cell r="H55">
            <v>0</v>
          </cell>
          <cell r="I55">
            <v>509217.70423758938</v>
          </cell>
        </row>
        <row r="56">
          <cell r="C56" t="str">
            <v>§¸ héc x©y taluy v÷a M100</v>
          </cell>
          <cell r="D56" t="str">
            <v>m3</v>
          </cell>
          <cell r="F56">
            <v>248531.96105274287</v>
          </cell>
          <cell r="G56">
            <v>31998.09</v>
          </cell>
          <cell r="H56">
            <v>0</v>
          </cell>
          <cell r="I56">
            <v>456058.5217841526</v>
          </cell>
        </row>
        <row r="57">
          <cell r="C57" t="str">
            <v>§¸ héc x©y mãng, ch©n khay M100</v>
          </cell>
          <cell r="D57" t="str">
            <v>m3</v>
          </cell>
          <cell r="F57">
            <v>248531.96105274287</v>
          </cell>
          <cell r="G57">
            <v>27907.01</v>
          </cell>
          <cell r="H57">
            <v>0</v>
          </cell>
          <cell r="I57">
            <v>437780.94143624703</v>
          </cell>
        </row>
        <row r="58">
          <cell r="C58" t="str">
            <v>§¸ héc x©y v÷a M100 gia cè lßng s«ng</v>
          </cell>
          <cell r="D58" t="str">
            <v>m3</v>
          </cell>
          <cell r="F58">
            <v>248531.96105274287</v>
          </cell>
          <cell r="G58">
            <v>30390.880000000001</v>
          </cell>
          <cell r="H58">
            <v>0</v>
          </cell>
          <cell r="I58">
            <v>448878.04379033257</v>
          </cell>
        </row>
        <row r="59">
          <cell r="C59" t="str">
            <v xml:space="preserve">D¨m s¹n ®Öm </v>
          </cell>
          <cell r="D59" t="str">
            <v>m3</v>
          </cell>
          <cell r="F59">
            <v>135855.41509523807</v>
          </cell>
          <cell r="G59">
            <v>30115.26</v>
          </cell>
          <cell r="H59">
            <v>0</v>
          </cell>
          <cell r="I59">
            <v>305696.22342087119</v>
          </cell>
        </row>
        <row r="60">
          <cell r="C60" t="str">
            <v xml:space="preserve">§µo mãng ®Êt cÊp 3 </v>
          </cell>
          <cell r="D60" t="str">
            <v>m3</v>
          </cell>
          <cell r="F60">
            <v>0</v>
          </cell>
          <cell r="G60">
            <v>5890.0582800000002</v>
          </cell>
          <cell r="H60">
            <v>2404.6233119999997</v>
          </cell>
          <cell r="I60">
            <v>29926.261486024719</v>
          </cell>
        </row>
        <row r="61">
          <cell r="C61" t="str">
            <v>§¾p ®Êt cÊp 3</v>
          </cell>
          <cell r="D61" t="str">
            <v>m3</v>
          </cell>
          <cell r="F61">
            <v>0</v>
          </cell>
          <cell r="G61">
            <v>9298.26</v>
          </cell>
          <cell r="H61">
            <v>0</v>
          </cell>
          <cell r="I61">
            <v>37765.020982615984</v>
          </cell>
        </row>
        <row r="62">
          <cell r="C62" t="str">
            <v>Thi c«ng mè</v>
          </cell>
          <cell r="D62" t="str">
            <v>TB</v>
          </cell>
        </row>
        <row r="63">
          <cell r="C63" t="str">
            <v xml:space="preserve">8. Cäc BTCT (35x35)cm </v>
          </cell>
          <cell r="D63" t="str">
            <v>md</v>
          </cell>
          <cell r="I63">
            <v>380000</v>
          </cell>
        </row>
        <row r="64">
          <cell r="C64" t="str">
            <v>9. H¹ng môc kh¸c</v>
          </cell>
        </row>
        <row r="65">
          <cell r="C65" t="str">
            <v>§¾p ®Êt ®ª quai</v>
          </cell>
          <cell r="D65" t="str">
            <v>m3</v>
          </cell>
          <cell r="F65">
            <v>0</v>
          </cell>
          <cell r="G65">
            <v>29528.04</v>
          </cell>
          <cell r="H65">
            <v>0</v>
          </cell>
          <cell r="I65">
            <v>131921.42994421284</v>
          </cell>
        </row>
        <row r="66">
          <cell r="C66" t="str">
            <v>M¸y b¬m n­íc</v>
          </cell>
          <cell r="D66" t="str">
            <v>Ca</v>
          </cell>
          <cell r="F66">
            <v>0</v>
          </cell>
          <cell r="G66">
            <v>0</v>
          </cell>
          <cell r="H66">
            <v>466499</v>
          </cell>
          <cell r="I66">
            <v>636930.66625209944</v>
          </cell>
        </row>
        <row r="67">
          <cell r="C67" t="str">
            <v>§Ëp bá bª t«ng cÇu cò</v>
          </cell>
          <cell r="D67" t="str">
            <v>m3</v>
          </cell>
          <cell r="F67">
            <v>0</v>
          </cell>
          <cell r="G67">
            <v>68671.7</v>
          </cell>
          <cell r="H67">
            <v>0</v>
          </cell>
          <cell r="I67">
            <v>278911.1286855723</v>
          </cell>
        </row>
        <row r="68">
          <cell r="C68" t="str">
            <v>Mua vµ l¾p ®Æt biÓn b¸o tªn cÇu, t¶i träng</v>
          </cell>
          <cell r="D68" t="str">
            <v>Bé</v>
          </cell>
          <cell r="F68">
            <v>594310.03418620001</v>
          </cell>
          <cell r="G68">
            <v>9170.9856</v>
          </cell>
          <cell r="H68">
            <v>2246.2963200000004</v>
          </cell>
          <cell r="I68">
            <v>750000</v>
          </cell>
        </row>
        <row r="69">
          <cell r="C69" t="str">
            <v>10. TuyÕn tr¸nh</v>
          </cell>
        </row>
        <row r="70">
          <cell r="C70" t="str">
            <v>DÇm I500 lµm cÇu t¹m</v>
          </cell>
          <cell r="D70" t="str">
            <v>TÊn</v>
          </cell>
          <cell r="F70">
            <v>999886.30761904758</v>
          </cell>
          <cell r="G70">
            <v>346912.49600000004</v>
          </cell>
          <cell r="H70">
            <v>446151.53</v>
          </cell>
          <cell r="I70">
            <v>3479615.0983236479</v>
          </cell>
        </row>
        <row r="71">
          <cell r="C71" t="str">
            <v>L¾p dùng vµ th¸o dì cÇu t¹m</v>
          </cell>
          <cell r="D71" t="str">
            <v>TÊn</v>
          </cell>
          <cell r="F71">
            <v>278999.99999999994</v>
          </cell>
          <cell r="G71">
            <v>218652</v>
          </cell>
          <cell r="H71">
            <v>543277.45000000007</v>
          </cell>
          <cell r="I71">
            <v>2144285.1460820115</v>
          </cell>
        </row>
        <row r="72">
          <cell r="C72" t="str">
            <v>L¾p ®Æt vµ th¸o dì rä ®¸</v>
          </cell>
          <cell r="D72" t="str">
            <v>Rä</v>
          </cell>
          <cell r="F72">
            <v>167311.23357142857</v>
          </cell>
          <cell r="G72">
            <v>63119.520000000004</v>
          </cell>
          <cell r="H72">
            <v>0</v>
          </cell>
          <cell r="I72">
            <v>492776.43235519837</v>
          </cell>
        </row>
        <row r="73">
          <cell r="C73" t="str">
            <v>Cèng trßn d=150cm</v>
          </cell>
          <cell r="D73" t="str">
            <v>èng</v>
          </cell>
          <cell r="F73">
            <v>385000</v>
          </cell>
          <cell r="G73">
            <v>15957.76</v>
          </cell>
          <cell r="H73">
            <v>30775.550000000003</v>
          </cell>
          <cell r="I73">
            <v>602539.82172982884</v>
          </cell>
        </row>
        <row r="74">
          <cell r="C74" t="str">
            <v>Cäc tiªu</v>
          </cell>
          <cell r="D74" t="str">
            <v>cäc</v>
          </cell>
          <cell r="F74">
            <v>26250</v>
          </cell>
          <cell r="G74">
            <v>4383.3</v>
          </cell>
          <cell r="H74">
            <v>0</v>
          </cell>
          <cell r="I74">
            <v>52652.995176327422</v>
          </cell>
        </row>
        <row r="75">
          <cell r="C75" t="str">
            <v>V÷a xim¨ng M100 dµy 5cm</v>
          </cell>
          <cell r="D75" t="str">
            <v>m2</v>
          </cell>
          <cell r="F75">
            <v>18319.242963657151</v>
          </cell>
          <cell r="G75">
            <v>2593.2959999999998</v>
          </cell>
          <cell r="H75">
            <v>317.05799999999999</v>
          </cell>
          <cell r="I75">
            <v>35140.83145108843</v>
          </cell>
        </row>
        <row r="76">
          <cell r="C76" t="str">
            <v>San ®Çm mÆt b»ng</v>
          </cell>
          <cell r="D76" t="str">
            <v>100m3</v>
          </cell>
          <cell r="F76">
            <v>0</v>
          </cell>
          <cell r="G76">
            <v>0</v>
          </cell>
          <cell r="H76">
            <v>213313.93200000003</v>
          </cell>
          <cell r="I76">
            <v>320371.11186214024</v>
          </cell>
        </row>
        <row r="77">
          <cell r="C77" t="str">
            <v xml:space="preserve">§¾p ®Êt mÆt b»ng </v>
          </cell>
          <cell r="D77" t="str">
            <v>m3</v>
          </cell>
          <cell r="F77">
            <v>2400</v>
          </cell>
          <cell r="G77">
            <v>2973.43896</v>
          </cell>
          <cell r="H77">
            <v>16215.547368</v>
          </cell>
          <cell r="I77">
            <v>40661.608616180776</v>
          </cell>
        </row>
        <row r="78">
          <cell r="C78" t="str">
            <v xml:space="preserve">§¾p ®Êt nÒn ®­êng K95 </v>
          </cell>
          <cell r="D78" t="str">
            <v>m3</v>
          </cell>
          <cell r="F78">
            <v>2400</v>
          </cell>
          <cell r="G78">
            <v>2973.43896</v>
          </cell>
          <cell r="H78">
            <v>16215.547368</v>
          </cell>
          <cell r="I78">
            <v>40661.608616180776</v>
          </cell>
        </row>
        <row r="79">
          <cell r="C79" t="str">
            <v>Mãng cÊp phèi ®¸ d¨m lo¹i 1</v>
          </cell>
          <cell r="D79" t="str">
            <v>m3</v>
          </cell>
          <cell r="F79">
            <v>211603.89028571427</v>
          </cell>
          <cell r="G79">
            <v>675.13600000000008</v>
          </cell>
          <cell r="H79">
            <v>7602.8820839999989</v>
          </cell>
          <cell r="I79">
            <v>256047.42392078004</v>
          </cell>
        </row>
      </sheetData>
      <sheetData sheetId="4" refreshError="1"/>
      <sheetData sheetId="5" refreshError="1"/>
      <sheetData sheetId="6" refreshError="1"/>
      <sheetData sheetId="7" refreshError="1"/>
      <sheetData sheetId="8"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VLIEU"/>
      <sheetName val="PTDG"/>
      <sheetName val="DTCT"/>
      <sheetName val="DS cau"/>
      <sheetName val="tong hop"/>
      <sheetName val="phan tich DG"/>
      <sheetName val="gia vat lieu"/>
      <sheetName val="gia xe may"/>
      <sheetName val="gia nhan cong"/>
      <sheetName val="XL4Test5"/>
      <sheetName val="DANH SACH"/>
      <sheetName val="Sheet1"/>
      <sheetName val="Sheet3"/>
      <sheetName val="00000000"/>
      <sheetName val="10000000"/>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PHAN TICH`VAT TU"/>
      <sheetName val="THKP"/>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GVT"/>
      <sheetName val="ctTBA"/>
      <sheetName val="Sheet5_x0000__x0008__x0006__x0008__x0003_ဠ_x0000_蜰Ư༢_x0000_螸Ư༢_x0000_蠼Ư༢_x0000_裀Ư༢_x0000_襄Ư"/>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ien An T11"/>
      <sheetName val="DNPD-QL"/>
      <sheetName val="Bang luong"/>
      <sheetName val="Bang CC"/>
      <sheetName val=" Luong nghien "/>
      <sheetName val="QT-LN"/>
      <sheetName val="Giantiep"/>
      <sheetName val="Phuc vu"/>
      <sheetName val="May Phat"/>
      <sheetName val="1813"/>
      <sheetName val="TTTram"/>
      <sheetName val="BO"/>
      <sheetName val="DO AM DT"/>
      <sheetName val="Tai khoan"/>
      <sheetName val="VL,NC"/>
      <sheetName val="Tongke"/>
      <sheetName val="Sheet5_x0000__x0008__x0006__x0008__x0003_ဠ 蜰Ư༢_x0000_螸Ư༢_x0000_蠼Ư༢_x0000_裀Ư༢_x0000_襄Ư"/>
      <sheetName val="MTO REV.2(ARMOR)"/>
      <sheetName val="Dot31"/>
      <sheetName val="Dot32"/>
      <sheetName val="Dot33"/>
      <sheetName val="Dot34"/>
      <sheetName val="Dot35"/>
      <sheetName val="Dot26"/>
      <sheetName val="Dot27"/>
      <sheetName val="Dot28"/>
      <sheetName val="Dot29"/>
      <sheetName val="Dot30"/>
      <sheetName val="Sheet2"/>
      <sheetName val="giathanh1"/>
      <sheetName val="BANG DU TGAN DRC"/>
      <sheetName val="VC B_x000f_"/>
      <sheetName val="PHAN DICH VAT TU"/>
      <sheetName val="DIEL GIAI KL"/>
      <sheetName val="KLDK THUC HIEN"/>
      <sheetName val="Shaet30"/>
      <sheetName val="Sheet#2"/>
      <sheetName val="Qheet36"/>
      <sheetName val="Sheet5_x0000__x0008__x0006__x0008__x0003_ဠ_x0000_蜰Ư༢_x0000_螸Ư༢_x0000_蠼Ư༢_x0000_⋀_x000f_쀀꾈∁_x000f_"/>
      <sheetName val="?_x0000_?U?_x0000_?U?_x0000_?U?_x0000_?U?_x0000_?U?_x0000_?U?_x0000__x0000__x0000__x0000__x0000__x0000_"/>
      <sheetName val="Thuc thanh"/>
      <sheetName val="Luong T1- 03"/>
      <sheetName val="Luong T2- 03"/>
      <sheetName val="Luong T3- 03"/>
      <sheetName val="Sheet5?_x0008__x0006__x0008__x0003_ဠ?蜰Ư༢?螸Ư༢?蠼Ư༢?裀Ư༢?襄Ư"/>
      <sheetName val="Sheet5?_x0008__x0006__x0008__x0003_ဠ?蜰Ư༢?螸Ư༢?蠼Ư༢?⋀_x000f_쀀꾈∁_x000f_"/>
      <sheetName val="???U???U???U???U???U???U???????"/>
      <sheetName val="QTDG"/>
      <sheetName val="BC11cau-QL15A-3"/>
      <sheetName val="Sheet5_x0000__x0008__x0006__x0008__x0003_?_x0000_?U?_x0000_?U?_x0000_?U?_x0000_?U?_x0000_?U"/>
      <sheetName val="Sheet5_x0000__x0008__x0006__x0008__x0003_?_x0000_?U?_x0000_?U?_x0000_?U?_x0000_?_x000f_???_x000f_"/>
      <sheetName val="TONG HOP K©N© 2ÈI"/>
      <sheetName val="DTCT-TB"/>
      <sheetName val="TONG KE DZ 0.4 KV"/>
      <sheetName val="Bia TQT"/>
      <sheetName val="gia xe _x0000_ay"/>
      <sheetName val="TL rieng"/>
      <sheetName val="Sheet5"/>
      <sheetName val="TONG KE"/>
      <sheetName val="Electrical Breakdown"/>
      <sheetName val="?_x0000_?Ý?_x0000_?Ý?_x0000_?Ý?_x0000_?Ý?_x0000_?Ý?_x0000_?Ý?_x0000__x0000__x0000__x0000__x0000__x0000_"/>
      <sheetName val="Sheet5_x0000__x0008__x0006__x0008__x0003_?_x0000_?Ý?_x0000_?Ý?_x0000_?Ý?_x0000_?Ý?_x0000_?Ý"/>
      <sheetName val="PTVT (MAU)"/>
      <sheetName val="Gia KS"/>
      <sheetName val="TONGSBU"/>
      <sheetName val="Chi tiet1"/>
      <sheetName val="Sheet5?_x0008__x0006__x0008__x0003_ဠ 蜰Ư༢?螸Ư༢?蠼Ư༢?裀Ư༢?襄Ư"/>
      <sheetName val="?"/>
      <sheetName val="Sheet5?_x0008__x0006__x0008__x0003_???U???U???U???U???U"/>
      <sheetName val="Sheet5?_x0008__x0006__x0008__x0003_???U???U???U???_x000f_???_x000f_"/>
      <sheetName val="???U???U???U???U???U???U??"/>
      <sheetName val="dg"/>
      <sheetName val="TT04"/>
      <sheetName val="DS_cau"/>
      <sheetName val="DANH_SACH"/>
      <sheetName val="tong_hop"/>
      <sheetName val="phan_tich_DG"/>
      <sheetName val="gia_vat_lieu"/>
      <sheetName val="gia_xe_may"/>
      <sheetName val="gia_nhan_cong"/>
      <sheetName val="PHAN_TICH_VAT_TU_NGANG"/>
      <sheetName val="BANG_DU_TOAN"/>
      <sheetName val="BANG_DU_TOAN_DRC"/>
      <sheetName val="DIEN_GIAI_TIEN_LUONG"/>
      <sheetName val="TONG_HOP_KINH_PHI"/>
      <sheetName val="CHIET_TINH_DON_GIA"/>
      <sheetName val="PHAN_TICH_KHOI_LUONG"/>
      <sheetName val="TH_VAT_TU"/>
      <sheetName val="VC_OTO"/>
      <sheetName val="VC_BO"/>
      <sheetName val="PHAN_TICH_VAT_TU"/>
      <sheetName val="PHAN_TICH_VAT_TU_THEO_NHOM"/>
      <sheetName val="TONG_HOP_NHAN_CONG"/>
      <sheetName val="TONG_HOP_CA_MAY"/>
      <sheetName val="DON_GIA_TONG_HOP"/>
      <sheetName val="DIEN_GIAI_CPSX"/>
      <sheetName val="BANG_GIA_DU_TOAN_THUY_LOI"/>
      <sheetName val="DON_GIA_TONG_HOP_THUY_LOI"/>
      <sheetName val="BANG_GIA_DAU_THAU"/>
      <sheetName val="DIEN_GIAI_TIEN_LUONG_DRC"/>
      <sheetName val="BANG_GIA_DEN_CHAN_CT"/>
      <sheetName val="BANG_BU_VAN_CHUYEN"/>
      <sheetName val="CHI_PHI_CA_MAY"/>
      <sheetName val="CHI_PHI_NHAN_CONG"/>
      <sheetName val="PHAN_TICH_DGCT"/>
      <sheetName val="PHAN_TICH_DGCT_TP"/>
      <sheetName val="Sheet5ဠ蜰Ư༢螸Ư༢蠼Ư༢裀Ư༢襄Ư༢览Ư༢"/>
      <sheetName val="DIEN_GIAI_KL"/>
      <sheetName val="KL_DUONG_GOM"/>
      <sheetName val="TGTHUC_HIEN"/>
      <sheetName val="KLLK_THUC_HIEN"/>
      <sheetName val="PTCT_MUONG"/>
      <sheetName val="DGTH_MUONG"/>
      <sheetName val="PHAN_TICH`VAT_TU"/>
      <sheetName val="Thuc_thanh"/>
      <sheetName val="Sheet5ဠ蜰Ư༢螸Ư༢蠼Ư༢裀Ư༢襄Ư"/>
      <sheetName val="Tien_An_T11"/>
      <sheetName val="Bang_luong"/>
      <sheetName val="Bang_CC"/>
      <sheetName val="_Luong_nghien_"/>
      <sheetName val="Phuc_vu"/>
      <sheetName val="May_Phat"/>
      <sheetName val="'ia nhan cong"/>
      <sheetName val="Thuc thanh_x0000_ס_x0000__x0000__x0000__x0000__x0000__x0000__x0000__x0000__x0009__x0000_忀ס_x0000__x0004__x0000__x0000__x0000__x0000__x0000_"/>
      <sheetName val="CHIET TINH DGN GIA"/>
      <sheetName val="? ?U?_x0000_?U?_x0000_?U?_x0000_?U?_x0000_?U?_x0000_?U?_x0000__x0000__x0000__x0000__x0000__x0000_"/>
      <sheetName val="MAKHO"/>
      <sheetName val="Thuc thanh_x0000_ס_x0000_ 忀ס_x0000__x0004__x0000_鵀ס_x0000_怈ס_x0000_d_x0000_![BC"/>
      <sheetName val="gia xe ?ay"/>
      <sheetName val="? ?U???U???U???U???U???U???????"/>
      <sheetName val="DZ 22KV"/>
      <sheetName val="chitiet"/>
      <sheetName val="_"/>
      <sheetName val="gia xe "/>
      <sheetName val="Sheet5__x0008__x0006__x0008__x0003_ဠ_蜰Ư༢_螸Ư༢_蠼Ư༢_裀Ư༢_襄Ư"/>
      <sheetName val="Sheet5__x0008__x0006__x0008__x0003_ဠ_蜰Ư༢_螸Ư༢_蠼Ư༢_⋀_x000f_쀀꾈∁_x000f_"/>
      <sheetName val="___U___U___U___U___U___U_______"/>
      <sheetName val="Sheet5__x0008__x0006__x0008__x0003____U___U___U___U___U"/>
      <sheetName val="Sheet5__x0008__x0006__x0008__x0003____U___U___U____x000f_____x000f_"/>
      <sheetName val="___U___U___U___U___U___U__"/>
      <sheetName val="Sheet5_x0000__x0008__x0006__x0008__x0003_? ?U?_x0000_?U?_x0000_?U?_x0000_?U?_x0000_?U"/>
      <sheetName val="Sheet5?_x0008__x0006__x0008__x0003_? ?U???U???U???U???U"/>
      <sheetName val="Sheet5__x0008__x0006__x0008__x0003_ဠ 蜰Ư༢_螸Ư༢_蠼Ư༢_裀Ư༢_襄Ư"/>
      <sheetName val="_ _U_"/>
      <sheetName val="_ _U___U___U___U___U___U_______"/>
      <sheetName val="gia xe _ay"/>
      <sheetName val="Sheet5__x0008__x0006__x0008__x0003__ _U___U___U___U___U"/>
      <sheetName val="TPSX"/>
      <sheetName val="ay (28-10-2005)_x0000__x0000_#2_Du toan nga"/>
      <sheetName val="Tiepdia"/>
      <sheetName val="dtct cau"/>
      <sheetName val="? ?U???U???U???U???U???U??"/>
      <sheetName val="DK-TT"/>
      <sheetName val="_ _U___U___U___U___U___U__"/>
      <sheetName val="Dept"/>
      <sheetName val="_x0000__x0000__x0000__x0000__x0000__x0000__x0000__x0000__x0000__x0000__x0000_![BC11cau-QL15A-3.xl"/>
      <sheetName val="KLLK THUC @IEN"/>
      <sheetName val="01 Bid Price summary"/>
      <sheetName val="PHAN TICH VAT T_x0015_ NGANG"/>
      <sheetName val="PHAN TACH VAT TU THEO NHOM"/>
      <sheetName val="TONG HOP NHAN CNNG"/>
      <sheetName val="DIEF GIAI CPSX"/>
      <sheetName val="BANG GIA DU UOAN THUY LOI"/>
      <sheetName val="Shee«"/>
      <sheetName val="She«3"/>
      <sheetName val="Tong_ke"/>
      <sheetName val=" lam_x0000__x000e_2_Goi 1 (TT04)_x0000_ 2_goi 1 d"/>
      <sheetName val="_ia nhan cong"/>
      <sheetName val=""/>
      <sheetName val="Sheet5_x0000__x0008__x0006__x0008__x0003_ဠ_x0000_蜰Ư༢_x0000_螸Ư༢_x0000_蠼Ư༢_x0000_⋀_x000f_쀀궈∁_x000f_"/>
      <sheetName val="Sheet5?_x0008__x0006__x0008__x0003_ဠ?蜰Ư༢?螸Ư༢?蠼Ư༢?⋀_x000f_쀀궈∁_x000f_"/>
      <sheetName val="ay (28-10-2005)"/>
      <sheetName val="dtct cong"/>
      <sheetName val="DO_AM_DT"/>
      <sheetName val="???Ý???Ý???Ý???Ý???Ý???Ý???????"/>
      <sheetName val="Sheet5?_x0008__x0006__x0008__x0003_???Ý???Ý???Ý???Ý???Ý"/>
      <sheetName val="Names"/>
      <sheetName val="Thuc thanh?ס????????_x0009_?忀ס?_x0004_?????"/>
      <sheetName val="ay (28-10-2005)??#2_Du toan nga"/>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Sheet5__x0008__x0006__x0008__x0003_ဠ_蜰Ư༢_螸Ư༢_蠼Ư༢_⋀_x000f_쀀궈∁_x000f_"/>
      <sheetName val="Luong ¼1- 03"/>
      <sheetName val="Sales2002"/>
      <sheetName val="VL_NC"/>
      <sheetName val="Thuc thanh_x0000_ס_x0000__x0009_忀ס_x0000__x0004__x0000_鵀ס_x0000_怈ס_x0000_d_x0000_![BC"/>
      <sheetName val="Sheet5??U??U??U??U??U??U?"/>
      <sheetName val="Sheet5??U??U??U??U??U"/>
      <sheetName val="ay (28-10-2005)_x0000_#2_Du toan ngay"/>
      <sheetName val="uniBase"/>
      <sheetName val="vniBase"/>
      <sheetName val="abcBase"/>
      <sheetName val=" lam?_x000e_2_Goi 1 (TT04)? 2_goi 1 d"/>
      <sheetName val=" lam"/>
      <sheetName val="Sheet5?_x0008__x0006__x0008__x0003_???U???U???U???U??7U"/>
      <sheetName val="Sheet5?_x0008__x0006__x0008__x0003_ဠ 蜰Ư༢?螸Ư༢?蠼Ư༢?裀Ưܢ?襄Ư"/>
      <sheetName val="? ?Ý?_x0000_?Ý?_x0000_?Ý?_x0000_?Ý?_x0000_?Ý?_x0000_?Ý?_x0000__x0000__x0000__x0000__x0000__x0000_"/>
      <sheetName val="Sheet5_x0000__x0008__x0006__x0008__x0003_?_x0000_?Ý?_x0000_?Ý?_x0000_?Ý?_x0000_?_x000f_???_x000f_"/>
      <sheetName val="Sheet5?_x0008__x0006__x0008__x0003_???Ý???Ý???Ý???_x000f_???_x000f_"/>
      <sheetName val="? ?Ý???Ý???Ý???Ý???Ý???Ý???????"/>
      <sheetName val="___Ý___Ý___Ý___Ý___Ý___Ý_______"/>
      <sheetName val="Sheet5__x0008__x0006__x0008__x0003____Ý___Ý___Ý___Ý___Ý"/>
      <sheetName val="? ?U?"/>
      <sheetName val="[BC11cau-Q"/>
      <sheetName val=" Luong nghiun "/>
      <sheetName val="tra-vat-lieu"/>
      <sheetName val="LEGEND"/>
      <sheetName val="TH VAL TU"/>
      <sheetName val="BANG BU VAN CxUYEN"/>
      <sheetName val="CHI PHI CÁ!MAY"/>
      <sheetName val="Shɥet5_x0000__x0008__x0006__x0008__x0003_ဠ 蜰Ư༢_x0000_螸Ư༢_x0000_蠼Ư༢_x0000_裀Ư༢_x0000_襄Ư"/>
      <sheetName val="PONG HOP KINH PHI"/>
      <sheetName val="PHAN TICH KHOI HUONG"/>
      <sheetName val="DON CIA TONG HOP"/>
      <sheetName val="Sheet5_x0000__x0008__x0006__x0008__x0003_? ?Ý?_x0000_?Ý?_x0000_?Ý?_x0000_?Ý?_x0000_?Ý"/>
      <sheetName val="Sheet5?_x0008__x0006__x0008__x0003_? ?Ý???Ý???Ý???Ý???Ý"/>
      <sheetName val="Sheet5??Ý??Ý??Ý??Ý??Ý??Ý?"/>
      <sheetName val="Sheet5??Ý??Ý??Ý??Ý??Ý"/>
      <sheetName val="Sheet5__x0008__x0006__x0008__x0003_?_?U?_?U?_?U?_?U?_?U"/>
      <sheetName val="Sheet5__x0008__x0006__x0008__x0003_?_?U?_?U?_?U?_?_x000f_???_x000f_"/>
      <sheetName val="Sheet5__x0008__x0006__x0008__x0003_? ?U?_?U?_?U?_?U?_?U"/>
      <sheetName val="TONG XOP NHAN CONG"/>
      <sheetName val="Khoi luong"/>
      <sheetName val="???????????![BC11cau-QL15A-3.xl"/>
      <sheetName val="Thuc thanh?ס? 忀ס?_x0004_?鵀ס?怈ס?d?![BC"/>
      <sheetName val="Thuc thanh?ס?_x0009_忀ס?_x0004_?鵀ס?怈ס?d?![BC"/>
      <sheetName val="ay (28-10-2005)?#2_Du toan ngay"/>
      <sheetName val="C47(T11)"/>
      <sheetName val="MTL$-INTER"/>
      <sheetName val="BOQ-1"/>
      <sheetName val="DI-ESTI"/>
      <sheetName val="Thuc thanh_x0000_ס_x0000__x0000__x0000__x0000__x0000__x0000__x0000__x0000_ _x0000_忀ס_x0000__x0004__x0000__x0000__x0000__x0000__x0000_"/>
      <sheetName val="Thuc thanh?ס???????? ?忀ס?_x0004_?????"/>
      <sheetName val="VC BG"/>
      <sheetName val="VC"/>
      <sheetName val="NKC"/>
      <sheetName val="PEDESB"/>
      <sheetName val="Thuc thanh_ס_________x0009__忀ס__x0004______"/>
      <sheetName val="Sheet5__x0008__x0006__x0008__x0003_ဠ 蜰Ư༢_螸Ư༢_蠼Ư༢_裀Ưܢ_襄Ư"/>
      <sheetName val="???Ý???Ý???Ý???Ý???Ý???Ý??"/>
      <sheetName val="Thuc thanh_ס_ 忀ס__x0004__鵀ס_怈ס_d_!_BC"/>
      <sheetName val="Thuc thanh_ס_ 忀ס__x0004__鵀ס_怈ס_d_!N_x0000_Ԁ"/>
      <sheetName val="Sheet5ဠ蜰Ư༢螸Ư༢⿤f뮐ᑖ쏐ᑖܘ"/>
      <sheetName val="Tra"/>
      <sheetName val="Don gia-cau"/>
      <sheetName val="_ _Ý_"/>
      <sheetName val="Sheet5__x0008__x0006__x0008__x0003____Ý___Ý___Ý____x000f_____x000f_"/>
      <sheetName val="_ _Ý___Ý___Ý___Ý___Ý___Ý_______"/>
      <sheetName val="ay (28-10-2005)__#2_Du toan nga"/>
      <sheetName val="___________!_BC11cau-QL15A-3.xl"/>
      <sheetName val=" lam__x000e_2_Goi 1 (TT04)_ 2_goi 1 d"/>
      <sheetName val="Sheet5ဠ蜰Ư༢螸Ư༢蠼Ư༢⋀쀀꾈∁"/>
      <sheetName val="Sheet5??U??U??U?????"/>
      <sheetName val="MTO_REV_2(ARMOR)"/>
      <sheetName val="TONG_HOP_K©N©_2ÈI"/>
      <sheetName val="TONG_KE_DZ_0_4_KV"/>
      <sheetName val="Bia_TQT"/>
      <sheetName val="BANG_DU_TGAN_DRC"/>
      <sheetName val="VC_B"/>
      <sheetName val="PHAN_DICH_VAT_TU"/>
      <sheetName val="DIEL_GIAI_KL"/>
      <sheetName val="KLDK_THUC_HIEN"/>
      <sheetName val="Tai_khoan"/>
      <sheetName val="Sheet5?ဠ?蜰Ư༢?螸Ư༢?蠼Ư༢?裀Ư༢?襄Ư"/>
      <sheetName val="Sheet5?ဠ?蜰Ư༢?螸Ư༢?蠼Ư༢?⋀쀀꾈∁"/>
      <sheetName val="CHITIET VL-NC-TT-3p"/>
      <sheetName val="VCV-BE-TONG"/>
      <sheetName val="Sheet09"/>
    </sheetNames>
    <sheetDataSet>
      <sheetData sheetId="0" refreshError="1"/>
      <sheetData sheetId="1" refreshError="1"/>
      <sheetData sheetId="2" refreshError="1"/>
      <sheetData sheetId="3" refreshError="1">
        <row r="10">
          <cell r="C10" t="str">
            <v>CÇu ®ång bôt km397+485.75</v>
          </cell>
          <cell r="D10"/>
          <cell r="E10"/>
          <cell r="F10"/>
          <cell r="G10"/>
          <cell r="H10"/>
          <cell r="I10"/>
          <cell r="J10">
            <v>1656805757.0816243</v>
          </cell>
        </row>
        <row r="11">
          <cell r="C11" t="str">
            <v>1. DÇm BTCT D¦L L=24m</v>
          </cell>
          <cell r="D11" t="str">
            <v>m3</v>
          </cell>
          <cell r="E11">
            <v>52.75</v>
          </cell>
          <cell r="F11">
            <v>278810.8254982286</v>
          </cell>
          <cell r="G11">
            <v>35358.619999999995</v>
          </cell>
          <cell r="H11">
            <v>0</v>
          </cell>
          <cell r="I11">
            <v>488783.70715874148</v>
          </cell>
          <cell r="J11">
            <v>528800000</v>
          </cell>
        </row>
        <row r="12">
          <cell r="C12" t="str">
            <v>DÇm BTCT D¦L L=24m</v>
          </cell>
          <cell r="D12" t="str">
            <v>DÇm</v>
          </cell>
          <cell r="E12">
            <v>4</v>
          </cell>
          <cell r="F12" t="e">
            <v>#N/A</v>
          </cell>
          <cell r="G12" t="e">
            <v>#N/A</v>
          </cell>
          <cell r="H12" t="e">
            <v>#N/A</v>
          </cell>
          <cell r="I12">
            <v>100000000</v>
          </cell>
          <cell r="J12">
            <v>400000000</v>
          </cell>
        </row>
        <row r="13">
          <cell r="C13" t="str">
            <v>Lao l¾p dÇm BTCT D¦L L=24m</v>
          </cell>
          <cell r="D13" t="str">
            <v>DÇm</v>
          </cell>
          <cell r="E13">
            <v>4</v>
          </cell>
          <cell r="F13" t="e">
            <v>#N/A</v>
          </cell>
          <cell r="G13" t="e">
            <v>#N/A</v>
          </cell>
          <cell r="H13" t="e">
            <v>#N/A</v>
          </cell>
          <cell r="I13">
            <v>28000000</v>
          </cell>
          <cell r="J13">
            <v>112000000</v>
          </cell>
        </row>
        <row r="14">
          <cell r="C14" t="str">
            <v>Mua vµ l¾p ®Æt gèi cÇu b»ng cao su</v>
          </cell>
          <cell r="D14" t="str">
            <v>Gèi</v>
          </cell>
          <cell r="E14">
            <v>8</v>
          </cell>
          <cell r="F14">
            <v>1581785.4</v>
          </cell>
          <cell r="G14">
            <v>30683.100000000002</v>
          </cell>
          <cell r="H14">
            <v>0</v>
          </cell>
          <cell r="I14">
            <v>2100000</v>
          </cell>
          <cell r="J14">
            <v>16800000</v>
          </cell>
        </row>
        <row r="15">
          <cell r="C15" t="str">
            <v>2. Líp phñ mÆt cÇu</v>
          </cell>
          <cell r="D15"/>
          <cell r="E15"/>
          <cell r="F15"/>
          <cell r="G15"/>
          <cell r="H15"/>
          <cell r="I15"/>
          <cell r="J15">
            <v>43209530.30685392</v>
          </cell>
        </row>
        <row r="16">
          <cell r="C16" t="str">
            <v>Bª t«ng t¹o dèc M300</v>
          </cell>
          <cell r="D16" t="str">
            <v>m3</v>
          </cell>
          <cell r="E16">
            <v>19.2</v>
          </cell>
          <cell r="F16">
            <v>574369.22931885719</v>
          </cell>
          <cell r="G16">
            <v>40910.799999999996</v>
          </cell>
          <cell r="H16">
            <v>12642.59325</v>
          </cell>
          <cell r="I16">
            <v>983321.19550532626</v>
          </cell>
          <cell r="J16">
            <v>18879766.953702264</v>
          </cell>
        </row>
        <row r="17">
          <cell r="C17" t="str">
            <v>BTN h¹t mÞn dµy 5cm</v>
          </cell>
          <cell r="D17" t="str">
            <v>m2</v>
          </cell>
          <cell r="E17">
            <v>192</v>
          </cell>
          <cell r="F17">
            <v>42468.434871299731</v>
          </cell>
          <cell r="G17">
            <v>329.74254000000002</v>
          </cell>
          <cell r="H17">
            <v>2021.9958464000001</v>
          </cell>
          <cell r="I17">
            <v>57176.14270663201</v>
          </cell>
          <cell r="J17">
            <v>10977819.399673346</v>
          </cell>
        </row>
        <row r="18">
          <cell r="C18" t="str">
            <v>Cèt thÐp c¸c lo¹i</v>
          </cell>
          <cell r="D18" t="str">
            <v>TÊn</v>
          </cell>
          <cell r="E18">
            <v>1.92</v>
          </cell>
          <cell r="F18">
            <v>4911215.3371428577</v>
          </cell>
          <cell r="G18">
            <v>159406.01</v>
          </cell>
          <cell r="H18">
            <v>99583.053999999989</v>
          </cell>
          <cell r="I18">
            <v>6954137.4757699519</v>
          </cell>
          <cell r="J18">
            <v>13351943.953478307</v>
          </cell>
        </row>
        <row r="19">
          <cell r="C19" t="str">
            <v>3. Lan can tay vÞn b»ng BTCT</v>
          </cell>
          <cell r="D19" t="str">
            <v>md</v>
          </cell>
          <cell r="E19">
            <v>68.8</v>
          </cell>
          <cell r="F19"/>
          <cell r="G19"/>
          <cell r="H19"/>
          <cell r="I19">
            <v>450000</v>
          </cell>
          <cell r="J19">
            <v>30960000</v>
          </cell>
        </row>
        <row r="20">
          <cell r="C20" t="str">
            <v>4. B¶n dÉn KT(300x220x20)cm</v>
          </cell>
          <cell r="D20" t="str">
            <v>b¶n</v>
          </cell>
          <cell r="E20">
            <v>8</v>
          </cell>
          <cell r="F20"/>
          <cell r="G20"/>
          <cell r="H20"/>
          <cell r="I20">
            <v>2200000</v>
          </cell>
          <cell r="J20">
            <v>17600000</v>
          </cell>
        </row>
        <row r="21">
          <cell r="C21" t="str">
            <v>5. Khe co d·n cao su</v>
          </cell>
          <cell r="D21" t="str">
            <v>md</v>
          </cell>
          <cell r="E21">
            <v>16</v>
          </cell>
          <cell r="F21"/>
          <cell r="G21"/>
          <cell r="H21"/>
          <cell r="I21">
            <v>2500000</v>
          </cell>
          <cell r="J21">
            <v>40000000</v>
          </cell>
        </row>
        <row r="22">
          <cell r="C22" t="str">
            <v>6. T­êng hé lan mÒm</v>
          </cell>
          <cell r="D22" t="str">
            <v>md</v>
          </cell>
          <cell r="E22">
            <v>40</v>
          </cell>
          <cell r="F22"/>
          <cell r="G22"/>
          <cell r="H22"/>
          <cell r="I22">
            <v>450000</v>
          </cell>
          <cell r="J22">
            <v>18000000</v>
          </cell>
        </row>
        <row r="23">
          <cell r="C23" t="str">
            <v>7. Mè cÇu</v>
          </cell>
          <cell r="D23"/>
          <cell r="E23"/>
          <cell r="F23"/>
          <cell r="G23"/>
          <cell r="H23"/>
          <cell r="I23"/>
          <cell r="J23">
            <v>910628027.20978248</v>
          </cell>
        </row>
        <row r="24">
          <cell r="C24" t="str">
            <v>Bª t«ng M300</v>
          </cell>
          <cell r="D24" t="str">
            <v>m3</v>
          </cell>
          <cell r="E24">
            <v>1.23</v>
          </cell>
          <cell r="F24">
            <v>563323.6672165714</v>
          </cell>
          <cell r="G24">
            <v>83931.68</v>
          </cell>
          <cell r="H24">
            <v>50524.219980000002</v>
          </cell>
          <cell r="I24">
            <v>1211661.7359944407</v>
          </cell>
          <cell r="J24">
            <v>1490343.9352731621</v>
          </cell>
        </row>
        <row r="25">
          <cell r="C25" t="str">
            <v>Bª t«ng M250</v>
          </cell>
          <cell r="D25" t="str">
            <v>m3</v>
          </cell>
          <cell r="E25">
            <v>410.45</v>
          </cell>
          <cell r="F25">
            <v>467896.36724971433</v>
          </cell>
          <cell r="G25">
            <v>44651.040000000001</v>
          </cell>
          <cell r="H25">
            <v>50524.219980000002</v>
          </cell>
          <cell r="I25">
            <v>913830.47055423819</v>
          </cell>
          <cell r="J25">
            <v>375081716.63898706</v>
          </cell>
        </row>
        <row r="26">
          <cell r="C26" t="str">
            <v>Bª t«ng lãt mãng M100 ®¸ 4x6</v>
          </cell>
          <cell r="D26" t="str">
            <v>m3</v>
          </cell>
          <cell r="E26">
            <v>9</v>
          </cell>
          <cell r="F26">
            <v>261846.0050055357</v>
          </cell>
          <cell r="G26">
            <v>22898.699999999997</v>
          </cell>
          <cell r="H26">
            <v>12040.565000000001</v>
          </cell>
          <cell r="I26">
            <v>476409.41943829454</v>
          </cell>
          <cell r="J26">
            <v>4287684.7749446509</v>
          </cell>
        </row>
        <row r="27">
          <cell r="C27" t="str">
            <v>Cèt thÐp c¸c lo¹i</v>
          </cell>
          <cell r="D27" t="str">
            <v>TÊn</v>
          </cell>
          <cell r="E27">
            <v>28.82</v>
          </cell>
          <cell r="F27">
            <v>4932735.3371428577</v>
          </cell>
          <cell r="G27">
            <v>179831.68000000002</v>
          </cell>
          <cell r="H27">
            <v>210581.53</v>
          </cell>
          <cell r="I27">
            <v>7224454.8297665929</v>
          </cell>
          <cell r="J27">
            <v>208208788.1938732</v>
          </cell>
        </row>
        <row r="28">
          <cell r="C28" t="str">
            <v>§¸ héc x©y tø nãn M100</v>
          </cell>
          <cell r="D28" t="str">
            <v>m3</v>
          </cell>
          <cell r="E28">
            <v>46.5</v>
          </cell>
          <cell r="F28">
            <v>278810.8254982286</v>
          </cell>
          <cell r="G28">
            <v>35358.619999999995</v>
          </cell>
          <cell r="H28">
            <v>0</v>
          </cell>
          <cell r="I28">
            <v>488783.70716064883</v>
          </cell>
          <cell r="J28">
            <v>22728442.382970169</v>
          </cell>
        </row>
        <row r="29">
          <cell r="C29" t="str">
            <v>§¸ héc x©y taluy v÷a M100</v>
          </cell>
          <cell r="D29" t="str">
            <v>m3</v>
          </cell>
          <cell r="E29">
            <v>96</v>
          </cell>
          <cell r="F29">
            <v>248531.96105274287</v>
          </cell>
          <cell r="G29">
            <v>31998.09</v>
          </cell>
          <cell r="H29">
            <v>0</v>
          </cell>
          <cell r="I29">
            <v>437566.59880956577</v>
          </cell>
          <cell r="J29">
            <v>42006393.48571831</v>
          </cell>
        </row>
        <row r="30">
          <cell r="C30" t="str">
            <v>§¸ héc x©y mãng, ch©n khay M100</v>
          </cell>
          <cell r="D30" t="str">
            <v>m3</v>
          </cell>
          <cell r="E30">
            <v>98.74</v>
          </cell>
          <cell r="F30">
            <v>248531.96105274287</v>
          </cell>
          <cell r="G30">
            <v>27907.01</v>
          </cell>
          <cell r="H30">
            <v>0</v>
          </cell>
          <cell r="I30">
            <v>421653.28258626495</v>
          </cell>
          <cell r="J30">
            <v>41634045.122567795</v>
          </cell>
        </row>
        <row r="31">
          <cell r="C31" t="str">
            <v xml:space="preserve">D¨m s¹n ®Öm </v>
          </cell>
          <cell r="D31" t="str">
            <v>m3</v>
          </cell>
          <cell r="E31">
            <v>63.58</v>
          </cell>
          <cell r="F31">
            <v>135855.41509523807</v>
          </cell>
          <cell r="G31">
            <v>30115.26</v>
          </cell>
          <cell r="H31">
            <v>0</v>
          </cell>
          <cell r="I31">
            <v>288292.40124649595</v>
          </cell>
          <cell r="J31">
            <v>18329630.871252213</v>
          </cell>
        </row>
        <row r="32">
          <cell r="C32" t="str">
            <v xml:space="preserve">§µo mãng ®Êt cÊp 3 </v>
          </cell>
          <cell r="D32" t="str">
            <v>m3</v>
          </cell>
          <cell r="E32">
            <v>1142.2</v>
          </cell>
          <cell r="F32">
            <v>0</v>
          </cell>
          <cell r="G32">
            <v>5890.0582800000002</v>
          </cell>
          <cell r="H32">
            <v>2404.6233119999997</v>
          </cell>
          <cell r="I32">
            <v>26458.435658106639</v>
          </cell>
          <cell r="J32">
            <v>30220825.208689403</v>
          </cell>
        </row>
        <row r="33">
          <cell r="C33" t="str">
            <v>§¾p ®Êt cÊp 3</v>
          </cell>
          <cell r="D33" t="str">
            <v>m3</v>
          </cell>
          <cell r="E33">
            <v>2229.6</v>
          </cell>
          <cell r="F33">
            <v>0</v>
          </cell>
          <cell r="G33">
            <v>9298.26</v>
          </cell>
          <cell r="H33">
            <v>0</v>
          </cell>
          <cell r="I33">
            <v>36167.992732107356</v>
          </cell>
          <cell r="J33">
            <v>80640156.595506564</v>
          </cell>
        </row>
        <row r="34">
          <cell r="C34" t="str">
            <v>Thi c«ng mè</v>
          </cell>
          <cell r="D34" t="str">
            <v>TB</v>
          </cell>
          <cell r="E34"/>
          <cell r="F34"/>
          <cell r="G34"/>
          <cell r="H34"/>
          <cell r="I34"/>
          <cell r="J34">
            <v>86000000</v>
          </cell>
        </row>
        <row r="35">
          <cell r="C35" t="str">
            <v xml:space="preserve">8. Cäc BTCT (35x35)cm </v>
          </cell>
          <cell r="D35" t="str">
            <v>md</v>
          </cell>
          <cell r="E35"/>
          <cell r="F35"/>
          <cell r="G35"/>
          <cell r="H35"/>
          <cell r="I35">
            <v>400000</v>
          </cell>
          <cell r="J35">
            <v>0</v>
          </cell>
        </row>
        <row r="36">
          <cell r="C36" t="str">
            <v>9. Ph¸ dì cÇu cò</v>
          </cell>
          <cell r="D36"/>
          <cell r="E36"/>
          <cell r="F36"/>
          <cell r="G36"/>
          <cell r="H36"/>
          <cell r="I36"/>
          <cell r="J36">
            <v>21608199.564987957</v>
          </cell>
        </row>
        <row r="37">
          <cell r="C37" t="str">
            <v>§Ëp bá bª t«ng cÇu cò</v>
          </cell>
          <cell r="D37" t="str">
            <v>m3</v>
          </cell>
          <cell r="E37">
            <v>17.55</v>
          </cell>
          <cell r="F37">
            <v>0</v>
          </cell>
          <cell r="G37">
            <v>68671.7</v>
          </cell>
          <cell r="H37">
            <v>0</v>
          </cell>
          <cell r="I37">
            <v>267116.37946255063</v>
          </cell>
          <cell r="J37">
            <v>4687892.4595677638</v>
          </cell>
        </row>
        <row r="38">
          <cell r="C38" t="str">
            <v>§Ëp bá ®¸ héc x©y cò</v>
          </cell>
          <cell r="D38" t="str">
            <v>m3</v>
          </cell>
          <cell r="E38">
            <v>90.96</v>
          </cell>
          <cell r="F38">
            <v>0</v>
          </cell>
          <cell r="G38">
            <v>22208.720000000001</v>
          </cell>
          <cell r="H38">
            <v>0</v>
          </cell>
          <cell r="I38">
            <v>86386.573783633401</v>
          </cell>
          <cell r="J38">
            <v>7857722.7513592932</v>
          </cell>
        </row>
        <row r="39">
          <cell r="C39" t="str">
            <v>Th¸o dì thÐp cÇu cò</v>
          </cell>
          <cell r="D39" t="str">
            <v>TÊn</v>
          </cell>
          <cell r="E39">
            <v>4.71</v>
          </cell>
          <cell r="F39">
            <v>215999.99999999997</v>
          </cell>
          <cell r="G39">
            <v>218652</v>
          </cell>
          <cell r="H39">
            <v>543277.45000000007</v>
          </cell>
          <cell r="I39">
            <v>1924115.5741105948</v>
          </cell>
          <cell r="J39">
            <v>9062584.3540609013</v>
          </cell>
        </row>
        <row r="40">
          <cell r="C40" t="str">
            <v>10. H¹ng môc kh¸c</v>
          </cell>
          <cell r="D40" t="str">
            <v>TB</v>
          </cell>
          <cell r="E40"/>
          <cell r="F40"/>
          <cell r="G40"/>
          <cell r="H40"/>
          <cell r="I40"/>
          <cell r="J40">
            <v>46000000</v>
          </cell>
        </row>
        <row r="41">
          <cell r="C41" t="str">
            <v>§¾p ®Êt ®ª quai</v>
          </cell>
          <cell r="D41" t="str">
            <v>m3</v>
          </cell>
          <cell r="E41">
            <v>80</v>
          </cell>
          <cell r="F41">
            <v>0</v>
          </cell>
          <cell r="G41">
            <v>29528.04</v>
          </cell>
          <cell r="H41">
            <v>0</v>
          </cell>
          <cell r="I41">
            <v>137828.35964320746</v>
          </cell>
          <cell r="J41">
            <v>11026268.771456596</v>
          </cell>
        </row>
        <row r="42">
          <cell r="C42" t="str">
            <v>M¸y b¬m n­íc</v>
          </cell>
          <cell r="D42" t="str">
            <v>Ca</v>
          </cell>
          <cell r="E42">
            <v>50</v>
          </cell>
          <cell r="F42">
            <v>0</v>
          </cell>
          <cell r="G42">
            <v>0</v>
          </cell>
          <cell r="H42">
            <v>466499</v>
          </cell>
          <cell r="I42">
            <v>625657.55711489427</v>
          </cell>
          <cell r="J42">
            <v>31282877.855744712</v>
          </cell>
        </row>
        <row r="43">
          <cell r="C43" t="str">
            <v>Mua vµ l¾p ®Æt biÓn b¸o ®­êng bé</v>
          </cell>
          <cell r="D43" t="str">
            <v>Bé</v>
          </cell>
          <cell r="E43">
            <v>4</v>
          </cell>
          <cell r="F43">
            <v>594310.03418620001</v>
          </cell>
          <cell r="G43">
            <v>9170.9856</v>
          </cell>
          <cell r="H43">
            <v>2246.2963200000004</v>
          </cell>
          <cell r="I43">
            <v>860000</v>
          </cell>
          <cell r="J43">
            <v>3440000</v>
          </cell>
        </row>
        <row r="44">
          <cell r="C44" t="str">
            <v>10. TuyÕn tr¸nh</v>
          </cell>
          <cell r="D44"/>
          <cell r="E44"/>
          <cell r="F44"/>
          <cell r="G44"/>
          <cell r="H44"/>
          <cell r="I44"/>
          <cell r="J44">
            <v>0</v>
          </cell>
        </row>
        <row r="45">
          <cell r="C45" t="str">
            <v>DÇm I500 lµm cÇu t¹m</v>
          </cell>
          <cell r="D45" t="str">
            <v>TÊn</v>
          </cell>
          <cell r="E45"/>
          <cell r="F45">
            <v>999886.30761904758</v>
          </cell>
          <cell r="G45">
            <v>346912.49600000004</v>
          </cell>
          <cell r="H45">
            <v>446151.53</v>
          </cell>
          <cell r="I45">
            <v>3623924.8854130441</v>
          </cell>
          <cell r="J45">
            <v>0</v>
          </cell>
        </row>
        <row r="46">
          <cell r="C46" t="str">
            <v>L¾p dùng vµ th¸o dì cÇu t¹m</v>
          </cell>
          <cell r="D46" t="str">
            <v>TÊn</v>
          </cell>
          <cell r="E46">
            <v>0</v>
          </cell>
          <cell r="F46">
            <v>278999.99999999994</v>
          </cell>
          <cell r="G46">
            <v>218652</v>
          </cell>
          <cell r="H46">
            <v>543277.45000000007</v>
          </cell>
          <cell r="I46">
            <v>2200391.9957527202</v>
          </cell>
          <cell r="J46">
            <v>0</v>
          </cell>
        </row>
        <row r="47">
          <cell r="C47" t="str">
            <v>L¾p ®Æt vµ th¸o dì rä ®¸</v>
          </cell>
          <cell r="D47" t="str">
            <v>Rä</v>
          </cell>
          <cell r="E47"/>
          <cell r="F47">
            <v>167311.23357142857</v>
          </cell>
          <cell r="G47">
            <v>63119.520000000004</v>
          </cell>
          <cell r="H47">
            <v>0</v>
          </cell>
          <cell r="I47">
            <v>498735.7040999615</v>
          </cell>
          <cell r="J47">
            <v>0</v>
          </cell>
        </row>
        <row r="48">
          <cell r="C48" t="str">
            <v xml:space="preserve">§¾p ®Êt nÒn ®­êng </v>
          </cell>
          <cell r="D48" t="str">
            <v>m3</v>
          </cell>
          <cell r="E48"/>
          <cell r="F48">
            <v>5714.2857142857138</v>
          </cell>
          <cell r="G48">
            <v>6287.7246742857133</v>
          </cell>
          <cell r="H48">
            <v>16215.547368</v>
          </cell>
          <cell r="I48">
            <v>60797.097711059716</v>
          </cell>
          <cell r="J48">
            <v>0</v>
          </cell>
        </row>
        <row r="49">
          <cell r="C49" t="str">
            <v>Mãng cÊp phèi ®¸ d¨m lo¹i 1</v>
          </cell>
          <cell r="D49" t="str">
            <v>m3</v>
          </cell>
          <cell r="E49"/>
          <cell r="F49">
            <v>211603.89028571427</v>
          </cell>
          <cell r="G49">
            <v>675.13600000000008</v>
          </cell>
          <cell r="H49">
            <v>7602.8820839999989</v>
          </cell>
          <cell r="I49">
            <v>256047.42392078004</v>
          </cell>
          <cell r="J49">
            <v>0</v>
          </cell>
        </row>
        <row r="50">
          <cell r="C50" t="str">
            <v>cÇu chÌ rÐn km399+647.55</v>
          </cell>
          <cell r="D50"/>
          <cell r="E50"/>
          <cell r="F50"/>
          <cell r="G50"/>
          <cell r="H50"/>
          <cell r="I50"/>
          <cell r="J50">
            <v>1429621416.0456164</v>
          </cell>
        </row>
        <row r="51">
          <cell r="C51" t="str">
            <v>1. DÇm BTCT th­êng L=12m</v>
          </cell>
          <cell r="D51"/>
          <cell r="E51"/>
          <cell r="F51"/>
          <cell r="G51"/>
          <cell r="H51"/>
          <cell r="I51"/>
          <cell r="J51">
            <v>271000000</v>
          </cell>
        </row>
        <row r="52">
          <cell r="C52" t="str">
            <v>DÇm BTCT th­êng L=12m</v>
          </cell>
          <cell r="D52" t="str">
            <v>DÇm</v>
          </cell>
          <cell r="E52">
            <v>5</v>
          </cell>
          <cell r="F52" t="e">
            <v>#N/A</v>
          </cell>
          <cell r="G52" t="e">
            <v>#N/A</v>
          </cell>
          <cell r="H52" t="e">
            <v>#N/A</v>
          </cell>
          <cell r="I52">
            <v>35000000</v>
          </cell>
          <cell r="J52">
            <v>175000000</v>
          </cell>
        </row>
        <row r="53">
          <cell r="C53" t="str">
            <v>Lao l¾p dÇm BTCT L=12m</v>
          </cell>
          <cell r="D53" t="str">
            <v>DÇm</v>
          </cell>
          <cell r="E53">
            <v>5</v>
          </cell>
          <cell r="F53" t="e">
            <v>#N/A</v>
          </cell>
          <cell r="G53" t="e">
            <v>#N/A</v>
          </cell>
          <cell r="H53" t="e">
            <v>#N/A</v>
          </cell>
          <cell r="I53">
            <v>15000000</v>
          </cell>
          <cell r="J53">
            <v>75000000</v>
          </cell>
        </row>
        <row r="54">
          <cell r="C54" t="str">
            <v>Mua vµ l¾p ®Æt gèi cÇu b»ng cao su</v>
          </cell>
          <cell r="D54" t="str">
            <v>Gèi</v>
          </cell>
          <cell r="E54">
            <v>10</v>
          </cell>
          <cell r="F54">
            <v>1581785.4</v>
          </cell>
          <cell r="G54">
            <v>30683.100000000002</v>
          </cell>
          <cell r="H54">
            <v>0</v>
          </cell>
          <cell r="I54">
            <v>2100000</v>
          </cell>
          <cell r="J54">
            <v>21000000</v>
          </cell>
        </row>
        <row r="55">
          <cell r="C55" t="str">
            <v>2. Líp phñ mÆt cÇu</v>
          </cell>
          <cell r="D55"/>
          <cell r="E55"/>
          <cell r="F55"/>
          <cell r="G55"/>
          <cell r="H55"/>
          <cell r="I55">
            <v>0</v>
          </cell>
          <cell r="J55">
            <v>21604765.15342696</v>
          </cell>
        </row>
        <row r="56">
          <cell r="C56" t="str">
            <v>Bª t«ng t¹o dèc M300</v>
          </cell>
          <cell r="D56" t="str">
            <v>m3</v>
          </cell>
          <cell r="E56">
            <v>9.6</v>
          </cell>
          <cell r="F56">
            <v>574369.22931885719</v>
          </cell>
          <cell r="G56">
            <v>40910.799999999996</v>
          </cell>
          <cell r="H56">
            <v>12642.59325</v>
          </cell>
          <cell r="I56">
            <v>983321.19550532626</v>
          </cell>
          <cell r="J56">
            <v>9439883.4768511318</v>
          </cell>
        </row>
        <row r="57">
          <cell r="C57" t="str">
            <v>BTN h¹t mÞn dµy 5cm</v>
          </cell>
          <cell r="D57" t="str">
            <v>m2</v>
          </cell>
          <cell r="E57">
            <v>96</v>
          </cell>
          <cell r="F57">
            <v>42468.434871299731</v>
          </cell>
          <cell r="G57">
            <v>329.74254000000002</v>
          </cell>
          <cell r="H57">
            <v>2021.9958464000001</v>
          </cell>
          <cell r="I57">
            <v>57176.14270663201</v>
          </cell>
          <cell r="J57">
            <v>5488909.6998366732</v>
          </cell>
        </row>
        <row r="58">
          <cell r="C58" t="str">
            <v>Cèt thÐp c¸c lo¹i</v>
          </cell>
          <cell r="D58" t="str">
            <v>TÊn</v>
          </cell>
          <cell r="E58">
            <v>0.96</v>
          </cell>
          <cell r="F58">
            <v>4911215.3371428577</v>
          </cell>
          <cell r="G58">
            <v>159406.01</v>
          </cell>
          <cell r="H58">
            <v>99583.053999999989</v>
          </cell>
          <cell r="I58">
            <v>6954137.4757699519</v>
          </cell>
          <cell r="J58">
            <v>6675971.9767391533</v>
          </cell>
        </row>
        <row r="59">
          <cell r="C59" t="str">
            <v>3. Lan can tay vÞn b»ng BTCT</v>
          </cell>
          <cell r="D59" t="str">
            <v>md</v>
          </cell>
          <cell r="E59">
            <v>43.76</v>
          </cell>
          <cell r="F59"/>
          <cell r="G59"/>
          <cell r="H59"/>
          <cell r="I59">
            <v>450000</v>
          </cell>
          <cell r="J59">
            <v>19692000</v>
          </cell>
        </row>
        <row r="60">
          <cell r="C60" t="str">
            <v>4. B¶n dÉn KT(300x220x20)cm</v>
          </cell>
          <cell r="D60" t="str">
            <v>b¶n</v>
          </cell>
          <cell r="E60">
            <v>8</v>
          </cell>
          <cell r="F60"/>
          <cell r="G60"/>
          <cell r="H60"/>
          <cell r="I60">
            <v>2200000</v>
          </cell>
          <cell r="J60">
            <v>17600000</v>
          </cell>
        </row>
        <row r="61">
          <cell r="C61" t="str">
            <v>5. Khe co d·n cao su</v>
          </cell>
          <cell r="D61" t="str">
            <v>md</v>
          </cell>
          <cell r="E61">
            <v>16</v>
          </cell>
          <cell r="F61"/>
          <cell r="G61"/>
          <cell r="H61"/>
          <cell r="I61">
            <v>2500000</v>
          </cell>
          <cell r="J61">
            <v>40000000</v>
          </cell>
        </row>
        <row r="62">
          <cell r="C62" t="str">
            <v>6. T­êng hé lan mÒm</v>
          </cell>
          <cell r="D62" t="str">
            <v>md</v>
          </cell>
          <cell r="E62">
            <v>40</v>
          </cell>
          <cell r="F62">
            <v>4911215.3371428577</v>
          </cell>
          <cell r="G62"/>
          <cell r="H62">
            <v>99583.053999999989</v>
          </cell>
          <cell r="I62">
            <v>450000</v>
          </cell>
          <cell r="J62">
            <v>18000000</v>
          </cell>
        </row>
        <row r="63">
          <cell r="C63" t="str">
            <v>7. Mè cÇu</v>
          </cell>
          <cell r="D63"/>
          <cell r="E63"/>
          <cell r="F63"/>
          <cell r="G63"/>
          <cell r="H63"/>
          <cell r="I63">
            <v>0</v>
          </cell>
          <cell r="J63">
            <v>951974066.90245414</v>
          </cell>
        </row>
        <row r="64">
          <cell r="C64" t="str">
            <v>Bª t«ng M300</v>
          </cell>
          <cell r="D64" t="str">
            <v>m3</v>
          </cell>
          <cell r="E64">
            <v>301.68</v>
          </cell>
          <cell r="F64">
            <v>563323.6672165714</v>
          </cell>
          <cell r="G64">
            <v>83931.68</v>
          </cell>
          <cell r="H64">
            <v>50524.219980000002</v>
          </cell>
          <cell r="I64">
            <v>1211661.7359944407</v>
          </cell>
          <cell r="J64">
            <v>365534112.51480287</v>
          </cell>
        </row>
        <row r="65">
          <cell r="C65" t="str">
            <v>Bª t«ng M250</v>
          </cell>
          <cell r="D65" t="str">
            <v>m3</v>
          </cell>
          <cell r="E65">
            <v>61.725000000000001</v>
          </cell>
          <cell r="F65">
            <v>467896.36724971433</v>
          </cell>
          <cell r="G65">
            <v>44651.040000000001</v>
          </cell>
          <cell r="H65">
            <v>50524.219980000002</v>
          </cell>
          <cell r="I65">
            <v>913830.47055423819</v>
          </cell>
          <cell r="J65">
            <v>56406185.79496035</v>
          </cell>
        </row>
        <row r="66">
          <cell r="C66" t="str">
            <v>Bª t«ng lãt mãng M100 ®¸ 4x6</v>
          </cell>
          <cell r="D66" t="str">
            <v>m3</v>
          </cell>
          <cell r="E66">
            <v>9</v>
          </cell>
          <cell r="F66">
            <v>261846.0050055357</v>
          </cell>
          <cell r="G66">
            <v>22898.699999999997</v>
          </cell>
          <cell r="H66">
            <v>12040.565000000001</v>
          </cell>
          <cell r="I66">
            <v>476409.41943829454</v>
          </cell>
          <cell r="J66">
            <v>4287684.7749446509</v>
          </cell>
        </row>
        <row r="67">
          <cell r="C67" t="str">
            <v>Cèt thÐp c¸c lo¹i</v>
          </cell>
          <cell r="D67" t="str">
            <v>TÊn</v>
          </cell>
          <cell r="E67">
            <v>25.437999999999999</v>
          </cell>
          <cell r="F67">
            <v>4932735.3371428577</v>
          </cell>
          <cell r="G67">
            <v>179831.68000000002</v>
          </cell>
          <cell r="H67">
            <v>210581.53</v>
          </cell>
          <cell r="I67">
            <v>7224454.8297665929</v>
          </cell>
          <cell r="J67">
            <v>183775681.95960259</v>
          </cell>
        </row>
        <row r="68">
          <cell r="C68" t="str">
            <v>§¸ héc x©y tø nãn M100</v>
          </cell>
          <cell r="D68" t="str">
            <v>m3</v>
          </cell>
          <cell r="E68">
            <v>16.96</v>
          </cell>
          <cell r="F68">
            <v>278810.8254982286</v>
          </cell>
          <cell r="G68">
            <v>35358.619999999995</v>
          </cell>
          <cell r="H68">
            <v>0</v>
          </cell>
          <cell r="I68">
            <v>488783.70716064883</v>
          </cell>
          <cell r="J68">
            <v>8289771.6734446045</v>
          </cell>
        </row>
        <row r="69">
          <cell r="C69" t="str">
            <v>§¸ héc x©y taluy v÷a M100</v>
          </cell>
          <cell r="D69" t="str">
            <v>m3</v>
          </cell>
          <cell r="E69">
            <v>45</v>
          </cell>
          <cell r="F69">
            <v>248531.96105274287</v>
          </cell>
          <cell r="G69">
            <v>31998.09</v>
          </cell>
          <cell r="H69">
            <v>0</v>
          </cell>
          <cell r="I69">
            <v>437566.59880956577</v>
          </cell>
          <cell r="J69">
            <v>19690496.94643046</v>
          </cell>
        </row>
        <row r="70">
          <cell r="C70" t="str">
            <v>§¸ héc x©y mãng, ch©n khay M100</v>
          </cell>
          <cell r="D70" t="str">
            <v>m3</v>
          </cell>
          <cell r="E70">
            <v>48.84</v>
          </cell>
          <cell r="F70">
            <v>248531.96105274287</v>
          </cell>
          <cell r="G70">
            <v>27907.01</v>
          </cell>
          <cell r="H70">
            <v>0</v>
          </cell>
          <cell r="I70">
            <v>421653.28258626495</v>
          </cell>
          <cell r="J70">
            <v>20593546.32151318</v>
          </cell>
        </row>
        <row r="71">
          <cell r="C71" t="str">
            <v xml:space="preserve">D¨m s¹n ®Öm </v>
          </cell>
          <cell r="D71" t="str">
            <v>m3</v>
          </cell>
          <cell r="E71">
            <v>38.79</v>
          </cell>
          <cell r="F71">
            <v>135855.41509523807</v>
          </cell>
          <cell r="G71">
            <v>30115.26</v>
          </cell>
          <cell r="H71">
            <v>0</v>
          </cell>
          <cell r="I71">
            <v>288292.40124649595</v>
          </cell>
          <cell r="J71">
            <v>11182862.244351577</v>
          </cell>
        </row>
        <row r="72">
          <cell r="C72" t="str">
            <v xml:space="preserve">§µo mãng ®Êt cÊp 3 </v>
          </cell>
          <cell r="D72" t="str">
            <v>m3</v>
          </cell>
          <cell r="E72">
            <v>3153.9</v>
          </cell>
          <cell r="F72">
            <v>0</v>
          </cell>
          <cell r="G72">
            <v>5890.0582800000002</v>
          </cell>
          <cell r="H72">
            <v>2404.6233119999997</v>
          </cell>
          <cell r="I72">
            <v>26458.435658106639</v>
          </cell>
          <cell r="J72">
            <v>83447260.222102523</v>
          </cell>
        </row>
        <row r="73">
          <cell r="C73" t="str">
            <v>§¾p ®Êt cÊp 3</v>
          </cell>
          <cell r="D73" t="str">
            <v>m3</v>
          </cell>
          <cell r="E73">
            <v>3394.34</v>
          </cell>
          <cell r="F73">
            <v>0</v>
          </cell>
          <cell r="G73">
            <v>9298.26</v>
          </cell>
          <cell r="H73">
            <v>0</v>
          </cell>
          <cell r="I73">
            <v>36167.992732107356</v>
          </cell>
          <cell r="J73">
            <v>122766464.45030129</v>
          </cell>
        </row>
        <row r="74">
          <cell r="C74" t="str">
            <v>Thi c«ng mè</v>
          </cell>
          <cell r="D74" t="str">
            <v>TB</v>
          </cell>
          <cell r="E74"/>
          <cell r="F74"/>
          <cell r="G74"/>
          <cell r="H74"/>
          <cell r="I74"/>
          <cell r="J74">
            <v>76000000</v>
          </cell>
        </row>
        <row r="75">
          <cell r="C75" t="str">
            <v>9. Ph¸ dì cÇu cò</v>
          </cell>
          <cell r="D75"/>
          <cell r="E75"/>
          <cell r="F75"/>
          <cell r="G75"/>
          <cell r="H75"/>
          <cell r="I75"/>
          <cell r="J75">
            <v>16750583.989735419</v>
          </cell>
        </row>
        <row r="76">
          <cell r="C76" t="str">
            <v>§Ëp bá bª t«ng cÇu cò</v>
          </cell>
          <cell r="D76" t="str">
            <v>m3</v>
          </cell>
          <cell r="E76">
            <v>31.08</v>
          </cell>
          <cell r="F76">
            <v>0</v>
          </cell>
          <cell r="G76">
            <v>68671.7</v>
          </cell>
          <cell r="H76">
            <v>0</v>
          </cell>
          <cell r="I76">
            <v>267116.37946255063</v>
          </cell>
          <cell r="J76">
            <v>8301977.0736960731</v>
          </cell>
        </row>
        <row r="77">
          <cell r="C77" t="str">
            <v>§Ëp bá ®¸ héc x©y cò</v>
          </cell>
          <cell r="D77" t="str">
            <v>m3</v>
          </cell>
          <cell r="E77">
            <v>97.8</v>
          </cell>
          <cell r="F77">
            <v>0</v>
          </cell>
          <cell r="G77">
            <v>22208.720000000001</v>
          </cell>
          <cell r="H77">
            <v>0</v>
          </cell>
          <cell r="I77">
            <v>86386.573783633401</v>
          </cell>
          <cell r="J77">
            <v>8448606.9160393458</v>
          </cell>
        </row>
        <row r="78">
          <cell r="C78" t="str">
            <v>Th¸o dì thÐp cÇu cò</v>
          </cell>
          <cell r="D78" t="str">
            <v>TÊn</v>
          </cell>
          <cell r="E78"/>
          <cell r="F78">
            <v>215999.99999999997</v>
          </cell>
          <cell r="G78">
            <v>218652</v>
          </cell>
          <cell r="H78">
            <v>543277.45000000007</v>
          </cell>
          <cell r="I78">
            <v>1924115.5741105948</v>
          </cell>
          <cell r="J78">
            <v>0</v>
          </cell>
        </row>
        <row r="79">
          <cell r="C79" t="str">
            <v>10. H¹ng môc kh¸c</v>
          </cell>
          <cell r="D79" t="str">
            <v>TB</v>
          </cell>
          <cell r="E79"/>
          <cell r="F79"/>
          <cell r="G79"/>
          <cell r="H79"/>
          <cell r="I79">
            <v>0</v>
          </cell>
          <cell r="J79">
            <v>73000000</v>
          </cell>
        </row>
        <row r="80">
          <cell r="C80" t="str">
            <v>§¾p ®Êt ®ª quai</v>
          </cell>
          <cell r="D80" t="str">
            <v>m3</v>
          </cell>
          <cell r="E80">
            <v>132</v>
          </cell>
          <cell r="F80">
            <v>0</v>
          </cell>
          <cell r="G80">
            <v>29528.04</v>
          </cell>
          <cell r="H80">
            <v>0</v>
          </cell>
          <cell r="I80">
            <v>137828.35964320746</v>
          </cell>
          <cell r="J80">
            <v>18193343.472903386</v>
          </cell>
        </row>
        <row r="81">
          <cell r="C81" t="str">
            <v>M¸y b¬m n­íc</v>
          </cell>
          <cell r="D81" t="str">
            <v>Ca</v>
          </cell>
          <cell r="E81">
            <v>62</v>
          </cell>
          <cell r="F81">
            <v>0</v>
          </cell>
          <cell r="G81">
            <v>0</v>
          </cell>
          <cell r="H81">
            <v>466499</v>
          </cell>
          <cell r="I81">
            <v>625657.55711489427</v>
          </cell>
          <cell r="J81">
            <v>38790768.541123442</v>
          </cell>
        </row>
        <row r="82">
          <cell r="C82" t="str">
            <v>Mua vµ l¾p ®Æt biÓn b¸o ®­êng bé</v>
          </cell>
          <cell r="D82" t="str">
            <v>Bé</v>
          </cell>
          <cell r="E82">
            <v>4</v>
          </cell>
          <cell r="F82">
            <v>594310.03418620001</v>
          </cell>
          <cell r="G82">
            <v>9170.9856</v>
          </cell>
          <cell r="H82">
            <v>2246.2963200000004</v>
          </cell>
          <cell r="I82">
            <v>860000</v>
          </cell>
          <cell r="J82">
            <v>3440000</v>
          </cell>
        </row>
        <row r="83">
          <cell r="C83" t="str">
            <v>cÇu khe chÑt km399+767.62</v>
          </cell>
          <cell r="D83"/>
          <cell r="E83"/>
          <cell r="F83"/>
          <cell r="G83"/>
          <cell r="H83"/>
          <cell r="I83"/>
          <cell r="J83">
            <v>1734440155.4768608</v>
          </cell>
        </row>
        <row r="84">
          <cell r="C84" t="str">
            <v>1. DÇm BTCT th­êng L=12m</v>
          </cell>
          <cell r="D84"/>
          <cell r="E84"/>
          <cell r="F84"/>
          <cell r="G84"/>
          <cell r="H84"/>
          <cell r="I84"/>
          <cell r="J84">
            <v>271000000</v>
          </cell>
        </row>
        <row r="85">
          <cell r="C85" t="str">
            <v>DÇm BTCT th­êng L=12m</v>
          </cell>
          <cell r="D85" t="str">
            <v>DÇm</v>
          </cell>
          <cell r="E85">
            <v>5</v>
          </cell>
          <cell r="F85" t="e">
            <v>#N/A</v>
          </cell>
          <cell r="G85" t="e">
            <v>#N/A</v>
          </cell>
          <cell r="H85" t="e">
            <v>#N/A</v>
          </cell>
          <cell r="I85">
            <v>35000000</v>
          </cell>
          <cell r="J85">
            <v>175000000</v>
          </cell>
        </row>
        <row r="86">
          <cell r="C86" t="str">
            <v>Lao l¾p dÇm BTCT L=12m</v>
          </cell>
          <cell r="D86" t="str">
            <v>DÇm</v>
          </cell>
          <cell r="E86">
            <v>5</v>
          </cell>
          <cell r="F86" t="e">
            <v>#N/A</v>
          </cell>
          <cell r="G86" t="e">
            <v>#N/A</v>
          </cell>
          <cell r="H86" t="e">
            <v>#N/A</v>
          </cell>
          <cell r="I86">
            <v>15000000</v>
          </cell>
          <cell r="J86">
            <v>75000000</v>
          </cell>
        </row>
        <row r="87">
          <cell r="C87" t="str">
            <v>Mua vµ l¾p ®Æt gèi cÇu b»ng cao su</v>
          </cell>
          <cell r="D87" t="str">
            <v>Gèi</v>
          </cell>
          <cell r="E87">
            <v>10</v>
          </cell>
          <cell r="F87">
            <v>1581785.4</v>
          </cell>
          <cell r="G87">
            <v>30683.100000000002</v>
          </cell>
          <cell r="H87">
            <v>0</v>
          </cell>
          <cell r="I87">
            <v>2100000</v>
          </cell>
          <cell r="J87">
            <v>21000000</v>
          </cell>
        </row>
        <row r="88">
          <cell r="C88" t="str">
            <v>2. Líp phñ mÆt cÇu</v>
          </cell>
          <cell r="D88"/>
          <cell r="E88"/>
          <cell r="F88"/>
          <cell r="G88"/>
          <cell r="H88"/>
          <cell r="I88">
            <v>0</v>
          </cell>
          <cell r="J88">
            <v>21604765.15342696</v>
          </cell>
        </row>
        <row r="89">
          <cell r="C89" t="str">
            <v>Bª t«ng t¹o dèc M300</v>
          </cell>
          <cell r="D89" t="str">
            <v>m3</v>
          </cell>
          <cell r="E89">
            <v>9.6</v>
          </cell>
          <cell r="F89">
            <v>574369.22931885719</v>
          </cell>
          <cell r="G89">
            <v>40910.799999999996</v>
          </cell>
          <cell r="H89">
            <v>12642.59325</v>
          </cell>
          <cell r="I89">
            <v>983321.19550532626</v>
          </cell>
          <cell r="J89">
            <v>9439883.4768511318</v>
          </cell>
        </row>
        <row r="90">
          <cell r="C90" t="str">
            <v>BTN h¹t mÞn dµy 5cm</v>
          </cell>
          <cell r="D90" t="str">
            <v>m2</v>
          </cell>
          <cell r="E90">
            <v>96</v>
          </cell>
          <cell r="F90">
            <v>42468.434871299731</v>
          </cell>
          <cell r="G90">
            <v>329.74254000000002</v>
          </cell>
          <cell r="H90">
            <v>2021.9958464000001</v>
          </cell>
          <cell r="I90">
            <v>57176.14270663201</v>
          </cell>
          <cell r="J90">
            <v>5488909.6998366732</v>
          </cell>
        </row>
        <row r="91">
          <cell r="C91" t="str">
            <v>Cèt thÐp c¸c lo¹i</v>
          </cell>
          <cell r="D91" t="str">
            <v>TÊn</v>
          </cell>
          <cell r="E91">
            <v>0.96</v>
          </cell>
          <cell r="F91">
            <v>4911215.3371428577</v>
          </cell>
          <cell r="G91">
            <v>159406.01</v>
          </cell>
          <cell r="H91">
            <v>99583.053999999989</v>
          </cell>
          <cell r="I91">
            <v>6954137.4757699519</v>
          </cell>
          <cell r="J91">
            <v>6675971.9767391533</v>
          </cell>
        </row>
        <row r="92">
          <cell r="C92" t="str">
            <v>3. Lan can tay vÞn b»ng BTCT</v>
          </cell>
          <cell r="D92" t="str">
            <v>md</v>
          </cell>
          <cell r="E92">
            <v>43.36</v>
          </cell>
          <cell r="F92"/>
          <cell r="G92"/>
          <cell r="H92"/>
          <cell r="I92">
            <v>450000</v>
          </cell>
          <cell r="J92">
            <v>19512000</v>
          </cell>
        </row>
        <row r="93">
          <cell r="C93" t="str">
            <v>4. B¶n dÉn KT(300x220x20)cm</v>
          </cell>
          <cell r="D93" t="str">
            <v>b¶n</v>
          </cell>
          <cell r="E93">
            <v>8</v>
          </cell>
          <cell r="F93"/>
          <cell r="G93"/>
          <cell r="H93"/>
          <cell r="I93">
            <v>2200000</v>
          </cell>
          <cell r="J93">
            <v>17600000</v>
          </cell>
        </row>
        <row r="94">
          <cell r="C94" t="str">
            <v>5. Khe co d·n cao su</v>
          </cell>
          <cell r="D94" t="str">
            <v>md</v>
          </cell>
          <cell r="E94">
            <v>16</v>
          </cell>
          <cell r="F94"/>
          <cell r="G94"/>
          <cell r="H94"/>
          <cell r="I94">
            <v>2500000</v>
          </cell>
          <cell r="J94">
            <v>40000000</v>
          </cell>
        </row>
        <row r="95">
          <cell r="C95" t="str">
            <v>6. T­êng hé lan mÒm</v>
          </cell>
          <cell r="D95" t="str">
            <v>md</v>
          </cell>
          <cell r="E95">
            <v>40</v>
          </cell>
          <cell r="F95"/>
          <cell r="G95"/>
          <cell r="H95"/>
          <cell r="I95">
            <v>450000</v>
          </cell>
          <cell r="J95">
            <v>18000000</v>
          </cell>
        </row>
        <row r="96">
          <cell r="C96" t="str">
            <v>7. Mè cÇu</v>
          </cell>
          <cell r="D96"/>
          <cell r="E96"/>
          <cell r="F96"/>
          <cell r="G96"/>
          <cell r="H96"/>
          <cell r="I96">
            <v>0</v>
          </cell>
          <cell r="J96">
            <v>1028767758.4093841</v>
          </cell>
        </row>
        <row r="97">
          <cell r="C97" t="str">
            <v>Bª t«ng M300</v>
          </cell>
          <cell r="D97" t="str">
            <v>m3</v>
          </cell>
          <cell r="E97">
            <v>299.88</v>
          </cell>
          <cell r="F97">
            <v>563323.6672165714</v>
          </cell>
          <cell r="G97">
            <v>83931.68</v>
          </cell>
          <cell r="H97">
            <v>50524.219980000002</v>
          </cell>
          <cell r="I97">
            <v>1211661.7359944407</v>
          </cell>
          <cell r="J97">
            <v>363353121.39001286</v>
          </cell>
        </row>
        <row r="98">
          <cell r="C98" t="str">
            <v>Bª t«ng M250</v>
          </cell>
          <cell r="D98" t="str">
            <v>m3</v>
          </cell>
          <cell r="E98">
            <v>60.77</v>
          </cell>
          <cell r="F98">
            <v>467896.36724971433</v>
          </cell>
          <cell r="G98">
            <v>44651.040000000001</v>
          </cell>
          <cell r="H98">
            <v>50524.219980000002</v>
          </cell>
          <cell r="I98">
            <v>913830.47055423819</v>
          </cell>
          <cell r="J98">
            <v>55533477.695581056</v>
          </cell>
        </row>
        <row r="99">
          <cell r="C99" t="str">
            <v>Bª t«ng lãt mãng M100 ®¸ 4x6</v>
          </cell>
          <cell r="D99" t="str">
            <v>m3</v>
          </cell>
          <cell r="E99">
            <v>9</v>
          </cell>
          <cell r="F99">
            <v>261846.0050055357</v>
          </cell>
          <cell r="G99">
            <v>22898.699999999997</v>
          </cell>
          <cell r="H99">
            <v>12040.565000000001</v>
          </cell>
          <cell r="I99">
            <v>476409.41943829454</v>
          </cell>
          <cell r="J99">
            <v>4287684.7749446509</v>
          </cell>
        </row>
        <row r="100">
          <cell r="C100" t="str">
            <v>Cèt thÐp c¸c lo¹i</v>
          </cell>
          <cell r="D100" t="str">
            <v>TÊn</v>
          </cell>
          <cell r="E100">
            <v>25.245000000000001</v>
          </cell>
          <cell r="F100">
            <v>4932735.3371428577</v>
          </cell>
          <cell r="G100">
            <v>179831.68000000002</v>
          </cell>
          <cell r="H100">
            <v>210581.53</v>
          </cell>
          <cell r="I100">
            <v>7224454.8297665929</v>
          </cell>
          <cell r="J100">
            <v>182381362.17745766</v>
          </cell>
        </row>
        <row r="101">
          <cell r="C101" t="str">
            <v>§¸ héc x©y tø nãn M100</v>
          </cell>
          <cell r="D101" t="str">
            <v>m3</v>
          </cell>
          <cell r="E101">
            <v>18.84</v>
          </cell>
          <cell r="F101">
            <v>278810.8254982286</v>
          </cell>
          <cell r="G101">
            <v>35358.619999999995</v>
          </cell>
          <cell r="H101">
            <v>0</v>
          </cell>
          <cell r="I101">
            <v>488783.70716064883</v>
          </cell>
          <cell r="J101">
            <v>9208685.0429066233</v>
          </cell>
        </row>
        <row r="102">
          <cell r="C102" t="str">
            <v>§¸ héc x©y taluy v÷a M100</v>
          </cell>
          <cell r="D102" t="str">
            <v>m3</v>
          </cell>
          <cell r="E102">
            <v>45</v>
          </cell>
          <cell r="F102">
            <v>248531.96105274287</v>
          </cell>
          <cell r="G102">
            <v>31998.09</v>
          </cell>
          <cell r="H102">
            <v>0</v>
          </cell>
          <cell r="I102">
            <v>437566.59880956577</v>
          </cell>
          <cell r="J102">
            <v>19690496.94643046</v>
          </cell>
        </row>
        <row r="103">
          <cell r="C103" t="str">
            <v>§¸ héc x©y mãng, ch©n khay M100</v>
          </cell>
          <cell r="D103" t="str">
            <v>m3</v>
          </cell>
          <cell r="E103">
            <v>51.2</v>
          </cell>
          <cell r="F103">
            <v>248531.96105274287</v>
          </cell>
          <cell r="G103">
            <v>27907.01</v>
          </cell>
          <cell r="H103">
            <v>0</v>
          </cell>
          <cell r="I103">
            <v>421653.28258626495</v>
          </cell>
          <cell r="J103">
            <v>21588648.068416767</v>
          </cell>
        </row>
        <row r="104">
          <cell r="C104" t="str">
            <v xml:space="preserve">D¨m s¹n ®Öm </v>
          </cell>
          <cell r="D104" t="str">
            <v>m3</v>
          </cell>
          <cell r="E104">
            <v>42.2</v>
          </cell>
          <cell r="F104">
            <v>135855.41509523807</v>
          </cell>
          <cell r="G104">
            <v>30115.26</v>
          </cell>
          <cell r="H104">
            <v>0</v>
          </cell>
          <cell r="I104">
            <v>288292.40124649595</v>
          </cell>
          <cell r="J104">
            <v>12165939.33260213</v>
          </cell>
        </row>
        <row r="105">
          <cell r="C105" t="str">
            <v xml:space="preserve">§µo mãng ®Êt cÊp 3 </v>
          </cell>
          <cell r="D105" t="str">
            <v>m3</v>
          </cell>
          <cell r="E105">
            <v>4314.8999999999996</v>
          </cell>
          <cell r="F105">
            <v>0</v>
          </cell>
          <cell r="G105">
            <v>5890.0582800000002</v>
          </cell>
          <cell r="H105">
            <v>2404.6233119999997</v>
          </cell>
          <cell r="I105">
            <v>26458.435658106639</v>
          </cell>
          <cell r="J105">
            <v>114165504.02116433</v>
          </cell>
        </row>
        <row r="106">
          <cell r="C106" t="str">
            <v>§¾p ®Êt cÊp 3</v>
          </cell>
          <cell r="D106" t="str">
            <v>m3</v>
          </cell>
          <cell r="E106">
            <v>4711.1499999999996</v>
          </cell>
          <cell r="F106">
            <v>0</v>
          </cell>
          <cell r="G106">
            <v>9298.26</v>
          </cell>
          <cell r="H106">
            <v>0</v>
          </cell>
          <cell r="I106">
            <v>36167.992732107356</v>
          </cell>
          <cell r="J106">
            <v>170392838.95986757</v>
          </cell>
        </row>
        <row r="107">
          <cell r="C107" t="str">
            <v>Thi c«ng mè</v>
          </cell>
          <cell r="D107" t="str">
            <v>TB</v>
          </cell>
          <cell r="E107"/>
          <cell r="F107"/>
          <cell r="G107"/>
          <cell r="H107"/>
          <cell r="I107"/>
          <cell r="J107">
            <v>76000000</v>
          </cell>
        </row>
        <row r="108">
          <cell r="C108" t="str">
            <v>9. H¹ng môc kh¸c</v>
          </cell>
          <cell r="D108" t="str">
            <v>TB</v>
          </cell>
          <cell r="E108"/>
          <cell r="F108"/>
          <cell r="G108"/>
          <cell r="H108"/>
          <cell r="I108">
            <v>0</v>
          </cell>
          <cell r="J108">
            <v>55000000</v>
          </cell>
        </row>
        <row r="109">
          <cell r="C109" t="str">
            <v>§¾p ®Êt ®ª quai</v>
          </cell>
          <cell r="D109" t="str">
            <v>m3</v>
          </cell>
          <cell r="E109">
            <v>145</v>
          </cell>
          <cell r="F109">
            <v>0</v>
          </cell>
          <cell r="G109">
            <v>29528.04</v>
          </cell>
          <cell r="H109">
            <v>0</v>
          </cell>
          <cell r="I109">
            <v>137828.35964320746</v>
          </cell>
          <cell r="J109">
            <v>19985112.148265082</v>
          </cell>
        </row>
        <row r="110">
          <cell r="C110" t="str">
            <v>M¸y b¬m n­íc</v>
          </cell>
          <cell r="D110" t="str">
            <v>Ca</v>
          </cell>
          <cell r="E110">
            <v>50</v>
          </cell>
          <cell r="F110">
            <v>0</v>
          </cell>
          <cell r="G110">
            <v>0</v>
          </cell>
          <cell r="H110">
            <v>466499</v>
          </cell>
          <cell r="I110">
            <v>625657.55711489427</v>
          </cell>
          <cell r="J110">
            <v>31282877.855744712</v>
          </cell>
        </row>
        <row r="111">
          <cell r="C111" t="str">
            <v>Mua vµ l¾p ®Æt biÓn b¸o ®­êng bé</v>
          </cell>
          <cell r="D111" t="str">
            <v>Bé</v>
          </cell>
          <cell r="E111">
            <v>4</v>
          </cell>
          <cell r="F111">
            <v>594310.03418620001</v>
          </cell>
          <cell r="G111">
            <v>9170.9856</v>
          </cell>
          <cell r="H111">
            <v>2246.2963200000004</v>
          </cell>
          <cell r="I111">
            <v>860000</v>
          </cell>
          <cell r="J111">
            <v>3440000</v>
          </cell>
        </row>
        <row r="112">
          <cell r="C112" t="str">
            <v>10. Ph¸ dì cÇu cò</v>
          </cell>
          <cell r="D112"/>
          <cell r="E112"/>
          <cell r="F112"/>
          <cell r="G112"/>
          <cell r="H112"/>
          <cell r="I112"/>
          <cell r="J112">
            <v>6037330.3086492335</v>
          </cell>
        </row>
        <row r="113">
          <cell r="C113" t="str">
            <v>§Ëp bá bª t«ng cÇu cò</v>
          </cell>
          <cell r="D113" t="str">
            <v>m3</v>
          </cell>
          <cell r="E113">
            <v>17.103999999999999</v>
          </cell>
          <cell r="F113">
            <v>0</v>
          </cell>
          <cell r="G113">
            <v>68671.7</v>
          </cell>
          <cell r="H113">
            <v>0</v>
          </cell>
          <cell r="I113">
            <v>267116.37946255063</v>
          </cell>
          <cell r="J113">
            <v>4568758.5543274656</v>
          </cell>
        </row>
        <row r="114">
          <cell r="C114" t="str">
            <v>§Ëp bá ®¸ héc x©y cò</v>
          </cell>
          <cell r="D114" t="str">
            <v>m3</v>
          </cell>
          <cell r="E114">
            <v>17</v>
          </cell>
          <cell r="F114">
            <v>0</v>
          </cell>
          <cell r="G114">
            <v>22208.720000000001</v>
          </cell>
          <cell r="H114">
            <v>0</v>
          </cell>
          <cell r="I114">
            <v>86386.573783633401</v>
          </cell>
          <cell r="J114">
            <v>1468571.7543217677</v>
          </cell>
        </row>
        <row r="115">
          <cell r="C115" t="str">
            <v>11. TuyÕn tr¸nh</v>
          </cell>
          <cell r="D115"/>
          <cell r="E115"/>
          <cell r="F115"/>
          <cell r="G115"/>
          <cell r="H115"/>
          <cell r="I115">
            <v>0</v>
          </cell>
          <cell r="J115">
            <v>256918301.60540026</v>
          </cell>
        </row>
        <row r="116">
          <cell r="C116" t="str">
            <v>DÇm I500 lµm cÇu t¹m</v>
          </cell>
          <cell r="D116" t="str">
            <v>TÊn</v>
          </cell>
          <cell r="E116">
            <v>7.5359999999999996</v>
          </cell>
          <cell r="F116">
            <v>999886.30761904758</v>
          </cell>
          <cell r="G116">
            <v>346912.49600000004</v>
          </cell>
          <cell r="H116">
            <v>446151.53</v>
          </cell>
          <cell r="I116">
            <v>3623924.8854130441</v>
          </cell>
          <cell r="J116">
            <v>27309897.936472699</v>
          </cell>
        </row>
        <row r="117">
          <cell r="C117" t="str">
            <v>L¾p dùng vµ th¸o dì cÇu t¹m</v>
          </cell>
          <cell r="D117" t="str">
            <v>TÊn</v>
          </cell>
          <cell r="E117">
            <v>7.5359999999999996</v>
          </cell>
          <cell r="F117">
            <v>278999.99999999994</v>
          </cell>
          <cell r="G117">
            <v>218652</v>
          </cell>
          <cell r="H117">
            <v>543277.45000000007</v>
          </cell>
          <cell r="I117">
            <v>2200391.9957527202</v>
          </cell>
          <cell r="J117">
            <v>16582154.079992497</v>
          </cell>
        </row>
        <row r="118">
          <cell r="C118" t="str">
            <v>L¾p ®Æt vµ th¸o dì rä ®¸</v>
          </cell>
          <cell r="D118" t="str">
            <v>Rä</v>
          </cell>
          <cell r="E118">
            <v>64</v>
          </cell>
          <cell r="F118">
            <v>167311.23357142857</v>
          </cell>
          <cell r="G118">
            <v>63119.520000000004</v>
          </cell>
          <cell r="H118">
            <v>0</v>
          </cell>
          <cell r="I118">
            <v>498735.7040999615</v>
          </cell>
          <cell r="J118">
            <v>31919085.062397536</v>
          </cell>
        </row>
        <row r="119">
          <cell r="C119" t="str">
            <v xml:space="preserve">§¾p ®Êt nÒn ®­êng </v>
          </cell>
          <cell r="D119" t="str">
            <v>m3</v>
          </cell>
          <cell r="E119">
            <v>2145</v>
          </cell>
          <cell r="F119">
            <v>5714.2857142857138</v>
          </cell>
          <cell r="G119">
            <v>6287.7246742857133</v>
          </cell>
          <cell r="H119">
            <v>16215.547368</v>
          </cell>
          <cell r="I119">
            <v>60797.097711059716</v>
          </cell>
          <cell r="J119">
            <v>130409774.59022309</v>
          </cell>
        </row>
        <row r="120">
          <cell r="C120" t="str">
            <v>Mãng cÊp phèi ®¸ d¨m lo¹i 1</v>
          </cell>
          <cell r="D120" t="str">
            <v>m3</v>
          </cell>
          <cell r="E120">
            <v>198</v>
          </cell>
          <cell r="F120">
            <v>211603.89028571427</v>
          </cell>
          <cell r="G120">
            <v>675.13600000000008</v>
          </cell>
          <cell r="H120">
            <v>7602.8820839999989</v>
          </cell>
          <cell r="I120">
            <v>256047.42392078004</v>
          </cell>
          <cell r="J120">
            <v>50697389.936314449</v>
          </cell>
        </row>
        <row r="121">
          <cell r="C121" t="str">
            <v>cÇu b¸nh r¸n km400+68.4</v>
          </cell>
          <cell r="D121"/>
          <cell r="E121"/>
          <cell r="F121"/>
          <cell r="G121"/>
          <cell r="H121"/>
          <cell r="I121"/>
          <cell r="J121">
            <v>1806954333.0773902</v>
          </cell>
        </row>
        <row r="122">
          <cell r="C122" t="str">
            <v>1. DÇm BTCT th­êng L=15m</v>
          </cell>
          <cell r="D122"/>
          <cell r="E122"/>
          <cell r="F122"/>
          <cell r="G122"/>
          <cell r="H122"/>
          <cell r="I122"/>
          <cell r="J122">
            <v>321000000</v>
          </cell>
        </row>
        <row r="123">
          <cell r="C123" t="str">
            <v>DÇm BTCT th­êng L=15m</v>
          </cell>
          <cell r="D123" t="str">
            <v>DÇm</v>
          </cell>
          <cell r="E123">
            <v>5</v>
          </cell>
          <cell r="F123" t="e">
            <v>#N/A</v>
          </cell>
          <cell r="G123" t="e">
            <v>#N/A</v>
          </cell>
          <cell r="H123" t="e">
            <v>#N/A</v>
          </cell>
          <cell r="I123">
            <v>42000000</v>
          </cell>
          <cell r="J123">
            <v>210000000</v>
          </cell>
        </row>
        <row r="124">
          <cell r="C124" t="str">
            <v>Lao l¾p dÇm BTCT L=15m</v>
          </cell>
          <cell r="D124" t="str">
            <v>DÇm</v>
          </cell>
          <cell r="E124">
            <v>5</v>
          </cell>
          <cell r="F124" t="e">
            <v>#N/A</v>
          </cell>
          <cell r="G124" t="e">
            <v>#N/A</v>
          </cell>
          <cell r="H124" t="e">
            <v>#N/A</v>
          </cell>
          <cell r="I124">
            <v>18000000</v>
          </cell>
          <cell r="J124">
            <v>90000000</v>
          </cell>
        </row>
        <row r="125">
          <cell r="C125" t="str">
            <v>Mua vµ l¾p ®Æt gèi cÇu b»ng cao su</v>
          </cell>
          <cell r="D125" t="str">
            <v>Gèi</v>
          </cell>
          <cell r="E125">
            <v>10</v>
          </cell>
          <cell r="F125">
            <v>1581785.4</v>
          </cell>
          <cell r="G125">
            <v>30683.100000000002</v>
          </cell>
          <cell r="H125">
            <v>0</v>
          </cell>
          <cell r="I125">
            <v>2100000</v>
          </cell>
          <cell r="J125">
            <v>21000000</v>
          </cell>
        </row>
        <row r="126">
          <cell r="C126" t="str">
            <v>2. Líp phñ mÆt cÇu</v>
          </cell>
          <cell r="D126"/>
          <cell r="E126"/>
          <cell r="F126"/>
          <cell r="G126"/>
          <cell r="H126"/>
          <cell r="I126">
            <v>0</v>
          </cell>
          <cell r="J126">
            <v>27005956.4417837</v>
          </cell>
        </row>
        <row r="127">
          <cell r="C127" t="str">
            <v>Bª t«ng t¹o dèc M300</v>
          </cell>
          <cell r="D127" t="str">
            <v>m3</v>
          </cell>
          <cell r="E127">
            <v>12</v>
          </cell>
          <cell r="F127">
            <v>574369.22931885719</v>
          </cell>
          <cell r="G127">
            <v>40910.799999999996</v>
          </cell>
          <cell r="H127">
            <v>12642.59325</v>
          </cell>
          <cell r="I127">
            <v>983321.19550532626</v>
          </cell>
          <cell r="J127">
            <v>11799854.346063916</v>
          </cell>
        </row>
        <row r="128">
          <cell r="C128" t="str">
            <v>BTN h¹t mÞn dµy 5cm</v>
          </cell>
          <cell r="D128" t="str">
            <v>m2</v>
          </cell>
          <cell r="E128">
            <v>120</v>
          </cell>
          <cell r="F128">
            <v>42468.434871299731</v>
          </cell>
          <cell r="G128">
            <v>329.74254000000002</v>
          </cell>
          <cell r="H128">
            <v>2021.9958464000001</v>
          </cell>
          <cell r="I128">
            <v>57176.14270663201</v>
          </cell>
          <cell r="J128">
            <v>6861137.1247958411</v>
          </cell>
        </row>
        <row r="129">
          <cell r="C129" t="str">
            <v>Cèt thÐp c¸c lo¹i</v>
          </cell>
          <cell r="D129" t="str">
            <v>TÊn</v>
          </cell>
          <cell r="E129">
            <v>1.2</v>
          </cell>
          <cell r="F129">
            <v>4911215.3371428577</v>
          </cell>
          <cell r="G129">
            <v>159406.01</v>
          </cell>
          <cell r="H129">
            <v>99583.053999999989</v>
          </cell>
          <cell r="I129">
            <v>6954137.4757699519</v>
          </cell>
          <cell r="J129">
            <v>8344964.9709239416</v>
          </cell>
        </row>
        <row r="130">
          <cell r="C130" t="str">
            <v>3. Lan can tay vÞn b»ng BTCT</v>
          </cell>
          <cell r="D130" t="str">
            <v>md</v>
          </cell>
          <cell r="E130">
            <v>56.36</v>
          </cell>
          <cell r="F130"/>
          <cell r="G130"/>
          <cell r="H130"/>
          <cell r="I130">
            <v>450000</v>
          </cell>
          <cell r="J130">
            <v>25362000</v>
          </cell>
        </row>
        <row r="131">
          <cell r="C131" t="str">
            <v>4. B¶n dÉn KT(300x220x20)cm</v>
          </cell>
          <cell r="D131" t="str">
            <v>b¶n</v>
          </cell>
          <cell r="E131">
            <v>8</v>
          </cell>
          <cell r="F131"/>
          <cell r="G131"/>
          <cell r="H131"/>
          <cell r="I131">
            <v>2200000</v>
          </cell>
          <cell r="J131">
            <v>17600000</v>
          </cell>
        </row>
        <row r="132">
          <cell r="C132" t="str">
            <v>5. Khe co d·n cao su</v>
          </cell>
          <cell r="D132" t="str">
            <v>md</v>
          </cell>
          <cell r="E132">
            <v>16</v>
          </cell>
          <cell r="F132"/>
          <cell r="G132"/>
          <cell r="H132"/>
          <cell r="I132">
            <v>2500000</v>
          </cell>
          <cell r="J132">
            <v>40000000</v>
          </cell>
        </row>
        <row r="133">
          <cell r="C133" t="str">
            <v>6. T­êng hé lan mÒm</v>
          </cell>
          <cell r="D133" t="str">
            <v>md</v>
          </cell>
          <cell r="E133">
            <v>40</v>
          </cell>
          <cell r="F133"/>
          <cell r="G133"/>
          <cell r="H133"/>
          <cell r="I133">
            <v>450000</v>
          </cell>
          <cell r="J133">
            <v>18000000</v>
          </cell>
        </row>
        <row r="134">
          <cell r="C134" t="str">
            <v>7. Mè cÇu</v>
          </cell>
          <cell r="D134"/>
          <cell r="E134"/>
          <cell r="F134"/>
          <cell r="G134"/>
          <cell r="H134"/>
          <cell r="I134">
            <v>0</v>
          </cell>
          <cell r="J134">
            <v>876493450.70468807</v>
          </cell>
        </row>
        <row r="135">
          <cell r="C135" t="str">
            <v>Bª t«ng M300</v>
          </cell>
          <cell r="D135" t="str">
            <v>m3</v>
          </cell>
          <cell r="E135">
            <v>248.58</v>
          </cell>
          <cell r="F135">
            <v>563323.6672165714</v>
          </cell>
          <cell r="G135">
            <v>83931.68</v>
          </cell>
          <cell r="H135">
            <v>50524.219980000002</v>
          </cell>
          <cell r="I135">
            <v>1211661.7359944407</v>
          </cell>
          <cell r="J135">
            <v>301194874.33349812</v>
          </cell>
        </row>
        <row r="136">
          <cell r="C136" t="str">
            <v>Bª t«ng M250</v>
          </cell>
          <cell r="D136" t="str">
            <v>m3</v>
          </cell>
          <cell r="E136">
            <v>56.58</v>
          </cell>
          <cell r="F136">
            <v>467896.36724971433</v>
          </cell>
          <cell r="G136">
            <v>44651.040000000001</v>
          </cell>
          <cell r="H136">
            <v>50524.219980000002</v>
          </cell>
          <cell r="I136">
            <v>913830.47055423819</v>
          </cell>
          <cell r="J136">
            <v>51704528.023958795</v>
          </cell>
        </row>
        <row r="137">
          <cell r="C137" t="str">
            <v>Bª t«ng lãt mãng M100 ®¸ 4x6</v>
          </cell>
          <cell r="D137" t="str">
            <v>m3</v>
          </cell>
          <cell r="E137">
            <v>7.2</v>
          </cell>
          <cell r="F137">
            <v>261846.0050055357</v>
          </cell>
          <cell r="G137">
            <v>22898.699999999997</v>
          </cell>
          <cell r="H137">
            <v>12040.565000000001</v>
          </cell>
          <cell r="I137">
            <v>476409.41943829454</v>
          </cell>
          <cell r="J137">
            <v>3430147.8199557206</v>
          </cell>
        </row>
        <row r="138">
          <cell r="C138" t="str">
            <v>Cèt thÐp c¸c lo¹i</v>
          </cell>
          <cell r="D138" t="str">
            <v>TÊn</v>
          </cell>
          <cell r="E138">
            <v>21.361000000000001</v>
          </cell>
          <cell r="F138">
            <v>4932735.3371428577</v>
          </cell>
          <cell r="G138">
            <v>179831.68000000002</v>
          </cell>
          <cell r="H138">
            <v>210581.53</v>
          </cell>
          <cell r="I138">
            <v>7224454.8297665929</v>
          </cell>
          <cell r="J138">
            <v>154321579.61864421</v>
          </cell>
        </row>
        <row r="139">
          <cell r="C139" t="str">
            <v>§¸ héc x©y tø nãn M100</v>
          </cell>
          <cell r="D139" t="str">
            <v>m3</v>
          </cell>
          <cell r="E139">
            <v>52.75</v>
          </cell>
          <cell r="F139">
            <v>278810.8254982286</v>
          </cell>
          <cell r="G139">
            <v>35358.619999999995</v>
          </cell>
          <cell r="H139">
            <v>0</v>
          </cell>
          <cell r="I139">
            <v>488783.70716064883</v>
          </cell>
          <cell r="J139">
            <v>25783340.552724227</v>
          </cell>
        </row>
        <row r="140">
          <cell r="C140" t="str">
            <v>§¸ héc x©y taluy v÷a M100</v>
          </cell>
          <cell r="D140" t="str">
            <v>m3</v>
          </cell>
          <cell r="E140">
            <v>75</v>
          </cell>
          <cell r="F140">
            <v>248531.96105274287</v>
          </cell>
          <cell r="G140">
            <v>31998.09</v>
          </cell>
          <cell r="H140">
            <v>0</v>
          </cell>
          <cell r="I140">
            <v>437566.59880956577</v>
          </cell>
          <cell r="J140">
            <v>32817494.910717431</v>
          </cell>
        </row>
        <row r="141">
          <cell r="C141" t="str">
            <v>§¸ héc x©y mãng, ch©n khay M100</v>
          </cell>
          <cell r="D141" t="str">
            <v>m3</v>
          </cell>
          <cell r="E141">
            <v>62.97</v>
          </cell>
          <cell r="F141">
            <v>248531.96105274287</v>
          </cell>
          <cell r="G141">
            <v>27907.01</v>
          </cell>
          <cell r="H141">
            <v>0</v>
          </cell>
          <cell r="I141">
            <v>421653.28258626495</v>
          </cell>
          <cell r="J141">
            <v>26551507.204457104</v>
          </cell>
        </row>
        <row r="142">
          <cell r="C142" t="str">
            <v xml:space="preserve">D¨m s¹n ®Öm </v>
          </cell>
          <cell r="D142" t="str">
            <v>m3</v>
          </cell>
          <cell r="E142">
            <v>68.55</v>
          </cell>
          <cell r="F142">
            <v>135855.41509523807</v>
          </cell>
          <cell r="G142">
            <v>30115.26</v>
          </cell>
          <cell r="H142">
            <v>0</v>
          </cell>
          <cell r="I142">
            <v>288292.40124649595</v>
          </cell>
          <cell r="J142">
            <v>19762444.105447296</v>
          </cell>
        </row>
        <row r="143">
          <cell r="C143" t="str">
            <v xml:space="preserve">§µo mãng ®Êt cÊp 3 </v>
          </cell>
          <cell r="D143" t="str">
            <v>m3</v>
          </cell>
          <cell r="E143">
            <v>3074.75</v>
          </cell>
          <cell r="F143">
            <v>0</v>
          </cell>
          <cell r="G143">
            <v>5890.0582800000002</v>
          </cell>
          <cell r="H143">
            <v>2404.6233119999997</v>
          </cell>
          <cell r="I143">
            <v>26458.435658106639</v>
          </cell>
          <cell r="J143">
            <v>81353075.039763391</v>
          </cell>
        </row>
        <row r="144">
          <cell r="C144" t="str">
            <v>§¾p ®Êt cÊp 3</v>
          </cell>
          <cell r="D144" t="str">
            <v>m3</v>
          </cell>
          <cell r="E144">
            <v>3195.49</v>
          </cell>
          <cell r="F144">
            <v>0</v>
          </cell>
          <cell r="G144">
            <v>9298.26</v>
          </cell>
          <cell r="H144">
            <v>0</v>
          </cell>
          <cell r="I144">
            <v>36167.992732107356</v>
          </cell>
          <cell r="J144">
            <v>115574459.09552172</v>
          </cell>
        </row>
        <row r="145">
          <cell r="C145" t="str">
            <v>Thi c«ng mè</v>
          </cell>
          <cell r="D145" t="str">
            <v>TB</v>
          </cell>
          <cell r="E145"/>
          <cell r="F145"/>
          <cell r="G145"/>
          <cell r="H145"/>
          <cell r="I145"/>
          <cell r="J145">
            <v>64000000</v>
          </cell>
        </row>
        <row r="146">
          <cell r="C146" t="str">
            <v xml:space="preserve">8. Cäc BTCT (35x35)cm </v>
          </cell>
          <cell r="D146" t="str">
            <v>md</v>
          </cell>
          <cell r="E146">
            <v>480</v>
          </cell>
          <cell r="F146"/>
          <cell r="G146"/>
          <cell r="H146"/>
          <cell r="I146">
            <v>400000</v>
          </cell>
          <cell r="J146">
            <v>192000000</v>
          </cell>
        </row>
        <row r="147">
          <cell r="C147" t="str">
            <v>9. Ph¸ dì cÇu cò</v>
          </cell>
          <cell r="D147"/>
          <cell r="E147"/>
          <cell r="F147"/>
          <cell r="G147"/>
          <cell r="H147"/>
          <cell r="I147"/>
          <cell r="J147">
            <v>27858183.286820337</v>
          </cell>
        </row>
        <row r="148">
          <cell r="C148" t="str">
            <v>§Ëp bá bª t«ng cÇu cò</v>
          </cell>
          <cell r="D148" t="str">
            <v>m3</v>
          </cell>
          <cell r="E148">
            <v>43.22</v>
          </cell>
          <cell r="F148">
            <v>0</v>
          </cell>
          <cell r="G148">
            <v>68671.7</v>
          </cell>
          <cell r="H148">
            <v>0</v>
          </cell>
          <cell r="I148">
            <v>267116.37946255063</v>
          </cell>
          <cell r="J148">
            <v>11544769.920371437</v>
          </cell>
        </row>
        <row r="149">
          <cell r="C149" t="str">
            <v>§Ëp bá ®¸ héc x©y cò</v>
          </cell>
          <cell r="D149" t="str">
            <v>m3</v>
          </cell>
          <cell r="E149">
            <v>188.84200000000001</v>
          </cell>
          <cell r="F149">
            <v>0</v>
          </cell>
          <cell r="G149">
            <v>22208.720000000001</v>
          </cell>
          <cell r="H149">
            <v>0</v>
          </cell>
          <cell r="I149">
            <v>86386.573783633401</v>
          </cell>
          <cell r="J149">
            <v>16313413.3664489</v>
          </cell>
        </row>
        <row r="150">
          <cell r="C150" t="str">
            <v>10. H¹ng môc kh¸c</v>
          </cell>
          <cell r="D150" t="str">
            <v>TB</v>
          </cell>
          <cell r="E150"/>
          <cell r="F150"/>
          <cell r="G150"/>
          <cell r="H150"/>
          <cell r="I150">
            <v>0</v>
          </cell>
          <cell r="J150">
            <v>52000000</v>
          </cell>
        </row>
        <row r="151">
          <cell r="C151" t="str">
            <v>§¾p ®Êt ®ª quai</v>
          </cell>
          <cell r="D151" t="str">
            <v>m3</v>
          </cell>
          <cell r="E151">
            <v>115</v>
          </cell>
          <cell r="F151">
            <v>0</v>
          </cell>
          <cell r="G151">
            <v>29528.04</v>
          </cell>
          <cell r="H151">
            <v>0</v>
          </cell>
          <cell r="I151">
            <v>137828.35964320746</v>
          </cell>
          <cell r="J151">
            <v>15850261.358968858</v>
          </cell>
        </row>
        <row r="152">
          <cell r="C152" t="str">
            <v>M¸y b¬m n­íc</v>
          </cell>
          <cell r="D152" t="str">
            <v>Ca</v>
          </cell>
          <cell r="E152">
            <v>52</v>
          </cell>
          <cell r="F152">
            <v>0</v>
          </cell>
          <cell r="G152">
            <v>0</v>
          </cell>
          <cell r="H152">
            <v>466499</v>
          </cell>
          <cell r="I152">
            <v>625657.55711489427</v>
          </cell>
          <cell r="J152">
            <v>32534192.969974503</v>
          </cell>
        </row>
        <row r="153">
          <cell r="C153" t="str">
            <v>Mua vµ l¾p ®Æt biÓn b¸o ®­êng bé</v>
          </cell>
          <cell r="D153" t="str">
            <v>Bé</v>
          </cell>
          <cell r="E153">
            <v>4</v>
          </cell>
          <cell r="F153">
            <v>594310.03418620001</v>
          </cell>
          <cell r="G153">
            <v>9170.9856</v>
          </cell>
          <cell r="H153">
            <v>2246.2963200000004</v>
          </cell>
          <cell r="I153">
            <v>860000</v>
          </cell>
          <cell r="J153">
            <v>3440000</v>
          </cell>
        </row>
        <row r="154">
          <cell r="C154" t="str">
            <v>11. TuyÕn tr¸nh</v>
          </cell>
          <cell r="D154" t="str">
            <v>Bé</v>
          </cell>
          <cell r="E154">
            <v>4</v>
          </cell>
          <cell r="F154">
            <v>594310.03418620001</v>
          </cell>
          <cell r="G154">
            <v>9170.9856</v>
          </cell>
          <cell r="H154">
            <v>2246.2963200000004</v>
          </cell>
          <cell r="I154">
            <v>0</v>
          </cell>
          <cell r="J154">
            <v>209634742.64409792</v>
          </cell>
        </row>
        <row r="155">
          <cell r="C155" t="str">
            <v>DÇm I500 lµm cÇu t¹m</v>
          </cell>
          <cell r="D155" t="str">
            <v>TÊn</v>
          </cell>
          <cell r="E155">
            <v>7.5359999999999996</v>
          </cell>
          <cell r="F155">
            <v>999886.30761904758</v>
          </cell>
          <cell r="G155">
            <v>346912.49600000004</v>
          </cell>
          <cell r="H155">
            <v>446151.53</v>
          </cell>
          <cell r="I155">
            <v>3623924.8854130441</v>
          </cell>
          <cell r="J155">
            <v>27309897.936472699</v>
          </cell>
        </row>
        <row r="156">
          <cell r="C156" t="str">
            <v>L¾p dùng vµ th¸o dì cÇu t¹m</v>
          </cell>
          <cell r="D156" t="str">
            <v>TÊn</v>
          </cell>
          <cell r="E156">
            <v>7.5359999999999996</v>
          </cell>
          <cell r="F156">
            <v>278999.99999999994</v>
          </cell>
          <cell r="G156">
            <v>218652</v>
          </cell>
          <cell r="H156">
            <v>543277.45000000007</v>
          </cell>
          <cell r="I156">
            <v>2200391.9957527202</v>
          </cell>
          <cell r="J156">
            <v>16582154.079992497</v>
          </cell>
        </row>
        <row r="157">
          <cell r="C157" t="str">
            <v>L¾p ®Æt vµ th¸o dì rä ®¸</v>
          </cell>
          <cell r="D157" t="str">
            <v>Rä</v>
          </cell>
          <cell r="E157">
            <v>80</v>
          </cell>
          <cell r="F157">
            <v>167311.23357142857</v>
          </cell>
          <cell r="G157">
            <v>63119.520000000004</v>
          </cell>
          <cell r="H157">
            <v>0</v>
          </cell>
          <cell r="I157">
            <v>498735.7040999615</v>
          </cell>
          <cell r="J157">
            <v>39898856.327996917</v>
          </cell>
        </row>
        <row r="158">
          <cell r="C158" t="str">
            <v xml:space="preserve">§¾p ®Êt nÒn ®­êng </v>
          </cell>
          <cell r="D158" t="str">
            <v>m3</v>
          </cell>
          <cell r="E158">
            <v>1375</v>
          </cell>
          <cell r="F158">
            <v>5714.2857142857138</v>
          </cell>
          <cell r="G158">
            <v>6287.7246742857133</v>
          </cell>
          <cell r="H158">
            <v>16215.547368</v>
          </cell>
          <cell r="I158">
            <v>60797.097711059716</v>
          </cell>
          <cell r="J158">
            <v>83596009.352707103</v>
          </cell>
        </row>
        <row r="159">
          <cell r="C159" t="str">
            <v>Mãng cÊp phèi ®¸ d¨m lo¹i 1</v>
          </cell>
          <cell r="D159" t="str">
            <v>m3</v>
          </cell>
          <cell r="E159">
            <v>165</v>
          </cell>
          <cell r="F159">
            <v>211603.89028571427</v>
          </cell>
          <cell r="G159">
            <v>675.13600000000008</v>
          </cell>
          <cell r="H159">
            <v>7602.8820839999989</v>
          </cell>
          <cell r="I159">
            <v>256047.42392078004</v>
          </cell>
          <cell r="J159">
            <v>42247824.94692871</v>
          </cell>
        </row>
        <row r="160">
          <cell r="C160" t="str">
            <v>cÇu c©y ng·i km401+18.63</v>
          </cell>
          <cell r="D160"/>
          <cell r="E160"/>
          <cell r="F160"/>
          <cell r="G160"/>
          <cell r="H160"/>
          <cell r="I160"/>
          <cell r="J160">
            <v>1511488655.496485</v>
          </cell>
        </row>
        <row r="161">
          <cell r="C161" t="str">
            <v>1. DÇm BTCT th­êng L=15m</v>
          </cell>
          <cell r="D161"/>
          <cell r="E161"/>
          <cell r="F161"/>
          <cell r="G161"/>
          <cell r="H161"/>
          <cell r="I161"/>
          <cell r="J161">
            <v>321000000</v>
          </cell>
        </row>
        <row r="162">
          <cell r="C162" t="str">
            <v>DÇm BTCT th­êng L=15m</v>
          </cell>
          <cell r="D162" t="str">
            <v>DÇm</v>
          </cell>
          <cell r="E162">
            <v>5</v>
          </cell>
          <cell r="F162" t="e">
            <v>#N/A</v>
          </cell>
          <cell r="G162" t="e">
            <v>#N/A</v>
          </cell>
          <cell r="H162" t="e">
            <v>#N/A</v>
          </cell>
          <cell r="I162">
            <v>42000000</v>
          </cell>
          <cell r="J162">
            <v>210000000</v>
          </cell>
        </row>
        <row r="163">
          <cell r="C163" t="str">
            <v>Lao l¾p dÇm BTCT L=15m</v>
          </cell>
          <cell r="D163" t="str">
            <v>DÇm</v>
          </cell>
          <cell r="E163">
            <v>5</v>
          </cell>
          <cell r="F163" t="e">
            <v>#N/A</v>
          </cell>
          <cell r="G163" t="e">
            <v>#N/A</v>
          </cell>
          <cell r="H163" t="e">
            <v>#N/A</v>
          </cell>
          <cell r="I163">
            <v>18000000</v>
          </cell>
          <cell r="J163">
            <v>90000000</v>
          </cell>
        </row>
        <row r="164">
          <cell r="C164" t="str">
            <v>Mua vµ l¾p ®Æt gèi cÇu b»ng cao su</v>
          </cell>
          <cell r="D164" t="str">
            <v>Gèi</v>
          </cell>
          <cell r="E164">
            <v>10</v>
          </cell>
          <cell r="F164">
            <v>1581785.4</v>
          </cell>
          <cell r="G164">
            <v>30683.100000000002</v>
          </cell>
          <cell r="H164">
            <v>0</v>
          </cell>
          <cell r="I164">
            <v>2100000</v>
          </cell>
          <cell r="J164">
            <v>21000000</v>
          </cell>
        </row>
        <row r="165">
          <cell r="C165" t="str">
            <v>2. Líp phñ mÆt cÇu</v>
          </cell>
          <cell r="D165"/>
          <cell r="E165"/>
          <cell r="F165"/>
          <cell r="G165"/>
          <cell r="H165"/>
          <cell r="I165">
            <v>0</v>
          </cell>
          <cell r="J165">
            <v>27005956.4417837</v>
          </cell>
        </row>
        <row r="166">
          <cell r="C166" t="str">
            <v>Bª t«ng t¹o dèc M300</v>
          </cell>
          <cell r="D166" t="str">
            <v>m3</v>
          </cell>
          <cell r="E166">
            <v>12</v>
          </cell>
          <cell r="F166">
            <v>574369.22931885719</v>
          </cell>
          <cell r="G166">
            <v>40910.799999999996</v>
          </cell>
          <cell r="H166">
            <v>12642.59325</v>
          </cell>
          <cell r="I166">
            <v>983321.19550532626</v>
          </cell>
          <cell r="J166">
            <v>11799854.346063916</v>
          </cell>
        </row>
        <row r="167">
          <cell r="C167" t="str">
            <v>BTN h¹t mÞn dµy 5cm</v>
          </cell>
          <cell r="D167" t="str">
            <v>m2</v>
          </cell>
          <cell r="E167">
            <v>120</v>
          </cell>
          <cell r="F167">
            <v>42468.434871299731</v>
          </cell>
          <cell r="G167">
            <v>329.74254000000002</v>
          </cell>
          <cell r="H167">
            <v>2021.9958464000001</v>
          </cell>
          <cell r="I167">
            <v>57176.14270663201</v>
          </cell>
          <cell r="J167">
            <v>6861137.1247958411</v>
          </cell>
        </row>
        <row r="168">
          <cell r="C168" t="str">
            <v>Cèt thÐp c¸c lo¹i</v>
          </cell>
          <cell r="D168" t="str">
            <v>TÊn</v>
          </cell>
          <cell r="E168">
            <v>1.2</v>
          </cell>
          <cell r="F168">
            <v>4911215.3371428577</v>
          </cell>
          <cell r="G168">
            <v>159406.01</v>
          </cell>
          <cell r="H168">
            <v>99583.053999999989</v>
          </cell>
          <cell r="I168">
            <v>6954137.4757699519</v>
          </cell>
          <cell r="J168">
            <v>8344964.9709239416</v>
          </cell>
        </row>
        <row r="169">
          <cell r="C169" t="str">
            <v>3. Lan can tay vÞn b»ng BTCT</v>
          </cell>
          <cell r="D169" t="str">
            <v>md</v>
          </cell>
          <cell r="E169">
            <v>44.04</v>
          </cell>
          <cell r="F169"/>
          <cell r="G169"/>
          <cell r="H169"/>
          <cell r="I169">
            <v>450000</v>
          </cell>
          <cell r="J169">
            <v>19818000</v>
          </cell>
        </row>
        <row r="170">
          <cell r="C170" t="str">
            <v>4. B¶n dÉn KT(300x220x20)cm</v>
          </cell>
          <cell r="D170" t="str">
            <v>b¶n</v>
          </cell>
          <cell r="E170">
            <v>8</v>
          </cell>
          <cell r="F170"/>
          <cell r="G170"/>
          <cell r="H170"/>
          <cell r="I170">
            <v>2200000</v>
          </cell>
          <cell r="J170">
            <v>17600000</v>
          </cell>
        </row>
        <row r="171">
          <cell r="C171" t="str">
            <v>5. Khe co d·n cao su</v>
          </cell>
          <cell r="D171" t="str">
            <v>md</v>
          </cell>
          <cell r="E171">
            <v>16</v>
          </cell>
          <cell r="F171"/>
          <cell r="G171"/>
          <cell r="H171"/>
          <cell r="I171">
            <v>2500000</v>
          </cell>
          <cell r="J171">
            <v>40000000</v>
          </cell>
        </row>
        <row r="172">
          <cell r="C172" t="str">
            <v>6. T­êng hé lan mÒm</v>
          </cell>
          <cell r="D172" t="str">
            <v>md</v>
          </cell>
          <cell r="E172">
            <v>40</v>
          </cell>
          <cell r="F172">
            <v>594310.03418620001</v>
          </cell>
          <cell r="G172">
            <v>9170.9856</v>
          </cell>
          <cell r="H172">
            <v>2246.2963200000004</v>
          </cell>
          <cell r="I172">
            <v>450000</v>
          </cell>
          <cell r="J172">
            <v>18000000</v>
          </cell>
        </row>
        <row r="173">
          <cell r="C173" t="str">
            <v>7. Mè cÇu</v>
          </cell>
          <cell r="D173"/>
          <cell r="E173"/>
          <cell r="F173"/>
          <cell r="G173"/>
          <cell r="H173"/>
          <cell r="I173">
            <v>0</v>
          </cell>
          <cell r="J173">
            <v>517250349.20303231</v>
          </cell>
        </row>
        <row r="174">
          <cell r="C174" t="str">
            <v>Bª t«ng M300</v>
          </cell>
          <cell r="D174" t="str">
            <v>m3</v>
          </cell>
          <cell r="E174">
            <v>146.88</v>
          </cell>
          <cell r="F174">
            <v>563323.6672165714</v>
          </cell>
          <cell r="G174">
            <v>83931.68</v>
          </cell>
          <cell r="H174">
            <v>50524.219980000002</v>
          </cell>
          <cell r="I174">
            <v>1211661.7359944407</v>
          </cell>
          <cell r="J174">
            <v>177968875.78286344</v>
          </cell>
        </row>
        <row r="175">
          <cell r="C175" t="str">
            <v>Bª t«ng M250</v>
          </cell>
          <cell r="D175" t="str">
            <v>m3</v>
          </cell>
          <cell r="E175">
            <v>18.32</v>
          </cell>
          <cell r="F175">
            <v>467896.36724971433</v>
          </cell>
          <cell r="G175">
            <v>44651.040000000001</v>
          </cell>
          <cell r="H175">
            <v>50524.219980000002</v>
          </cell>
          <cell r="I175">
            <v>913830.47055423819</v>
          </cell>
          <cell r="J175">
            <v>16741374.220553644</v>
          </cell>
        </row>
        <row r="176">
          <cell r="C176" t="str">
            <v>Bª t«ng lãt mãng M100 ®¸ 4x6</v>
          </cell>
          <cell r="D176" t="str">
            <v>m3</v>
          </cell>
          <cell r="E176">
            <v>6.3</v>
          </cell>
          <cell r="F176">
            <v>261846.0050055357</v>
          </cell>
          <cell r="G176">
            <v>22898.699999999997</v>
          </cell>
          <cell r="H176">
            <v>12040.565000000001</v>
          </cell>
          <cell r="I176">
            <v>476409.41943829454</v>
          </cell>
          <cell r="J176">
            <v>3001379.3424612554</v>
          </cell>
        </row>
        <row r="177">
          <cell r="C177" t="str">
            <v>Cèt thÐp c¸c lo¹i</v>
          </cell>
          <cell r="D177" t="str">
            <v>TÊn</v>
          </cell>
          <cell r="E177">
            <v>11.564</v>
          </cell>
          <cell r="F177">
            <v>4932735.3371428577</v>
          </cell>
          <cell r="G177">
            <v>179831.68000000002</v>
          </cell>
          <cell r="H177">
            <v>210581.53</v>
          </cell>
          <cell r="I177">
            <v>7224454.8297665929</v>
          </cell>
          <cell r="J177">
            <v>83543595.651420876</v>
          </cell>
        </row>
        <row r="178">
          <cell r="C178" t="str">
            <v>§¸ héc x©y tø nãn M100</v>
          </cell>
          <cell r="D178" t="str">
            <v>m3</v>
          </cell>
          <cell r="E178">
            <v>85.49</v>
          </cell>
          <cell r="F178">
            <v>278810.8254982286</v>
          </cell>
          <cell r="G178">
            <v>35358.619999999995</v>
          </cell>
          <cell r="H178">
            <v>0</v>
          </cell>
          <cell r="I178">
            <v>488783.70716064883</v>
          </cell>
          <cell r="J178">
            <v>41786119.125163868</v>
          </cell>
        </row>
        <row r="179">
          <cell r="C179" t="str">
            <v>§¸ héc x©y taluy v÷a M100</v>
          </cell>
          <cell r="D179" t="str">
            <v>m3</v>
          </cell>
          <cell r="E179">
            <v>81</v>
          </cell>
          <cell r="F179">
            <v>248531.96105274287</v>
          </cell>
          <cell r="G179">
            <v>31998.09</v>
          </cell>
          <cell r="H179">
            <v>0</v>
          </cell>
          <cell r="I179">
            <v>437566.59880956577</v>
          </cell>
          <cell r="J179">
            <v>35442894.503574826</v>
          </cell>
        </row>
        <row r="180">
          <cell r="C180" t="str">
            <v>§¸ héc x©y mãng, ch©n khay M100</v>
          </cell>
          <cell r="D180" t="str">
            <v>m3</v>
          </cell>
          <cell r="E180">
            <v>67.5</v>
          </cell>
          <cell r="F180">
            <v>248531.96105274287</v>
          </cell>
          <cell r="G180">
            <v>27907.01</v>
          </cell>
          <cell r="H180">
            <v>0</v>
          </cell>
          <cell r="I180">
            <v>421653.28258626495</v>
          </cell>
          <cell r="J180">
            <v>28461596.574572884</v>
          </cell>
        </row>
        <row r="181">
          <cell r="C181" t="str">
            <v xml:space="preserve">D¨m s¹n ®Öm </v>
          </cell>
          <cell r="D181" t="str">
            <v>m3</v>
          </cell>
          <cell r="E181">
            <v>71.09</v>
          </cell>
          <cell r="F181">
            <v>135855.41509523807</v>
          </cell>
          <cell r="G181">
            <v>30115.26</v>
          </cell>
          <cell r="H181">
            <v>0</v>
          </cell>
          <cell r="I181">
            <v>288292.40124649595</v>
          </cell>
          <cell r="J181">
            <v>20494706.804613397</v>
          </cell>
        </row>
        <row r="182">
          <cell r="C182" t="str">
            <v xml:space="preserve">§µo mãng ®Êt cÊp 3 </v>
          </cell>
          <cell r="D182" t="str">
            <v>m3</v>
          </cell>
          <cell r="E182">
            <v>708.5</v>
          </cell>
          <cell r="F182">
            <v>0</v>
          </cell>
          <cell r="G182">
            <v>5890.0582800000002</v>
          </cell>
          <cell r="H182">
            <v>2404.6233119999997</v>
          </cell>
          <cell r="I182">
            <v>26458.435658106639</v>
          </cell>
          <cell r="J182">
            <v>18745801.663768552</v>
          </cell>
        </row>
        <row r="183">
          <cell r="C183" t="str">
            <v>§¾p ®Êt cÊp 3</v>
          </cell>
          <cell r="D183" t="str">
            <v>m3</v>
          </cell>
          <cell r="E183">
            <v>1550.1</v>
          </cell>
          <cell r="F183">
            <v>0</v>
          </cell>
          <cell r="G183">
            <v>9298.26</v>
          </cell>
          <cell r="H183">
            <v>0</v>
          </cell>
          <cell r="I183">
            <v>36167.992732107356</v>
          </cell>
          <cell r="J183">
            <v>56064005.534039609</v>
          </cell>
        </row>
        <row r="184">
          <cell r="C184" t="str">
            <v>Thi c«ng mè</v>
          </cell>
          <cell r="D184" t="str">
            <v>TB</v>
          </cell>
          <cell r="E184"/>
          <cell r="F184"/>
          <cell r="G184"/>
          <cell r="H184"/>
          <cell r="I184"/>
          <cell r="J184">
            <v>35000000</v>
          </cell>
        </row>
        <row r="185">
          <cell r="C185" t="str">
            <v xml:space="preserve">8. Cäc BTCT (35x35)cm </v>
          </cell>
          <cell r="D185" t="str">
            <v>md</v>
          </cell>
          <cell r="E185">
            <v>360</v>
          </cell>
          <cell r="F185"/>
          <cell r="G185"/>
          <cell r="H185"/>
          <cell r="I185">
            <v>400000</v>
          </cell>
          <cell r="J185">
            <v>144000000</v>
          </cell>
        </row>
        <row r="186">
          <cell r="C186" t="str">
            <v>9. H¹ng môc kh¸c</v>
          </cell>
          <cell r="D186" t="str">
            <v>TB</v>
          </cell>
          <cell r="E186"/>
          <cell r="F186"/>
          <cell r="G186"/>
          <cell r="H186"/>
          <cell r="I186">
            <v>0</v>
          </cell>
          <cell r="J186">
            <v>30000000</v>
          </cell>
        </row>
        <row r="187">
          <cell r="C187" t="str">
            <v>§¾p ®Êt ®ª quai</v>
          </cell>
          <cell r="D187" t="str">
            <v>m3</v>
          </cell>
          <cell r="E187">
            <v>54.32</v>
          </cell>
          <cell r="F187">
            <v>0</v>
          </cell>
          <cell r="G187">
            <v>29528.04</v>
          </cell>
          <cell r="H187">
            <v>0</v>
          </cell>
          <cell r="I187">
            <v>137828.35964320746</v>
          </cell>
          <cell r="J187">
            <v>7486836.4958190294</v>
          </cell>
        </row>
        <row r="188">
          <cell r="C188" t="str">
            <v>M¸y b¬m n­íc</v>
          </cell>
          <cell r="D188" t="str">
            <v>Ca</v>
          </cell>
          <cell r="E188">
            <v>30</v>
          </cell>
          <cell r="F188">
            <v>0</v>
          </cell>
          <cell r="G188">
            <v>0</v>
          </cell>
          <cell r="H188">
            <v>466499</v>
          </cell>
          <cell r="I188">
            <v>625657.55711489427</v>
          </cell>
          <cell r="J188">
            <v>18769726.713446829</v>
          </cell>
        </row>
        <row r="189">
          <cell r="C189" t="str">
            <v>Mua vµ l¾p ®Æt biÓn b¸o ®­êng bé</v>
          </cell>
          <cell r="D189" t="str">
            <v>Bé</v>
          </cell>
          <cell r="E189">
            <v>4</v>
          </cell>
          <cell r="F189">
            <v>594310.03418620001</v>
          </cell>
          <cell r="G189">
            <v>9170.9856</v>
          </cell>
          <cell r="H189">
            <v>2246.2963200000004</v>
          </cell>
          <cell r="I189">
            <v>860000</v>
          </cell>
          <cell r="J189">
            <v>3440000</v>
          </cell>
        </row>
        <row r="190">
          <cell r="C190" t="str">
            <v>10. Ph¸ dì cÇu cò</v>
          </cell>
          <cell r="D190"/>
          <cell r="E190"/>
          <cell r="F190"/>
          <cell r="G190"/>
          <cell r="H190"/>
          <cell r="I190"/>
          <cell r="J190">
            <v>28093660.225139789</v>
          </cell>
        </row>
        <row r="191">
          <cell r="C191" t="str">
            <v>§Ëp bá bª t«ng cÇu cò</v>
          </cell>
          <cell r="D191" t="str">
            <v>m3</v>
          </cell>
          <cell r="E191">
            <v>28.46</v>
          </cell>
          <cell r="F191">
            <v>0</v>
          </cell>
          <cell r="G191">
            <v>68671.7</v>
          </cell>
          <cell r="H191">
            <v>0</v>
          </cell>
          <cell r="I191">
            <v>267116.37946255063</v>
          </cell>
          <cell r="J191">
            <v>7602132.159504191</v>
          </cell>
        </row>
        <row r="192">
          <cell r="C192" t="str">
            <v>§Ëp bá ®¸ héc x©y cò</v>
          </cell>
          <cell r="D192" t="str">
            <v>m3</v>
          </cell>
          <cell r="E192">
            <v>132.30000000000001</v>
          </cell>
          <cell r="F192">
            <v>0</v>
          </cell>
          <cell r="G192">
            <v>22208.720000000001</v>
          </cell>
          <cell r="H192">
            <v>0</v>
          </cell>
          <cell r="I192">
            <v>86386.573783633401</v>
          </cell>
          <cell r="J192">
            <v>11428943.7115747</v>
          </cell>
        </row>
        <row r="193">
          <cell r="C193" t="str">
            <v>Th¸o dì thÐp cÇu cò</v>
          </cell>
          <cell r="D193" t="str">
            <v>TÊn</v>
          </cell>
          <cell r="E193">
            <v>4.71</v>
          </cell>
          <cell r="F193">
            <v>215999.99999999997</v>
          </cell>
          <cell r="G193">
            <v>218652</v>
          </cell>
          <cell r="H193">
            <v>543277.45000000007</v>
          </cell>
          <cell r="I193">
            <v>1924115.5741105948</v>
          </cell>
          <cell r="J193">
            <v>9062584.3540609013</v>
          </cell>
        </row>
        <row r="194">
          <cell r="C194" t="str">
            <v>11. TuyÕn tr¸nh</v>
          </cell>
          <cell r="D194"/>
          <cell r="E194"/>
          <cell r="F194"/>
          <cell r="G194"/>
          <cell r="H194"/>
          <cell r="I194">
            <v>0</v>
          </cell>
          <cell r="J194">
            <v>348720689.6265291</v>
          </cell>
        </row>
        <row r="195">
          <cell r="C195" t="str">
            <v>DÇm I500 lµm cÇu t¹m</v>
          </cell>
          <cell r="D195" t="str">
            <v>TÊn</v>
          </cell>
          <cell r="E195">
            <v>7.5359999999999996</v>
          </cell>
          <cell r="F195">
            <v>999886.30761904758</v>
          </cell>
          <cell r="G195">
            <v>346912.49600000004</v>
          </cell>
          <cell r="H195">
            <v>446151.53</v>
          </cell>
          <cell r="I195">
            <v>3623924.8854130441</v>
          </cell>
          <cell r="J195">
            <v>27309897.936472699</v>
          </cell>
        </row>
        <row r="196">
          <cell r="C196" t="str">
            <v>L¾p dùng vµ th¸o dì cÇu t¹m</v>
          </cell>
          <cell r="D196" t="str">
            <v>TÊn</v>
          </cell>
          <cell r="E196">
            <v>7.5359999999999996</v>
          </cell>
          <cell r="F196">
            <v>278999.99999999994</v>
          </cell>
          <cell r="G196">
            <v>218652</v>
          </cell>
          <cell r="H196">
            <v>543277.45000000007</v>
          </cell>
          <cell r="I196">
            <v>2200391.9957527202</v>
          </cell>
          <cell r="J196">
            <v>16582154.079992497</v>
          </cell>
        </row>
        <row r="197">
          <cell r="C197" t="str">
            <v>L¾p ®Æt vµ th¸o dì rä ®¸</v>
          </cell>
          <cell r="D197" t="str">
            <v>Rä</v>
          </cell>
          <cell r="E197">
            <v>140</v>
          </cell>
          <cell r="F197">
            <v>167311.23357142857</v>
          </cell>
          <cell r="G197">
            <v>63119.520000000004</v>
          </cell>
          <cell r="H197">
            <v>0</v>
          </cell>
          <cell r="I197">
            <v>498735.7040999615</v>
          </cell>
          <cell r="J197">
            <v>69822998.573994607</v>
          </cell>
        </row>
        <row r="198">
          <cell r="C198" t="str">
            <v xml:space="preserve">§¾p ®Êt nÒn ®­êng </v>
          </cell>
          <cell r="D198" t="str">
            <v>m3</v>
          </cell>
          <cell r="E198">
            <v>3240</v>
          </cell>
          <cell r="F198">
            <v>5714.2857142857138</v>
          </cell>
          <cell r="G198">
            <v>6287.7246742857133</v>
          </cell>
          <cell r="H198">
            <v>16215.547368</v>
          </cell>
          <cell r="I198">
            <v>60797.097711059716</v>
          </cell>
          <cell r="J198">
            <v>196982596.58383349</v>
          </cell>
        </row>
        <row r="199">
          <cell r="C199" t="str">
            <v>Mãng cÊp phèi ®¸ d¨m lo¹i 1</v>
          </cell>
          <cell r="D199" t="str">
            <v>m3</v>
          </cell>
          <cell r="E199">
            <v>148.5</v>
          </cell>
          <cell r="F199">
            <v>211603.89028571427</v>
          </cell>
          <cell r="G199">
            <v>675.13600000000008</v>
          </cell>
          <cell r="H199">
            <v>7602.8820839999989</v>
          </cell>
          <cell r="I199">
            <v>256047.42392078004</v>
          </cell>
          <cell r="J199">
            <v>38023042.452235833</v>
          </cell>
        </row>
        <row r="200">
          <cell r="C200" t="str">
            <v>cÇu khe thê km401+362.66</v>
          </cell>
          <cell r="D200"/>
          <cell r="E200"/>
          <cell r="F200"/>
          <cell r="G200"/>
          <cell r="H200"/>
          <cell r="I200"/>
          <cell r="J200">
            <v>1659700711.0894449</v>
          </cell>
        </row>
        <row r="201">
          <cell r="C201" t="str">
            <v>1. DÇm b¶n BTCT D¦L L=9m</v>
          </cell>
          <cell r="D201"/>
          <cell r="E201"/>
          <cell r="F201"/>
          <cell r="G201"/>
          <cell r="H201"/>
          <cell r="I201"/>
          <cell r="J201">
            <v>333000000</v>
          </cell>
        </row>
        <row r="202">
          <cell r="C202" t="str">
            <v>DÇm b¶n BTCT D¦L L=9m</v>
          </cell>
          <cell r="D202" t="str">
            <v>DÇm</v>
          </cell>
          <cell r="E202">
            <v>9</v>
          </cell>
          <cell r="F202" t="e">
            <v>#N/A</v>
          </cell>
          <cell r="G202" t="e">
            <v>#N/A</v>
          </cell>
          <cell r="H202" t="e">
            <v>#N/A</v>
          </cell>
          <cell r="I202">
            <v>25000000</v>
          </cell>
          <cell r="J202">
            <v>225000000</v>
          </cell>
        </row>
        <row r="203">
          <cell r="C203" t="str">
            <v>Lao l¾p dÇm b¶n BTCT D¦L L=9m</v>
          </cell>
          <cell r="D203" t="str">
            <v>DÇm</v>
          </cell>
          <cell r="E203">
            <v>9</v>
          </cell>
          <cell r="F203" t="e">
            <v>#N/A</v>
          </cell>
          <cell r="G203" t="e">
            <v>#N/A</v>
          </cell>
          <cell r="H203" t="e">
            <v>#N/A</v>
          </cell>
          <cell r="I203">
            <v>12000000</v>
          </cell>
          <cell r="J203">
            <v>108000000</v>
          </cell>
        </row>
        <row r="204">
          <cell r="C204" t="str">
            <v>2. Líp phñ mÆt cÇu</v>
          </cell>
          <cell r="D204"/>
          <cell r="E204"/>
          <cell r="F204"/>
          <cell r="G204"/>
          <cell r="H204"/>
          <cell r="I204">
            <v>0</v>
          </cell>
          <cell r="J204">
            <v>18106924.370404184</v>
          </cell>
        </row>
        <row r="205">
          <cell r="C205" t="str">
            <v>Bª t«ng t¹o dèc M300</v>
          </cell>
          <cell r="D205" t="str">
            <v>m3</v>
          </cell>
          <cell r="E205">
            <v>7.7</v>
          </cell>
          <cell r="F205">
            <v>574369.22931885719</v>
          </cell>
          <cell r="G205">
            <v>40910.799999999996</v>
          </cell>
          <cell r="H205">
            <v>12642.59325</v>
          </cell>
          <cell r="I205">
            <v>983321.19550532626</v>
          </cell>
          <cell r="J205">
            <v>7571573.2053910121</v>
          </cell>
        </row>
        <row r="206">
          <cell r="C206" t="str">
            <v>BTN h¹t mÞn dµy 5cm</v>
          </cell>
          <cell r="D206" t="str">
            <v>m2</v>
          </cell>
          <cell r="E206">
            <v>72</v>
          </cell>
          <cell r="F206">
            <v>42468.434871299731</v>
          </cell>
          <cell r="G206">
            <v>329.74254000000002</v>
          </cell>
          <cell r="H206">
            <v>2021.9958464000001</v>
          </cell>
          <cell r="I206">
            <v>57176.14270663201</v>
          </cell>
          <cell r="J206">
            <v>4116682.2748775049</v>
          </cell>
        </row>
        <row r="207">
          <cell r="C207" t="str">
            <v>Cèt thÐp c¸c lo¹i</v>
          </cell>
          <cell r="D207" t="str">
            <v>TÊn</v>
          </cell>
          <cell r="E207">
            <v>0.92300000000000004</v>
          </cell>
          <cell r="F207">
            <v>4911215.3371428577</v>
          </cell>
          <cell r="G207">
            <v>159406.01</v>
          </cell>
          <cell r="H207">
            <v>99583.053999999989</v>
          </cell>
          <cell r="I207">
            <v>6954137.4757699519</v>
          </cell>
          <cell r="J207">
            <v>6418668.8901356664</v>
          </cell>
        </row>
        <row r="208">
          <cell r="C208" t="str">
            <v>3. Lan can tay vÞn b»ng BTCT</v>
          </cell>
          <cell r="D208" t="str">
            <v>md</v>
          </cell>
          <cell r="E208">
            <v>41.88</v>
          </cell>
          <cell r="F208"/>
          <cell r="G208"/>
          <cell r="H208"/>
          <cell r="I208">
            <v>450000</v>
          </cell>
          <cell r="J208">
            <v>18846000</v>
          </cell>
        </row>
        <row r="209">
          <cell r="C209" t="str">
            <v>4. B¶n dÉn KT(300x220x20)cm</v>
          </cell>
          <cell r="D209" t="str">
            <v>b¶n</v>
          </cell>
          <cell r="E209">
            <v>8</v>
          </cell>
          <cell r="F209"/>
          <cell r="G209"/>
          <cell r="H209"/>
          <cell r="I209">
            <v>2200000</v>
          </cell>
          <cell r="J209">
            <v>17600000</v>
          </cell>
        </row>
        <row r="210">
          <cell r="C210" t="str">
            <v>5. MatÝt tÈm nhùa ®­êng</v>
          </cell>
          <cell r="D210" t="str">
            <v>m3</v>
          </cell>
          <cell r="E210">
            <v>0.18</v>
          </cell>
          <cell r="F210"/>
          <cell r="G210"/>
          <cell r="H210"/>
          <cell r="I210">
            <v>150000</v>
          </cell>
          <cell r="J210">
            <v>27000</v>
          </cell>
        </row>
        <row r="211">
          <cell r="C211" t="str">
            <v>6. T­êng hé lan mÒm</v>
          </cell>
          <cell r="D211" t="str">
            <v>md</v>
          </cell>
          <cell r="E211">
            <v>40</v>
          </cell>
          <cell r="F211"/>
          <cell r="G211"/>
          <cell r="H211"/>
          <cell r="I211">
            <v>450000</v>
          </cell>
          <cell r="J211">
            <v>18000000</v>
          </cell>
        </row>
        <row r="212">
          <cell r="C212" t="str">
            <v>7. Mè cÇu</v>
          </cell>
          <cell r="D212"/>
          <cell r="E212"/>
          <cell r="F212"/>
          <cell r="G212"/>
          <cell r="H212"/>
          <cell r="I212">
            <v>0</v>
          </cell>
          <cell r="J212">
            <v>898913500.1734997</v>
          </cell>
        </row>
        <row r="213">
          <cell r="C213" t="str">
            <v>Bª t«ng M300</v>
          </cell>
          <cell r="D213" t="str">
            <v>m3</v>
          </cell>
          <cell r="E213">
            <v>254.56</v>
          </cell>
          <cell r="F213">
            <v>563323.6672165714</v>
          </cell>
          <cell r="G213">
            <v>83931.68</v>
          </cell>
          <cell r="H213">
            <v>50524.219980000002</v>
          </cell>
          <cell r="I213">
            <v>1211661.7359944407</v>
          </cell>
          <cell r="J213">
            <v>308440611.51474482</v>
          </cell>
        </row>
        <row r="214">
          <cell r="C214" t="str">
            <v>Bª t«ng M250</v>
          </cell>
          <cell r="D214" t="str">
            <v>m3</v>
          </cell>
          <cell r="E214">
            <v>48.58</v>
          </cell>
          <cell r="F214">
            <v>467896.36724971433</v>
          </cell>
          <cell r="G214">
            <v>44651.040000000001</v>
          </cell>
          <cell r="H214">
            <v>50524.219980000002</v>
          </cell>
          <cell r="I214">
            <v>913830.47055423819</v>
          </cell>
          <cell r="J214">
            <v>44393884.259524889</v>
          </cell>
        </row>
        <row r="215">
          <cell r="C215" t="str">
            <v>Bª t«ng lãt mãng M100 ®¸ 4x6</v>
          </cell>
          <cell r="D215" t="str">
            <v>m3</v>
          </cell>
          <cell r="E215">
            <v>7.2</v>
          </cell>
          <cell r="F215">
            <v>261846.0050055357</v>
          </cell>
          <cell r="G215">
            <v>22898.699999999997</v>
          </cell>
          <cell r="H215">
            <v>12040.565000000001</v>
          </cell>
          <cell r="I215">
            <v>476409.41943829454</v>
          </cell>
          <cell r="J215">
            <v>3430147.8199557206</v>
          </cell>
        </row>
        <row r="216">
          <cell r="C216" t="str">
            <v>Cèt thÐp c¸c lo¹i</v>
          </cell>
          <cell r="D216" t="str">
            <v>TÊn</v>
          </cell>
          <cell r="E216">
            <v>21.219000000000001</v>
          </cell>
          <cell r="F216">
            <v>4932735.3371428577</v>
          </cell>
          <cell r="G216">
            <v>179831.68000000002</v>
          </cell>
          <cell r="H216">
            <v>210581.53</v>
          </cell>
          <cell r="I216">
            <v>7224454.8297665929</v>
          </cell>
          <cell r="J216">
            <v>153295707.03281733</v>
          </cell>
        </row>
        <row r="217">
          <cell r="C217" t="str">
            <v>§¸ héc x©y tø nãn M100</v>
          </cell>
          <cell r="D217" t="str">
            <v>m3</v>
          </cell>
          <cell r="E217">
            <v>81</v>
          </cell>
          <cell r="F217">
            <v>278810.8254982286</v>
          </cell>
          <cell r="G217">
            <v>35358.619999999995</v>
          </cell>
          <cell r="H217">
            <v>0</v>
          </cell>
          <cell r="I217">
            <v>488783.70716064883</v>
          </cell>
          <cell r="J217">
            <v>39591480.280012555</v>
          </cell>
        </row>
        <row r="218">
          <cell r="C218" t="str">
            <v>§¸ héc x©y taluy v÷a M100</v>
          </cell>
          <cell r="D218" t="str">
            <v>m3</v>
          </cell>
          <cell r="E218">
            <v>37.5</v>
          </cell>
          <cell r="F218">
            <v>248531.96105274287</v>
          </cell>
          <cell r="G218">
            <v>31998.09</v>
          </cell>
          <cell r="H218">
            <v>0</v>
          </cell>
          <cell r="I218">
            <v>437566.59880956577</v>
          </cell>
          <cell r="J218">
            <v>16408747.455358716</v>
          </cell>
        </row>
        <row r="219">
          <cell r="C219" t="str">
            <v>§¸ héc x©y v÷a M100 gia cè lßng cÇu</v>
          </cell>
          <cell r="D219" t="str">
            <v>m3</v>
          </cell>
          <cell r="E219">
            <v>67.03</v>
          </cell>
          <cell r="F219">
            <v>248531.96105274287</v>
          </cell>
          <cell r="G219">
            <v>30390.880000000001</v>
          </cell>
          <cell r="H219">
            <v>0</v>
          </cell>
          <cell r="I219">
            <v>437566.59880956577</v>
          </cell>
          <cell r="J219">
            <v>29330089.118205193</v>
          </cell>
        </row>
        <row r="220">
          <cell r="C220" t="str">
            <v>§¸ héc x©y mãng, ch©n khay M100</v>
          </cell>
          <cell r="D220" t="str">
            <v>m3</v>
          </cell>
          <cell r="E220">
            <v>84.54</v>
          </cell>
          <cell r="F220">
            <v>248531.96105274287</v>
          </cell>
          <cell r="G220">
            <v>27907.01</v>
          </cell>
          <cell r="H220">
            <v>0</v>
          </cell>
          <cell r="I220">
            <v>421653.28258626495</v>
          </cell>
          <cell r="J220">
            <v>35646568.509842843</v>
          </cell>
        </row>
        <row r="221">
          <cell r="C221" t="str">
            <v xml:space="preserve">D¨m s¹n ®Öm </v>
          </cell>
          <cell r="D221" t="str">
            <v>m3</v>
          </cell>
          <cell r="E221">
            <v>79.849999999999994</v>
          </cell>
          <cell r="F221">
            <v>135855.41509523807</v>
          </cell>
          <cell r="G221">
            <v>30115.26</v>
          </cell>
          <cell r="H221">
            <v>0</v>
          </cell>
          <cell r="I221">
            <v>288292.40124649595</v>
          </cell>
          <cell r="J221">
            <v>23020148.239532702</v>
          </cell>
        </row>
        <row r="222">
          <cell r="C222" t="str">
            <v xml:space="preserve">§µo mãng ®Êt cÊp 3 </v>
          </cell>
          <cell r="D222" t="str">
            <v>m3</v>
          </cell>
          <cell r="E222">
            <v>2658.67</v>
          </cell>
          <cell r="F222">
            <v>0</v>
          </cell>
          <cell r="G222">
            <v>5890.0582800000002</v>
          </cell>
          <cell r="H222">
            <v>2404.6233119999997</v>
          </cell>
          <cell r="I222">
            <v>26458.435658106639</v>
          </cell>
          <cell r="J222">
            <v>70344249.131138384</v>
          </cell>
        </row>
        <row r="223">
          <cell r="C223" t="str">
            <v>§¾p ®Êt cÊp 3</v>
          </cell>
          <cell r="D223" t="str">
            <v>m3</v>
          </cell>
          <cell r="E223">
            <v>3069.34</v>
          </cell>
          <cell r="F223">
            <v>0</v>
          </cell>
          <cell r="G223">
            <v>9298.26</v>
          </cell>
          <cell r="H223">
            <v>0</v>
          </cell>
          <cell r="I223">
            <v>36167.992732107356</v>
          </cell>
          <cell r="J223">
            <v>111011866.8123664</v>
          </cell>
        </row>
        <row r="224">
          <cell r="C224" t="str">
            <v>Thi c«ng mè</v>
          </cell>
          <cell r="D224" t="str">
            <v>TB</v>
          </cell>
          <cell r="E224"/>
          <cell r="F224"/>
          <cell r="G224"/>
          <cell r="H224"/>
          <cell r="I224"/>
          <cell r="J224">
            <v>64000000</v>
          </cell>
        </row>
        <row r="225">
          <cell r="C225" t="str">
            <v xml:space="preserve">8. Cäc BTCT (35x35)cm </v>
          </cell>
          <cell r="D225" t="str">
            <v>md</v>
          </cell>
          <cell r="E225">
            <v>288</v>
          </cell>
          <cell r="F225"/>
          <cell r="G225"/>
          <cell r="H225"/>
          <cell r="I225">
            <v>400000</v>
          </cell>
          <cell r="J225">
            <v>115200000</v>
          </cell>
        </row>
        <row r="226">
          <cell r="C226" t="str">
            <v>9. H¹ng môc kh¸c</v>
          </cell>
          <cell r="D226" t="str">
            <v>TB</v>
          </cell>
          <cell r="E226"/>
          <cell r="F226"/>
          <cell r="G226"/>
          <cell r="H226"/>
          <cell r="I226">
            <v>0</v>
          </cell>
          <cell r="J226">
            <v>44000000</v>
          </cell>
        </row>
        <row r="227">
          <cell r="C227" t="str">
            <v>§¾p ®Êt ®ª quai</v>
          </cell>
          <cell r="D227" t="str">
            <v>m3</v>
          </cell>
          <cell r="E227">
            <v>85.6</v>
          </cell>
          <cell r="F227">
            <v>0</v>
          </cell>
          <cell r="G227">
            <v>29528.04</v>
          </cell>
          <cell r="H227">
            <v>0</v>
          </cell>
          <cell r="I227">
            <v>137828.35964320746</v>
          </cell>
          <cell r="J227">
            <v>11798107.585458558</v>
          </cell>
        </row>
        <row r="228">
          <cell r="C228" t="str">
            <v>M¸y b¬m n­íc</v>
          </cell>
          <cell r="D228" t="str">
            <v>Ca</v>
          </cell>
          <cell r="E228">
            <v>45</v>
          </cell>
          <cell r="F228">
            <v>0</v>
          </cell>
          <cell r="G228">
            <v>0</v>
          </cell>
          <cell r="H228">
            <v>466499</v>
          </cell>
          <cell r="I228">
            <v>625657.55711489427</v>
          </cell>
          <cell r="J228">
            <v>28154590.070170242</v>
          </cell>
        </row>
        <row r="229">
          <cell r="C229" t="str">
            <v>Mua vµ l¾p ®Æt biÓn b¸o ®­êng bé</v>
          </cell>
          <cell r="D229" t="str">
            <v>Bé</v>
          </cell>
          <cell r="E229">
            <v>4</v>
          </cell>
          <cell r="F229">
            <v>594310.03418620001</v>
          </cell>
          <cell r="G229">
            <v>9170.9856</v>
          </cell>
          <cell r="H229">
            <v>2246.2963200000004</v>
          </cell>
          <cell r="I229">
            <v>860000</v>
          </cell>
          <cell r="J229">
            <v>3440000</v>
          </cell>
        </row>
        <row r="230">
          <cell r="C230" t="str">
            <v>10. Ph¸ dì cÇu cò</v>
          </cell>
          <cell r="D230"/>
          <cell r="E230"/>
          <cell r="F230"/>
          <cell r="G230"/>
          <cell r="H230"/>
          <cell r="I230"/>
          <cell r="J230">
            <v>24667345.144283161</v>
          </cell>
        </row>
        <row r="231">
          <cell r="C231" t="str">
            <v>§Ëp bá bª t«ng cÇu cò</v>
          </cell>
          <cell r="D231" t="str">
            <v>m3</v>
          </cell>
          <cell r="E231">
            <v>43.06</v>
          </cell>
          <cell r="F231">
            <v>0</v>
          </cell>
          <cell r="G231">
            <v>68671.7</v>
          </cell>
          <cell r="H231">
            <v>0</v>
          </cell>
          <cell r="I231">
            <v>267116.37946255063</v>
          </cell>
          <cell r="J231">
            <v>11502031.29965743</v>
          </cell>
        </row>
        <row r="232">
          <cell r="C232" t="str">
            <v>§Ëp bá ®¸ héc x©y cò</v>
          </cell>
          <cell r="D232" t="str">
            <v>m3</v>
          </cell>
          <cell r="E232">
            <v>152.4</v>
          </cell>
          <cell r="F232">
            <v>0</v>
          </cell>
          <cell r="G232">
            <v>22208.720000000001</v>
          </cell>
          <cell r="H232">
            <v>0</v>
          </cell>
          <cell r="I232">
            <v>86386.573783633401</v>
          </cell>
          <cell r="J232">
            <v>13165313.84462573</v>
          </cell>
        </row>
        <row r="233">
          <cell r="C233" t="str">
            <v>11. TuyÕn tr¸nh</v>
          </cell>
          <cell r="D233"/>
          <cell r="E233"/>
          <cell r="F233"/>
          <cell r="G233"/>
          <cell r="H233"/>
          <cell r="I233">
            <v>0</v>
          </cell>
          <cell r="J233">
            <v>171339941.4012579</v>
          </cell>
        </row>
        <row r="234">
          <cell r="C234" t="str">
            <v>DÇm I500 lµm cÇu t¹m</v>
          </cell>
          <cell r="D234" t="str">
            <v>TÊn</v>
          </cell>
          <cell r="E234">
            <v>7.5359999999999996</v>
          </cell>
          <cell r="F234">
            <v>999886.30761904758</v>
          </cell>
          <cell r="G234">
            <v>346912.49600000004</v>
          </cell>
          <cell r="H234">
            <v>446151.53</v>
          </cell>
          <cell r="I234">
            <v>3623924.8854130441</v>
          </cell>
          <cell r="J234">
            <v>27309897.936472699</v>
          </cell>
        </row>
        <row r="235">
          <cell r="C235" t="str">
            <v>L¾p dùng vµ th¸o dì cÇu t¹m</v>
          </cell>
          <cell r="D235" t="str">
            <v>TÊn</v>
          </cell>
          <cell r="E235">
            <v>7.5359999999999996</v>
          </cell>
          <cell r="F235">
            <v>278999.99999999994</v>
          </cell>
          <cell r="G235">
            <v>218652</v>
          </cell>
          <cell r="H235">
            <v>543277.45000000007</v>
          </cell>
          <cell r="I235">
            <v>2200391.9957527202</v>
          </cell>
          <cell r="J235">
            <v>16582154.079992497</v>
          </cell>
        </row>
        <row r="236">
          <cell r="C236" t="str">
            <v>L¾p ®Æt vµ th¸o dì rä ®¸</v>
          </cell>
          <cell r="D236" t="str">
            <v>Rä</v>
          </cell>
          <cell r="E236">
            <v>80</v>
          </cell>
          <cell r="F236">
            <v>167311.23357142857</v>
          </cell>
          <cell r="G236">
            <v>63119.520000000004</v>
          </cell>
          <cell r="H236">
            <v>0</v>
          </cell>
          <cell r="I236">
            <v>498735.7040999615</v>
          </cell>
          <cell r="J236">
            <v>39898856.327996917</v>
          </cell>
        </row>
        <row r="237">
          <cell r="C237" t="str">
            <v xml:space="preserve">§¾p ®Êt nÒn ®­êng </v>
          </cell>
          <cell r="D237" t="str">
            <v>m3</v>
          </cell>
          <cell r="E237">
            <v>1015.5</v>
          </cell>
          <cell r="F237">
            <v>5714.2857142857138</v>
          </cell>
          <cell r="G237">
            <v>6287.7246742857133</v>
          </cell>
          <cell r="H237">
            <v>16215.547368</v>
          </cell>
          <cell r="I237">
            <v>60797.097711059716</v>
          </cell>
          <cell r="J237">
            <v>61739452.725581139</v>
          </cell>
        </row>
        <row r="238">
          <cell r="C238" t="str">
            <v>Mãng cÊp phèi ®¸ d¨m lo¹i 1</v>
          </cell>
          <cell r="D238" t="str">
            <v>m3</v>
          </cell>
          <cell r="E238">
            <v>100.8</v>
          </cell>
          <cell r="F238">
            <v>211603.89028571427</v>
          </cell>
          <cell r="G238">
            <v>675.13600000000008</v>
          </cell>
          <cell r="H238">
            <v>7602.8820839999989</v>
          </cell>
          <cell r="I238">
            <v>256047.42392078004</v>
          </cell>
          <cell r="J238">
            <v>25809580.331214629</v>
          </cell>
        </row>
        <row r="239">
          <cell r="C239" t="str">
            <v>cÇu ®µ g©n km401+714.2</v>
          </cell>
          <cell r="D239"/>
          <cell r="E239"/>
          <cell r="F239"/>
          <cell r="G239"/>
          <cell r="H239"/>
          <cell r="I239"/>
          <cell r="J239">
            <v>1732650642.6747282</v>
          </cell>
        </row>
        <row r="240">
          <cell r="C240" t="str">
            <v>1. DÇm BTCT th­êng L=18m</v>
          </cell>
          <cell r="D240" t="str">
            <v>m3</v>
          </cell>
          <cell r="E240">
            <v>152.4</v>
          </cell>
          <cell r="F240">
            <v>0</v>
          </cell>
          <cell r="G240">
            <v>22208.720000000001</v>
          </cell>
          <cell r="H240">
            <v>0</v>
          </cell>
          <cell r="I240">
            <v>86386.573783633401</v>
          </cell>
          <cell r="J240">
            <v>371000000</v>
          </cell>
        </row>
        <row r="241">
          <cell r="C241" t="str">
            <v>DÇm BTCT th­êng L=18m</v>
          </cell>
          <cell r="D241" t="str">
            <v>DÇm</v>
          </cell>
          <cell r="E241">
            <v>5</v>
          </cell>
          <cell r="F241" t="e">
            <v>#N/A</v>
          </cell>
          <cell r="G241" t="e">
            <v>#N/A</v>
          </cell>
          <cell r="H241" t="e">
            <v>#N/A</v>
          </cell>
          <cell r="I241">
            <v>50000000</v>
          </cell>
          <cell r="J241">
            <v>250000000</v>
          </cell>
        </row>
        <row r="242">
          <cell r="C242" t="str">
            <v>Lao l¾p dÇm BTCT th­êng  L=18m</v>
          </cell>
          <cell r="D242" t="str">
            <v>DÇm</v>
          </cell>
          <cell r="E242">
            <v>5</v>
          </cell>
          <cell r="F242" t="e">
            <v>#N/A</v>
          </cell>
          <cell r="G242" t="e">
            <v>#N/A</v>
          </cell>
          <cell r="H242" t="e">
            <v>#N/A</v>
          </cell>
          <cell r="I242">
            <v>20000000</v>
          </cell>
          <cell r="J242">
            <v>100000000</v>
          </cell>
        </row>
        <row r="243">
          <cell r="C243" t="str">
            <v>Mua vµ l¾p ®Æt gèi cÇu b»ng cao su</v>
          </cell>
          <cell r="D243" t="str">
            <v>Gèi</v>
          </cell>
          <cell r="E243">
            <v>10</v>
          </cell>
          <cell r="F243">
            <v>1581785.4</v>
          </cell>
          <cell r="G243">
            <v>30683.100000000002</v>
          </cell>
          <cell r="H243">
            <v>0</v>
          </cell>
          <cell r="I243">
            <v>2100000</v>
          </cell>
          <cell r="J243">
            <v>21000000</v>
          </cell>
        </row>
        <row r="244">
          <cell r="C244" t="str">
            <v>2. Líp phñ mÆt cÇu</v>
          </cell>
          <cell r="D244"/>
          <cell r="E244"/>
          <cell r="F244"/>
          <cell r="G244"/>
          <cell r="H244"/>
          <cell r="I244">
            <v>0</v>
          </cell>
          <cell r="J244">
            <v>32407147.730140436</v>
          </cell>
        </row>
        <row r="245">
          <cell r="C245" t="str">
            <v>Bª t«ng t¹o dèc M300</v>
          </cell>
          <cell r="D245" t="str">
            <v>m3</v>
          </cell>
          <cell r="E245">
            <v>14.4</v>
          </cell>
          <cell r="F245">
            <v>574369.22931885719</v>
          </cell>
          <cell r="G245">
            <v>40910.799999999996</v>
          </cell>
          <cell r="H245">
            <v>12642.59325</v>
          </cell>
          <cell r="I245">
            <v>983321.19550532626</v>
          </cell>
          <cell r="J245">
            <v>14159825.215276698</v>
          </cell>
        </row>
        <row r="246">
          <cell r="C246" t="str">
            <v>BTN h¹t mÞn dµy 5cm</v>
          </cell>
          <cell r="D246" t="str">
            <v>m2</v>
          </cell>
          <cell r="E246">
            <v>144</v>
          </cell>
          <cell r="F246">
            <v>42468.434871299731</v>
          </cell>
          <cell r="G246">
            <v>329.74254000000002</v>
          </cell>
          <cell r="H246">
            <v>2021.9958464000001</v>
          </cell>
          <cell r="I246">
            <v>57176.14270663201</v>
          </cell>
          <cell r="J246">
            <v>8233364.5497550098</v>
          </cell>
        </row>
        <row r="247">
          <cell r="C247" t="str">
            <v>Cèt thÐp c¸c lo¹i</v>
          </cell>
          <cell r="D247" t="str">
            <v>TÊn</v>
          </cell>
          <cell r="E247">
            <v>1.44</v>
          </cell>
          <cell r="F247">
            <v>4911215.3371428577</v>
          </cell>
          <cell r="G247">
            <v>159406.01</v>
          </cell>
          <cell r="H247">
            <v>99583.053999999989</v>
          </cell>
          <cell r="I247">
            <v>6954137.4757699519</v>
          </cell>
          <cell r="J247">
            <v>10013957.96510873</v>
          </cell>
        </row>
        <row r="248">
          <cell r="C248" t="str">
            <v>3. Lan can tay vÞn b»ng BTCT</v>
          </cell>
          <cell r="D248" t="str">
            <v>md</v>
          </cell>
          <cell r="E248">
            <v>60.36</v>
          </cell>
          <cell r="F248"/>
          <cell r="G248"/>
          <cell r="H248"/>
          <cell r="I248">
            <v>450000</v>
          </cell>
          <cell r="J248">
            <v>27162000</v>
          </cell>
        </row>
        <row r="249">
          <cell r="C249" t="str">
            <v>4. B¶n dÉn KT(300x220x20)cm</v>
          </cell>
          <cell r="D249" t="str">
            <v>b¶n</v>
          </cell>
          <cell r="E249">
            <v>8</v>
          </cell>
          <cell r="F249"/>
          <cell r="G249"/>
          <cell r="H249"/>
          <cell r="I249">
            <v>2200000</v>
          </cell>
          <cell r="J249">
            <v>17600000</v>
          </cell>
        </row>
        <row r="250">
          <cell r="C250" t="str">
            <v>5. Khe co d·n cao su</v>
          </cell>
          <cell r="D250" t="str">
            <v>md</v>
          </cell>
          <cell r="E250">
            <v>16</v>
          </cell>
          <cell r="F250"/>
          <cell r="G250"/>
          <cell r="H250"/>
          <cell r="I250">
            <v>2500000</v>
          </cell>
          <cell r="J250">
            <v>40000000</v>
          </cell>
        </row>
        <row r="251">
          <cell r="C251" t="str">
            <v>6. T­êng hé lan mÒm</v>
          </cell>
          <cell r="D251" t="str">
            <v>md</v>
          </cell>
          <cell r="E251">
            <v>40</v>
          </cell>
          <cell r="F251"/>
          <cell r="G251"/>
          <cell r="H251"/>
          <cell r="I251">
            <v>450000</v>
          </cell>
          <cell r="J251">
            <v>18000000</v>
          </cell>
        </row>
        <row r="252">
          <cell r="C252" t="str">
            <v>7. Mè cÇu</v>
          </cell>
          <cell r="D252"/>
          <cell r="E252"/>
          <cell r="F252"/>
          <cell r="G252"/>
          <cell r="H252"/>
          <cell r="I252">
            <v>0</v>
          </cell>
          <cell r="J252">
            <v>908724718.61787379</v>
          </cell>
        </row>
        <row r="253">
          <cell r="C253" t="str">
            <v>Bª t«ng M300</v>
          </cell>
          <cell r="D253" t="str">
            <v>m3</v>
          </cell>
          <cell r="E253">
            <v>308.48</v>
          </cell>
          <cell r="F253">
            <v>563323.6672165714</v>
          </cell>
          <cell r="G253">
            <v>83931.68</v>
          </cell>
          <cell r="H253">
            <v>50524.219980000002</v>
          </cell>
          <cell r="I253">
            <v>1211661.7359944407</v>
          </cell>
          <cell r="J253">
            <v>373773412.31956512</v>
          </cell>
        </row>
        <row r="254">
          <cell r="C254" t="str">
            <v>Bª t«ng M250</v>
          </cell>
          <cell r="D254" t="str">
            <v>m3</v>
          </cell>
          <cell r="E254">
            <v>59.04</v>
          </cell>
          <cell r="F254">
            <v>467896.36724971433</v>
          </cell>
          <cell r="G254">
            <v>44651.040000000001</v>
          </cell>
          <cell r="H254">
            <v>50524.219980000002</v>
          </cell>
          <cell r="I254">
            <v>913830.47055423819</v>
          </cell>
          <cell r="J254">
            <v>53952550.981522225</v>
          </cell>
        </row>
        <row r="255">
          <cell r="C255" t="str">
            <v>Bª t«ng lãt mãng M100 ®¸ 4x6</v>
          </cell>
          <cell r="D255" t="str">
            <v>m3</v>
          </cell>
          <cell r="E255">
            <v>7.36</v>
          </cell>
          <cell r="F255">
            <v>261846.0050055357</v>
          </cell>
          <cell r="G255">
            <v>22898.699999999997</v>
          </cell>
          <cell r="H255">
            <v>12040.565000000001</v>
          </cell>
          <cell r="I255">
            <v>476409.41943829454</v>
          </cell>
          <cell r="J255">
            <v>3506373.3270658478</v>
          </cell>
        </row>
        <row r="256">
          <cell r="C256" t="str">
            <v>Cèt thÐp c¸c lo¹i</v>
          </cell>
          <cell r="D256" t="str">
            <v>TÊn</v>
          </cell>
          <cell r="E256">
            <v>25.73</v>
          </cell>
          <cell r="F256">
            <v>4932735.3371428577</v>
          </cell>
          <cell r="G256">
            <v>179831.68000000002</v>
          </cell>
          <cell r="H256">
            <v>210581.53</v>
          </cell>
          <cell r="I256">
            <v>7224454.8297665929</v>
          </cell>
          <cell r="J256">
            <v>185885222.76989445</v>
          </cell>
        </row>
        <row r="257">
          <cell r="C257" t="str">
            <v>§¸ héc x©y tø nãn M100</v>
          </cell>
          <cell r="D257" t="str">
            <v>m3</v>
          </cell>
          <cell r="E257">
            <v>59.35</v>
          </cell>
          <cell r="F257">
            <v>278810.8254982286</v>
          </cell>
          <cell r="G257">
            <v>35358.619999999995</v>
          </cell>
          <cell r="H257">
            <v>0</v>
          </cell>
          <cell r="I257">
            <v>488783.70716064883</v>
          </cell>
          <cell r="J257">
            <v>29009313.01998451</v>
          </cell>
        </row>
        <row r="258">
          <cell r="C258" t="str">
            <v>§¸ héc x©y taluy v÷a M100</v>
          </cell>
          <cell r="D258" t="str">
            <v>m3</v>
          </cell>
          <cell r="E258">
            <v>103.13</v>
          </cell>
          <cell r="F258">
            <v>248531.96105274287</v>
          </cell>
          <cell r="G258">
            <v>31998.09</v>
          </cell>
          <cell r="H258">
            <v>0</v>
          </cell>
          <cell r="I258">
            <v>437566.59880956577</v>
          </cell>
          <cell r="J258">
            <v>45126243.335230514</v>
          </cell>
        </row>
        <row r="259">
          <cell r="C259" t="str">
            <v>§¸ héc x©y mãng, ch©n khay M100</v>
          </cell>
          <cell r="D259" t="str">
            <v>m3</v>
          </cell>
          <cell r="E259">
            <v>74.22</v>
          </cell>
          <cell r="F259">
            <v>248531.96105274287</v>
          </cell>
          <cell r="G259">
            <v>27907.01</v>
          </cell>
          <cell r="H259">
            <v>0</v>
          </cell>
          <cell r="I259">
            <v>421653.28258626495</v>
          </cell>
          <cell r="J259">
            <v>31295106.633552585</v>
          </cell>
        </row>
        <row r="260">
          <cell r="C260" t="str">
            <v xml:space="preserve">D¨m s¹n ®Öm </v>
          </cell>
          <cell r="D260" t="str">
            <v>m3</v>
          </cell>
          <cell r="E260">
            <v>83.19</v>
          </cell>
          <cell r="F260">
            <v>135855.41509523807</v>
          </cell>
          <cell r="G260">
            <v>30115.26</v>
          </cell>
          <cell r="H260">
            <v>0</v>
          </cell>
          <cell r="I260">
            <v>288292.40124649595</v>
          </cell>
          <cell r="J260">
            <v>23983044.859695997</v>
          </cell>
        </row>
        <row r="261">
          <cell r="C261" t="str">
            <v xml:space="preserve">§µo mãng ®Êt cÊp 3 </v>
          </cell>
          <cell r="D261" t="str">
            <v>m3</v>
          </cell>
          <cell r="E261">
            <v>1201</v>
          </cell>
          <cell r="F261">
            <v>0</v>
          </cell>
          <cell r="G261">
            <v>5890.0582800000002</v>
          </cell>
          <cell r="H261">
            <v>2404.6233119999997</v>
          </cell>
          <cell r="I261">
            <v>26458.435658106639</v>
          </cell>
          <cell r="J261">
            <v>31776581.225386072</v>
          </cell>
        </row>
        <row r="262">
          <cell r="C262" t="str">
            <v>§¾p ®Êt cÊp 3</v>
          </cell>
          <cell r="D262" t="str">
            <v>m3</v>
          </cell>
          <cell r="E262">
            <v>1476.91</v>
          </cell>
          <cell r="F262">
            <v>0</v>
          </cell>
          <cell r="G262">
            <v>9298.26</v>
          </cell>
          <cell r="H262">
            <v>0</v>
          </cell>
          <cell r="I262">
            <v>36167.992732107356</v>
          </cell>
          <cell r="J262">
            <v>53416870.145976678</v>
          </cell>
        </row>
        <row r="263">
          <cell r="C263" t="str">
            <v>Thi c«ng mè</v>
          </cell>
          <cell r="D263" t="str">
            <v>TB</v>
          </cell>
          <cell r="E263"/>
          <cell r="F263"/>
          <cell r="G263"/>
          <cell r="H263"/>
          <cell r="I263"/>
          <cell r="J263">
            <v>77000000</v>
          </cell>
        </row>
        <row r="264">
          <cell r="C264" t="str">
            <v xml:space="preserve">8. Cäc BTCT (35x35)cm </v>
          </cell>
          <cell r="D264" t="str">
            <v>md</v>
          </cell>
          <cell r="E264">
            <v>0</v>
          </cell>
          <cell r="F264"/>
          <cell r="G264"/>
          <cell r="H264"/>
          <cell r="I264">
            <v>400000</v>
          </cell>
          <cell r="J264">
            <v>0</v>
          </cell>
        </row>
        <row r="265">
          <cell r="C265" t="str">
            <v>9. Ph¸ dì cÇu cò</v>
          </cell>
          <cell r="D265"/>
          <cell r="E265"/>
          <cell r="F265"/>
          <cell r="G265"/>
          <cell r="H265"/>
          <cell r="I265"/>
          <cell r="J265">
            <v>39762432.747345254</v>
          </cell>
        </row>
        <row r="266">
          <cell r="C266" t="str">
            <v>§Ëp bá bª t«ng cÇu cò</v>
          </cell>
          <cell r="D266" t="str">
            <v>m3</v>
          </cell>
          <cell r="E266">
            <v>96.03</v>
          </cell>
          <cell r="F266">
            <v>0</v>
          </cell>
          <cell r="G266">
            <v>68671.7</v>
          </cell>
          <cell r="H266">
            <v>0</v>
          </cell>
          <cell r="I266">
            <v>267116.37946255063</v>
          </cell>
          <cell r="J266">
            <v>25651185.919788737</v>
          </cell>
        </row>
        <row r="267">
          <cell r="C267" t="str">
            <v>§Ëp bá ®¸ héc x©y cò</v>
          </cell>
          <cell r="D267" t="str">
            <v>m3</v>
          </cell>
          <cell r="E267">
            <v>163.35</v>
          </cell>
          <cell r="F267">
            <v>0</v>
          </cell>
          <cell r="G267">
            <v>22208.720000000001</v>
          </cell>
          <cell r="H267">
            <v>0</v>
          </cell>
          <cell r="I267">
            <v>86386.573783633401</v>
          </cell>
          <cell r="J267">
            <v>14111246.827556515</v>
          </cell>
        </row>
        <row r="268">
          <cell r="C268" t="str">
            <v>10. H¹ng môc kh¸c</v>
          </cell>
          <cell r="D268" t="str">
            <v>TB</v>
          </cell>
          <cell r="E268">
            <v>3150</v>
          </cell>
          <cell r="F268">
            <v>5714.2857142857138</v>
          </cell>
          <cell r="G268">
            <v>6287.7246742857133</v>
          </cell>
          <cell r="H268">
            <v>16215.547368</v>
          </cell>
          <cell r="I268">
            <v>0</v>
          </cell>
          <cell r="J268">
            <v>60000000</v>
          </cell>
        </row>
        <row r="269">
          <cell r="C269" t="str">
            <v>§¾p ®Êt ®ª quai</v>
          </cell>
          <cell r="D269" t="str">
            <v>m3</v>
          </cell>
          <cell r="E269">
            <v>120</v>
          </cell>
          <cell r="F269">
            <v>0</v>
          </cell>
          <cell r="G269">
            <v>29528.04</v>
          </cell>
          <cell r="H269">
            <v>0</v>
          </cell>
          <cell r="I269">
            <v>137828.35964320746</v>
          </cell>
          <cell r="J269">
            <v>16539403.157184895</v>
          </cell>
        </row>
        <row r="270">
          <cell r="C270" t="str">
            <v>M¸y b¬m n­íc</v>
          </cell>
          <cell r="D270" t="str">
            <v>Ca</v>
          </cell>
          <cell r="E270">
            <v>54</v>
          </cell>
          <cell r="F270">
            <v>0</v>
          </cell>
          <cell r="G270">
            <v>0</v>
          </cell>
          <cell r="H270">
            <v>466499</v>
          </cell>
          <cell r="I270">
            <v>625657.55711489427</v>
          </cell>
          <cell r="J270">
            <v>33785508.084204294</v>
          </cell>
        </row>
        <row r="271">
          <cell r="C271" t="str">
            <v>Mua vµ l¾p ®Æt biÓn b¸o ®­êng bé</v>
          </cell>
          <cell r="D271" t="str">
            <v>Bé</v>
          </cell>
          <cell r="E271">
            <v>4</v>
          </cell>
          <cell r="F271">
            <v>594310.03418620001</v>
          </cell>
          <cell r="G271">
            <v>9170.9856</v>
          </cell>
          <cell r="H271">
            <v>2246.2963200000004</v>
          </cell>
          <cell r="I271">
            <v>860000</v>
          </cell>
          <cell r="J271">
            <v>3440000</v>
          </cell>
        </row>
        <row r="272">
          <cell r="C272" t="str">
            <v>11. TuyÕn tr¸nh</v>
          </cell>
          <cell r="D272"/>
          <cell r="E272"/>
          <cell r="F272"/>
          <cell r="G272"/>
          <cell r="H272"/>
          <cell r="I272">
            <v>0</v>
          </cell>
          <cell r="J272">
            <v>217994343.57936862</v>
          </cell>
        </row>
        <row r="273">
          <cell r="C273" t="str">
            <v>DÇm I500 lµm cÇu t¹m</v>
          </cell>
          <cell r="D273" t="str">
            <v>TÊn</v>
          </cell>
          <cell r="E273">
            <v>7.5359999999999996</v>
          </cell>
          <cell r="F273">
            <v>999886.30761904758</v>
          </cell>
          <cell r="G273">
            <v>346912.49600000004</v>
          </cell>
          <cell r="H273">
            <v>446151.53</v>
          </cell>
          <cell r="I273">
            <v>3623924.8854130441</v>
          </cell>
          <cell r="J273">
            <v>27309897.936472699</v>
          </cell>
        </row>
        <row r="274">
          <cell r="C274" t="str">
            <v>L¾p dùng vµ th¸o dì cÇu t¹m</v>
          </cell>
          <cell r="D274" t="str">
            <v>TÊn</v>
          </cell>
          <cell r="E274">
            <v>7.5359999999999996</v>
          </cell>
          <cell r="F274">
            <v>278999.99999999994</v>
          </cell>
          <cell r="G274">
            <v>218652</v>
          </cell>
          <cell r="H274">
            <v>543277.45000000007</v>
          </cell>
          <cell r="I274">
            <v>2200391.9957527202</v>
          </cell>
          <cell r="J274">
            <v>16582154.079992497</v>
          </cell>
        </row>
        <row r="275">
          <cell r="C275" t="str">
            <v>L¾p ®Æt vµ th¸o dì rä ®¸</v>
          </cell>
          <cell r="D275" t="str">
            <v>Rä</v>
          </cell>
          <cell r="E275">
            <v>80</v>
          </cell>
          <cell r="F275">
            <v>167311.23357142857</v>
          </cell>
          <cell r="G275">
            <v>63119.520000000004</v>
          </cell>
          <cell r="H275">
            <v>0</v>
          </cell>
          <cell r="I275">
            <v>498735.7040999615</v>
          </cell>
          <cell r="J275">
            <v>39898856.327996917</v>
          </cell>
        </row>
        <row r="276">
          <cell r="C276" t="str">
            <v xml:space="preserve">§¾p ®Êt nÒn ®­êng </v>
          </cell>
          <cell r="D276" t="str">
            <v>m3</v>
          </cell>
          <cell r="E276">
            <v>1512.5</v>
          </cell>
          <cell r="F276">
            <v>5714.2857142857138</v>
          </cell>
          <cell r="G276">
            <v>6287.7246742857133</v>
          </cell>
          <cell r="H276">
            <v>16215.547368</v>
          </cell>
          <cell r="I276">
            <v>60797.097711059716</v>
          </cell>
          <cell r="J276">
            <v>91955610.287977815</v>
          </cell>
        </row>
        <row r="277">
          <cell r="C277" t="str">
            <v>Mãng cÊp phèi ®¸ d¨m lo¹i 1</v>
          </cell>
          <cell r="D277" t="str">
            <v>m3</v>
          </cell>
          <cell r="E277">
            <v>165</v>
          </cell>
          <cell r="F277">
            <v>211603.89028571427</v>
          </cell>
          <cell r="G277">
            <v>675.13600000000008</v>
          </cell>
          <cell r="H277">
            <v>7602.8820839999989</v>
          </cell>
          <cell r="I277">
            <v>256047.42392078004</v>
          </cell>
          <cell r="J277">
            <v>42247824.94692871</v>
          </cell>
        </row>
        <row r="278">
          <cell r="C278" t="str">
            <v>cÇu c©y b­ëi km402+955.62</v>
          </cell>
          <cell r="D278"/>
          <cell r="E278"/>
          <cell r="F278"/>
          <cell r="G278"/>
          <cell r="H278"/>
          <cell r="I278"/>
          <cell r="J278">
            <v>1687268738.1014953</v>
          </cell>
        </row>
        <row r="279">
          <cell r="C279" t="str">
            <v>1. DÇm BTCT th­êng L=12m</v>
          </cell>
          <cell r="D279"/>
          <cell r="E279"/>
          <cell r="F279"/>
          <cell r="G279"/>
          <cell r="H279"/>
          <cell r="I279"/>
          <cell r="J279">
            <v>271000000</v>
          </cell>
        </row>
        <row r="280">
          <cell r="C280" t="str">
            <v>DÇm BTCT th­êng L=12m</v>
          </cell>
          <cell r="D280" t="str">
            <v>DÇm</v>
          </cell>
          <cell r="E280">
            <v>5</v>
          </cell>
          <cell r="F280" t="e">
            <v>#N/A</v>
          </cell>
          <cell r="G280" t="e">
            <v>#N/A</v>
          </cell>
          <cell r="H280" t="e">
            <v>#N/A</v>
          </cell>
          <cell r="I280">
            <v>35000000</v>
          </cell>
          <cell r="J280">
            <v>175000000</v>
          </cell>
        </row>
        <row r="281">
          <cell r="C281" t="str">
            <v>Lao l¾p dÇm BTCT L=12m</v>
          </cell>
          <cell r="D281" t="str">
            <v>DÇm</v>
          </cell>
          <cell r="E281">
            <v>5</v>
          </cell>
          <cell r="F281" t="e">
            <v>#N/A</v>
          </cell>
          <cell r="G281" t="e">
            <v>#N/A</v>
          </cell>
          <cell r="H281" t="e">
            <v>#N/A</v>
          </cell>
          <cell r="I281">
            <v>15000000</v>
          </cell>
          <cell r="J281">
            <v>75000000</v>
          </cell>
        </row>
        <row r="282">
          <cell r="C282" t="str">
            <v>Mua vµ l¾p ®Æt gèi cÇu b»ng cao su</v>
          </cell>
          <cell r="D282" t="str">
            <v>Gèi</v>
          </cell>
          <cell r="E282">
            <v>10</v>
          </cell>
          <cell r="F282">
            <v>1581785.4</v>
          </cell>
          <cell r="G282">
            <v>30683.100000000002</v>
          </cell>
          <cell r="H282">
            <v>0</v>
          </cell>
          <cell r="I282">
            <v>2100000</v>
          </cell>
          <cell r="J282">
            <v>21000000</v>
          </cell>
        </row>
        <row r="283">
          <cell r="C283" t="str">
            <v>2. Líp phñ mÆt cÇu</v>
          </cell>
          <cell r="D283"/>
          <cell r="E283"/>
          <cell r="F283"/>
          <cell r="G283"/>
          <cell r="H283"/>
          <cell r="I283">
            <v>0</v>
          </cell>
          <cell r="J283">
            <v>21604765.15342696</v>
          </cell>
        </row>
        <row r="284">
          <cell r="C284" t="str">
            <v>Bª t«ng t¹o dèc M300</v>
          </cell>
          <cell r="D284" t="str">
            <v>m3</v>
          </cell>
          <cell r="E284">
            <v>9.6</v>
          </cell>
          <cell r="F284">
            <v>574369.22931885719</v>
          </cell>
          <cell r="G284">
            <v>40910.799999999996</v>
          </cell>
          <cell r="H284">
            <v>12642.59325</v>
          </cell>
          <cell r="I284">
            <v>983321.19550532626</v>
          </cell>
          <cell r="J284">
            <v>9439883.4768511318</v>
          </cell>
        </row>
        <row r="285">
          <cell r="C285" t="str">
            <v>BTN h¹t mÞn dµy 5cm</v>
          </cell>
          <cell r="D285" t="str">
            <v>m2</v>
          </cell>
          <cell r="E285">
            <v>96</v>
          </cell>
          <cell r="F285">
            <v>42468.434871299731</v>
          </cell>
          <cell r="G285">
            <v>329.74254000000002</v>
          </cell>
          <cell r="H285">
            <v>2021.9958464000001</v>
          </cell>
          <cell r="I285">
            <v>57176.14270663201</v>
          </cell>
          <cell r="J285">
            <v>5488909.6998366732</v>
          </cell>
        </row>
        <row r="286">
          <cell r="C286" t="str">
            <v>Cèt thÐp c¸c lo¹i</v>
          </cell>
          <cell r="D286" t="str">
            <v>TÊn</v>
          </cell>
          <cell r="E286">
            <v>0.96</v>
          </cell>
          <cell r="F286">
            <v>4911215.3371428577</v>
          </cell>
          <cell r="G286">
            <v>159406.01</v>
          </cell>
          <cell r="H286">
            <v>99583.053999999989</v>
          </cell>
          <cell r="I286">
            <v>6954137.4757699519</v>
          </cell>
          <cell r="J286">
            <v>6675971.9767391533</v>
          </cell>
        </row>
        <row r="287">
          <cell r="C287" t="str">
            <v>3. Lan can tay vÞn b»ng BTCT</v>
          </cell>
          <cell r="D287" t="str">
            <v>md</v>
          </cell>
          <cell r="E287">
            <v>39.6</v>
          </cell>
          <cell r="F287"/>
          <cell r="G287"/>
          <cell r="H287"/>
          <cell r="I287">
            <v>450000</v>
          </cell>
          <cell r="J287">
            <v>17820000</v>
          </cell>
        </row>
        <row r="288">
          <cell r="C288" t="str">
            <v>4. B¶n dÉn KT(300x220x20)cm</v>
          </cell>
          <cell r="D288" t="str">
            <v>b¶n</v>
          </cell>
          <cell r="E288">
            <v>8</v>
          </cell>
          <cell r="F288"/>
          <cell r="G288"/>
          <cell r="H288"/>
          <cell r="I288">
            <v>2200000</v>
          </cell>
          <cell r="J288">
            <v>17600000</v>
          </cell>
        </row>
        <row r="289">
          <cell r="C289" t="str">
            <v>5. Khe co d·n cao su</v>
          </cell>
          <cell r="D289" t="str">
            <v>md</v>
          </cell>
          <cell r="E289">
            <v>16</v>
          </cell>
          <cell r="F289"/>
          <cell r="G289"/>
          <cell r="H289"/>
          <cell r="I289">
            <v>2500000</v>
          </cell>
          <cell r="J289">
            <v>40000000</v>
          </cell>
        </row>
        <row r="290">
          <cell r="C290" t="str">
            <v>6. T­êng hé lan mÒm</v>
          </cell>
          <cell r="D290" t="str">
            <v>md</v>
          </cell>
          <cell r="E290">
            <v>40</v>
          </cell>
          <cell r="F290"/>
          <cell r="G290"/>
          <cell r="H290"/>
          <cell r="I290">
            <v>450000</v>
          </cell>
          <cell r="J290">
            <v>18000000</v>
          </cell>
        </row>
        <row r="291">
          <cell r="C291" t="str">
            <v>7. Mè cÇu</v>
          </cell>
          <cell r="D291" t="str">
            <v>TÊn</v>
          </cell>
          <cell r="E291">
            <v>28.07</v>
          </cell>
          <cell r="F291">
            <v>4932735.3371428577</v>
          </cell>
          <cell r="G291">
            <v>179831.68000000002</v>
          </cell>
          <cell r="H291">
            <v>210581.53</v>
          </cell>
          <cell r="I291">
            <v>0</v>
          </cell>
          <cell r="J291">
            <v>987945824.96535063</v>
          </cell>
        </row>
        <row r="292">
          <cell r="C292" t="str">
            <v>Bª t«ng M300</v>
          </cell>
          <cell r="D292" t="str">
            <v>m3</v>
          </cell>
          <cell r="E292">
            <v>336.57</v>
          </cell>
          <cell r="F292">
            <v>563323.6672165714</v>
          </cell>
          <cell r="G292">
            <v>83931.68</v>
          </cell>
          <cell r="H292">
            <v>50524.219980000002</v>
          </cell>
          <cell r="I292">
            <v>1211661.7359944407</v>
          </cell>
          <cell r="J292">
            <v>407808990.4836489</v>
          </cell>
        </row>
        <row r="293">
          <cell r="C293" t="str">
            <v>Bª t«ng M250</v>
          </cell>
          <cell r="D293" t="str">
            <v>m3</v>
          </cell>
          <cell r="E293">
            <v>64.44</v>
          </cell>
          <cell r="F293">
            <v>467896.36724971433</v>
          </cell>
          <cell r="G293">
            <v>44651.040000000001</v>
          </cell>
          <cell r="H293">
            <v>50524.219980000002</v>
          </cell>
          <cell r="I293">
            <v>913830.47055423819</v>
          </cell>
          <cell r="J293">
            <v>58887235.522515103</v>
          </cell>
        </row>
        <row r="294">
          <cell r="C294" t="str">
            <v>Bª t«ng lãt mãng M100 ®¸ 4x6</v>
          </cell>
          <cell r="D294" t="str">
            <v>m3</v>
          </cell>
          <cell r="E294">
            <v>9.9</v>
          </cell>
          <cell r="F294">
            <v>261846.0050055357</v>
          </cell>
          <cell r="G294">
            <v>22898.699999999997</v>
          </cell>
          <cell r="H294">
            <v>12040.565000000001</v>
          </cell>
          <cell r="I294">
            <v>476409.41943829454</v>
          </cell>
          <cell r="J294">
            <v>4716453.2524391161</v>
          </cell>
        </row>
        <row r="295">
          <cell r="C295" t="str">
            <v>Cèt thÐp c¸c lo¹i</v>
          </cell>
          <cell r="D295" t="str">
            <v>TÊn</v>
          </cell>
          <cell r="E295">
            <v>28.07</v>
          </cell>
          <cell r="F295">
            <v>4932735.3371428577</v>
          </cell>
          <cell r="G295">
            <v>179831.68000000002</v>
          </cell>
          <cell r="H295">
            <v>210581.53</v>
          </cell>
          <cell r="I295">
            <v>7224454.8297665929</v>
          </cell>
          <cell r="J295">
            <v>202790447.07154825</v>
          </cell>
        </row>
        <row r="296">
          <cell r="C296" t="str">
            <v>§¸ héc x©y tø nãn M100</v>
          </cell>
          <cell r="D296" t="str">
            <v>m3</v>
          </cell>
          <cell r="E296">
            <v>34.1</v>
          </cell>
          <cell r="F296">
            <v>278810.8254982286</v>
          </cell>
          <cell r="G296">
            <v>35358.619999999995</v>
          </cell>
          <cell r="H296">
            <v>0</v>
          </cell>
          <cell r="I296">
            <v>488783.70716064883</v>
          </cell>
          <cell r="J296">
            <v>16667524.414178126</v>
          </cell>
        </row>
        <row r="297">
          <cell r="C297" t="str">
            <v>§¸ héc x©y taluy v÷a M100</v>
          </cell>
          <cell r="D297" t="str">
            <v>m3</v>
          </cell>
          <cell r="E297">
            <v>64.5</v>
          </cell>
          <cell r="F297">
            <v>248531.96105274287</v>
          </cell>
          <cell r="G297">
            <v>31998.09</v>
          </cell>
          <cell r="H297">
            <v>0</v>
          </cell>
          <cell r="I297">
            <v>437566.59880956577</v>
          </cell>
          <cell r="J297">
            <v>28223045.62321699</v>
          </cell>
        </row>
        <row r="298">
          <cell r="C298" t="str">
            <v>§¸ héc x©y mãng, ch©n khay M100</v>
          </cell>
          <cell r="D298" t="str">
            <v>m3</v>
          </cell>
          <cell r="E298">
            <v>70.709999999999994</v>
          </cell>
          <cell r="F298">
            <v>248531.96105274287</v>
          </cell>
          <cell r="G298">
            <v>27907.01</v>
          </cell>
          <cell r="H298">
            <v>0</v>
          </cell>
          <cell r="I298">
            <v>421653.28258626495</v>
          </cell>
          <cell r="J298">
            <v>29815103.611674793</v>
          </cell>
        </row>
        <row r="299">
          <cell r="C299" t="str">
            <v xml:space="preserve">D¨m s¹n ®Öm </v>
          </cell>
          <cell r="D299" t="str">
            <v>m3</v>
          </cell>
          <cell r="E299">
            <v>44.15</v>
          </cell>
          <cell r="F299">
            <v>135855.41509523807</v>
          </cell>
          <cell r="G299">
            <v>30115.26</v>
          </cell>
          <cell r="H299">
            <v>0</v>
          </cell>
          <cell r="I299">
            <v>288292.40124649595</v>
          </cell>
          <cell r="J299">
            <v>12728109.515032796</v>
          </cell>
        </row>
        <row r="300">
          <cell r="C300" t="str">
            <v xml:space="preserve">§µo mãng ®Êt cÊp 3 </v>
          </cell>
          <cell r="D300" t="str">
            <v>m3</v>
          </cell>
          <cell r="E300">
            <v>2155.56</v>
          </cell>
          <cell r="F300">
            <v>0</v>
          </cell>
          <cell r="G300">
            <v>5890.0582800000002</v>
          </cell>
          <cell r="H300">
            <v>2404.6233119999997</v>
          </cell>
          <cell r="I300">
            <v>26458.435658106639</v>
          </cell>
          <cell r="J300">
            <v>57032745.567188345</v>
          </cell>
        </row>
        <row r="301">
          <cell r="C301" t="str">
            <v>§¾p ®Êt cÊp 3</v>
          </cell>
          <cell r="D301" t="str">
            <v>m3</v>
          </cell>
          <cell r="E301">
            <v>2357.7800000000002</v>
          </cell>
          <cell r="F301">
            <v>0</v>
          </cell>
          <cell r="G301">
            <v>9298.26</v>
          </cell>
          <cell r="H301">
            <v>0</v>
          </cell>
          <cell r="I301">
            <v>36167.992732107356</v>
          </cell>
          <cell r="J301">
            <v>85276169.903908089</v>
          </cell>
        </row>
        <row r="302">
          <cell r="C302" t="str">
            <v>Thi c«ng mè</v>
          </cell>
          <cell r="D302" t="str">
            <v>TB</v>
          </cell>
          <cell r="E302"/>
          <cell r="F302"/>
          <cell r="G302"/>
          <cell r="H302"/>
          <cell r="I302"/>
          <cell r="J302">
            <v>84000000</v>
          </cell>
        </row>
        <row r="303">
          <cell r="C303" t="str">
            <v xml:space="preserve">8. Cäc BTCT (35x35)cm </v>
          </cell>
          <cell r="D303" t="str">
            <v>md</v>
          </cell>
          <cell r="E303"/>
          <cell r="F303"/>
          <cell r="G303"/>
          <cell r="H303"/>
          <cell r="I303">
            <v>400000</v>
          </cell>
          <cell r="J303">
            <v>0</v>
          </cell>
        </row>
        <row r="304">
          <cell r="C304" t="str">
            <v>9. H¹ng môc kh¸c</v>
          </cell>
          <cell r="D304" t="str">
            <v>TB</v>
          </cell>
          <cell r="E304"/>
          <cell r="F304"/>
          <cell r="G304"/>
          <cell r="H304"/>
          <cell r="I304">
            <v>0</v>
          </cell>
          <cell r="J304">
            <v>21000000</v>
          </cell>
        </row>
        <row r="305">
          <cell r="C305" t="str">
            <v>§¾p ®Êt ®ª quai</v>
          </cell>
          <cell r="D305" t="str">
            <v>m3</v>
          </cell>
          <cell r="E305">
            <v>31.57</v>
          </cell>
          <cell r="F305">
            <v>0</v>
          </cell>
          <cell r="G305">
            <v>29528.04</v>
          </cell>
          <cell r="H305">
            <v>0</v>
          </cell>
          <cell r="I305">
            <v>137828.35964320746</v>
          </cell>
          <cell r="J305">
            <v>4351241.3139360594</v>
          </cell>
        </row>
        <row r="306">
          <cell r="C306" t="str">
            <v>M¸y b¬m n­íc</v>
          </cell>
          <cell r="D306" t="str">
            <v>Ca</v>
          </cell>
          <cell r="E306">
            <v>21</v>
          </cell>
          <cell r="F306">
            <v>0</v>
          </cell>
          <cell r="G306">
            <v>0</v>
          </cell>
          <cell r="H306">
            <v>466499</v>
          </cell>
          <cell r="I306">
            <v>625657.55711489427</v>
          </cell>
          <cell r="J306">
            <v>13138808.69941278</v>
          </cell>
        </row>
        <row r="307">
          <cell r="C307" t="str">
            <v>Mua vµ l¾p ®Æt biÓn b¸o ®­êng bé</v>
          </cell>
          <cell r="D307" t="str">
            <v>Bé</v>
          </cell>
          <cell r="E307">
            <v>4</v>
          </cell>
          <cell r="F307">
            <v>594310.03418620001</v>
          </cell>
          <cell r="G307">
            <v>9170.9856</v>
          </cell>
          <cell r="H307">
            <v>2246.2963200000004</v>
          </cell>
          <cell r="I307">
            <v>860000</v>
          </cell>
          <cell r="J307">
            <v>3440000</v>
          </cell>
        </row>
        <row r="308">
          <cell r="C308" t="str">
            <v>10. Ph¸ dì cÇu cò</v>
          </cell>
          <cell r="D308"/>
          <cell r="E308"/>
          <cell r="F308"/>
          <cell r="G308"/>
          <cell r="H308"/>
          <cell r="I308"/>
          <cell r="J308">
            <v>35379846.377317443</v>
          </cell>
        </row>
        <row r="309">
          <cell r="C309" t="str">
            <v>§Ëp bá bª t«ng cÇu cò</v>
          </cell>
          <cell r="D309" t="str">
            <v>m3</v>
          </cell>
          <cell r="E309">
            <v>38.909999999999997</v>
          </cell>
          <cell r="F309">
            <v>0</v>
          </cell>
          <cell r="G309">
            <v>68671.7</v>
          </cell>
          <cell r="H309">
            <v>0</v>
          </cell>
          <cell r="I309">
            <v>267116.37946255063</v>
          </cell>
          <cell r="J309">
            <v>10393498.324887844</v>
          </cell>
        </row>
        <row r="310">
          <cell r="C310" t="str">
            <v>§Ëp bá ®¸ héc x©y cò</v>
          </cell>
          <cell r="D310" t="str">
            <v>m3</v>
          </cell>
          <cell r="E310">
            <v>163.35</v>
          </cell>
          <cell r="F310">
            <v>0</v>
          </cell>
          <cell r="G310">
            <v>22208.720000000001</v>
          </cell>
          <cell r="H310">
            <v>0</v>
          </cell>
          <cell r="I310">
            <v>86386.573783633401</v>
          </cell>
          <cell r="J310">
            <v>14111246.827556515</v>
          </cell>
        </row>
        <row r="311">
          <cell r="C311" t="str">
            <v>Th¸o dì thÐp cÇu cò</v>
          </cell>
          <cell r="D311" t="str">
            <v>TÊn</v>
          </cell>
          <cell r="E311">
            <v>5.6519999999999992</v>
          </cell>
          <cell r="F311">
            <v>215999.99999999997</v>
          </cell>
          <cell r="G311">
            <v>218652</v>
          </cell>
          <cell r="H311">
            <v>543277.45000000007</v>
          </cell>
          <cell r="I311">
            <v>1924115.5741105948</v>
          </cell>
          <cell r="J311">
            <v>10875101.224873081</v>
          </cell>
        </row>
        <row r="312">
          <cell r="C312" t="str">
            <v>11. TuyÕn tr¸nh</v>
          </cell>
          <cell r="D312"/>
          <cell r="E312"/>
          <cell r="F312"/>
          <cell r="G312"/>
          <cell r="H312"/>
          <cell r="I312">
            <v>0</v>
          </cell>
          <cell r="J312">
            <v>256918301.60540026</v>
          </cell>
        </row>
        <row r="313">
          <cell r="C313" t="str">
            <v>DÇm I500 lµm cÇu t¹m</v>
          </cell>
          <cell r="D313" t="str">
            <v>TÊn</v>
          </cell>
          <cell r="E313">
            <v>7.5359999999999996</v>
          </cell>
          <cell r="F313">
            <v>999886.30761904758</v>
          </cell>
          <cell r="G313">
            <v>346912.49600000004</v>
          </cell>
          <cell r="H313">
            <v>446151.53</v>
          </cell>
          <cell r="I313">
            <v>3623924.8854130441</v>
          </cell>
          <cell r="J313">
            <v>27309897.936472699</v>
          </cell>
        </row>
        <row r="314">
          <cell r="C314" t="str">
            <v>L¾p dùng vµ th¸o dì cÇu t¹m</v>
          </cell>
          <cell r="D314" t="str">
            <v>TÊn</v>
          </cell>
          <cell r="E314">
            <v>7.5359999999999996</v>
          </cell>
          <cell r="F314">
            <v>278999.99999999994</v>
          </cell>
          <cell r="G314">
            <v>218652</v>
          </cell>
          <cell r="H314">
            <v>543277.45000000007</v>
          </cell>
          <cell r="I314">
            <v>2200391.9957527202</v>
          </cell>
          <cell r="J314">
            <v>16582154.079992497</v>
          </cell>
        </row>
        <row r="315">
          <cell r="C315" t="str">
            <v>L¾p ®Æt vµ th¸o dì rä ®¸</v>
          </cell>
          <cell r="D315" t="str">
            <v>Rä</v>
          </cell>
          <cell r="E315">
            <v>64</v>
          </cell>
          <cell r="F315">
            <v>167311.23357142857</v>
          </cell>
          <cell r="G315">
            <v>63119.520000000004</v>
          </cell>
          <cell r="H315">
            <v>0</v>
          </cell>
          <cell r="I315">
            <v>498735.7040999615</v>
          </cell>
          <cell r="J315">
            <v>31919085.062397536</v>
          </cell>
        </row>
        <row r="316">
          <cell r="C316" t="str">
            <v xml:space="preserve">§¾p ®Êt nÒn ®­êng </v>
          </cell>
          <cell r="D316" t="str">
            <v>m3</v>
          </cell>
          <cell r="E316">
            <v>2145</v>
          </cell>
          <cell r="F316">
            <v>5714.2857142857138</v>
          </cell>
          <cell r="G316">
            <v>6287.7246742857133</v>
          </cell>
          <cell r="H316">
            <v>16215.547368</v>
          </cell>
          <cell r="I316">
            <v>60797.097711059716</v>
          </cell>
          <cell r="J316">
            <v>130409774.59022309</v>
          </cell>
        </row>
        <row r="317">
          <cell r="C317" t="str">
            <v>Mãng cÊp phèi ®¸ d¨m lo¹i 1</v>
          </cell>
          <cell r="D317" t="str">
            <v>m3</v>
          </cell>
          <cell r="E317">
            <v>198</v>
          </cell>
          <cell r="F317">
            <v>211603.89028571427</v>
          </cell>
          <cell r="G317">
            <v>675.13600000000008</v>
          </cell>
          <cell r="H317">
            <v>7602.8820839999989</v>
          </cell>
          <cell r="I317">
            <v>256047.42392078004</v>
          </cell>
          <cell r="J317">
            <v>50697389.936314449</v>
          </cell>
        </row>
        <row r="318">
          <cell r="C318" t="str">
            <v>cÇu nghiªng km407+682.2</v>
          </cell>
          <cell r="D318"/>
          <cell r="E318"/>
          <cell r="F318"/>
          <cell r="G318"/>
          <cell r="H318"/>
          <cell r="I318"/>
          <cell r="J318">
            <v>2531392571.695261</v>
          </cell>
        </row>
        <row r="319">
          <cell r="C319" t="str">
            <v>1. DÇm BTCT D¦L L=24m</v>
          </cell>
          <cell r="D319"/>
          <cell r="E319"/>
          <cell r="F319"/>
          <cell r="G319"/>
          <cell r="H319"/>
          <cell r="I319"/>
          <cell r="J319">
            <v>528800000</v>
          </cell>
        </row>
        <row r="320">
          <cell r="C320" t="str">
            <v>DÇm BTCT D¦L L=24m</v>
          </cell>
          <cell r="D320" t="str">
            <v>DÇm</v>
          </cell>
          <cell r="E320">
            <v>4</v>
          </cell>
          <cell r="F320" t="e">
            <v>#N/A</v>
          </cell>
          <cell r="G320" t="e">
            <v>#N/A</v>
          </cell>
          <cell r="H320" t="e">
            <v>#N/A</v>
          </cell>
          <cell r="I320">
            <v>100000000</v>
          </cell>
          <cell r="J320">
            <v>400000000</v>
          </cell>
        </row>
        <row r="321">
          <cell r="C321" t="str">
            <v>Lao l¾p dÇm BTCT D¦L L=24m</v>
          </cell>
          <cell r="D321" t="str">
            <v>DÇm</v>
          </cell>
          <cell r="E321">
            <v>4</v>
          </cell>
          <cell r="F321" t="e">
            <v>#N/A</v>
          </cell>
          <cell r="G321" t="e">
            <v>#N/A</v>
          </cell>
          <cell r="H321" t="e">
            <v>#N/A</v>
          </cell>
          <cell r="I321">
            <v>28000000</v>
          </cell>
          <cell r="J321">
            <v>112000000</v>
          </cell>
        </row>
        <row r="322">
          <cell r="C322" t="str">
            <v>Mua vµ l¾p ®Æt gèi cÇu b»ng cao su</v>
          </cell>
          <cell r="D322" t="str">
            <v>Gèi</v>
          </cell>
          <cell r="E322">
            <v>8</v>
          </cell>
          <cell r="F322">
            <v>1581785.4</v>
          </cell>
          <cell r="G322">
            <v>30683.100000000002</v>
          </cell>
          <cell r="H322">
            <v>0</v>
          </cell>
          <cell r="I322">
            <v>2100000</v>
          </cell>
          <cell r="J322">
            <v>16800000</v>
          </cell>
        </row>
        <row r="323">
          <cell r="C323" t="str">
            <v>2. Líp phñ mÆt cÇu</v>
          </cell>
          <cell r="D323"/>
          <cell r="E323"/>
          <cell r="F323"/>
          <cell r="G323"/>
          <cell r="H323"/>
          <cell r="I323">
            <v>0</v>
          </cell>
          <cell r="J323">
            <v>43209530.30685392</v>
          </cell>
        </row>
        <row r="324">
          <cell r="C324" t="str">
            <v>Bª t«ng t¹o dèc M300</v>
          </cell>
          <cell r="D324" t="str">
            <v>m3</v>
          </cell>
          <cell r="E324">
            <v>19.2</v>
          </cell>
          <cell r="F324">
            <v>574369.22931885719</v>
          </cell>
          <cell r="G324">
            <v>40910.799999999996</v>
          </cell>
          <cell r="H324">
            <v>12642.59325</v>
          </cell>
          <cell r="I324">
            <v>983321.19550532626</v>
          </cell>
          <cell r="J324">
            <v>18879766.953702264</v>
          </cell>
        </row>
        <row r="325">
          <cell r="C325" t="str">
            <v>BTN h¹t mÞn dµy 5cm</v>
          </cell>
          <cell r="D325" t="str">
            <v>m2</v>
          </cell>
          <cell r="E325">
            <v>192</v>
          </cell>
          <cell r="F325">
            <v>42468.434871299731</v>
          </cell>
          <cell r="G325">
            <v>329.74254000000002</v>
          </cell>
          <cell r="H325">
            <v>2021.9958464000001</v>
          </cell>
          <cell r="I325">
            <v>57176.14270663201</v>
          </cell>
          <cell r="J325">
            <v>10977819.399673346</v>
          </cell>
        </row>
        <row r="326">
          <cell r="C326" t="str">
            <v>Cèt thÐp c¸c lo¹i</v>
          </cell>
          <cell r="D326" t="str">
            <v>TÊn</v>
          </cell>
          <cell r="E326">
            <v>1.92</v>
          </cell>
          <cell r="F326">
            <v>4911215.3371428577</v>
          </cell>
          <cell r="G326">
            <v>159406.01</v>
          </cell>
          <cell r="H326">
            <v>99583.053999999989</v>
          </cell>
          <cell r="I326">
            <v>6954137.4757699519</v>
          </cell>
          <cell r="J326">
            <v>13351943.953478307</v>
          </cell>
        </row>
        <row r="327">
          <cell r="C327" t="str">
            <v>3. Lan can tay vÞn b»ng BTCT</v>
          </cell>
          <cell r="D327" t="str">
            <v>md</v>
          </cell>
          <cell r="E327">
            <v>70.28</v>
          </cell>
          <cell r="F327"/>
          <cell r="G327"/>
          <cell r="H327"/>
          <cell r="I327">
            <v>450000</v>
          </cell>
          <cell r="J327">
            <v>31626000</v>
          </cell>
        </row>
        <row r="328">
          <cell r="C328" t="str">
            <v>4. B¶n dÉn KT(300x220x20)cm</v>
          </cell>
          <cell r="D328" t="str">
            <v>b¶n</v>
          </cell>
          <cell r="E328">
            <v>8</v>
          </cell>
          <cell r="F328"/>
          <cell r="G328"/>
          <cell r="H328"/>
          <cell r="I328">
            <v>2200000</v>
          </cell>
          <cell r="J328">
            <v>17600000</v>
          </cell>
        </row>
        <row r="329">
          <cell r="C329" t="str">
            <v>5. Khe co d·n cao su</v>
          </cell>
          <cell r="D329" t="str">
            <v>md</v>
          </cell>
          <cell r="E329">
            <v>16</v>
          </cell>
          <cell r="F329"/>
          <cell r="G329"/>
          <cell r="H329"/>
          <cell r="I329">
            <v>2500000</v>
          </cell>
          <cell r="J329">
            <v>40000000</v>
          </cell>
        </row>
        <row r="330">
          <cell r="C330" t="str">
            <v>6. T­êng hé lan mÒm</v>
          </cell>
          <cell r="D330" t="str">
            <v>md</v>
          </cell>
          <cell r="E330">
            <v>40</v>
          </cell>
          <cell r="F330"/>
          <cell r="G330"/>
          <cell r="H330"/>
          <cell r="I330">
            <v>450000</v>
          </cell>
          <cell r="J330">
            <v>18000000</v>
          </cell>
        </row>
        <row r="331">
          <cell r="C331" t="str">
            <v>7. Mè cÇu</v>
          </cell>
          <cell r="D331"/>
          <cell r="E331"/>
          <cell r="F331"/>
          <cell r="G331"/>
          <cell r="H331"/>
          <cell r="I331">
            <v>0</v>
          </cell>
          <cell r="J331">
            <v>998590960.21869349</v>
          </cell>
        </row>
        <row r="332">
          <cell r="C332" t="str">
            <v>Bª t«ng M300</v>
          </cell>
          <cell r="D332" t="str">
            <v>m3</v>
          </cell>
          <cell r="E332">
            <v>315.36</v>
          </cell>
          <cell r="F332">
            <v>563323.6672165714</v>
          </cell>
          <cell r="G332">
            <v>83931.68</v>
          </cell>
          <cell r="H332">
            <v>50524.219980000002</v>
          </cell>
          <cell r="I332">
            <v>1211661.7359944407</v>
          </cell>
          <cell r="J332">
            <v>382109645.06320685</v>
          </cell>
        </row>
        <row r="333">
          <cell r="C333" t="str">
            <v>Bª t«ng M250</v>
          </cell>
          <cell r="D333" t="str">
            <v>m3</v>
          </cell>
          <cell r="E333">
            <v>58.78</v>
          </cell>
          <cell r="F333">
            <v>467896.36724971433</v>
          </cell>
          <cell r="G333">
            <v>44651.040000000001</v>
          </cell>
          <cell r="H333">
            <v>50524.219980000002</v>
          </cell>
          <cell r="I333">
            <v>913830.47055423819</v>
          </cell>
          <cell r="J333">
            <v>53714955.059178121</v>
          </cell>
        </row>
        <row r="334">
          <cell r="C334" t="str">
            <v>Bª t«ng lãt mãng M100 ®¸ 4x6</v>
          </cell>
          <cell r="D334" t="str">
            <v>m3</v>
          </cell>
          <cell r="E334">
            <v>7.2</v>
          </cell>
          <cell r="F334">
            <v>261846.0050055357</v>
          </cell>
          <cell r="G334">
            <v>22898.699999999997</v>
          </cell>
          <cell r="H334">
            <v>12040.565000000001</v>
          </cell>
          <cell r="I334">
            <v>476409.41943829454</v>
          </cell>
          <cell r="J334">
            <v>3430147.8199557206</v>
          </cell>
        </row>
        <row r="335">
          <cell r="C335" t="str">
            <v>Cèt thÐp c¸c lo¹i</v>
          </cell>
          <cell r="D335" t="str">
            <v>TÊn</v>
          </cell>
          <cell r="E335">
            <v>26.189</v>
          </cell>
          <cell r="F335">
            <v>4932735.3371428577</v>
          </cell>
          <cell r="G335">
            <v>179831.68000000002</v>
          </cell>
          <cell r="H335">
            <v>210581.53</v>
          </cell>
          <cell r="I335">
            <v>7224454.8297665929</v>
          </cell>
          <cell r="J335">
            <v>189201247.53675729</v>
          </cell>
        </row>
        <row r="336">
          <cell r="C336" t="str">
            <v>§¸ héc x©y tø nãn M100</v>
          </cell>
          <cell r="D336" t="str">
            <v>m3</v>
          </cell>
          <cell r="E336">
            <v>71.44</v>
          </cell>
          <cell r="F336">
            <v>278810.8254982286</v>
          </cell>
          <cell r="G336">
            <v>35358.619999999995</v>
          </cell>
          <cell r="H336">
            <v>0</v>
          </cell>
          <cell r="I336">
            <v>488783.70716064883</v>
          </cell>
          <cell r="J336">
            <v>34918708.039556749</v>
          </cell>
        </row>
        <row r="337">
          <cell r="C337" t="str">
            <v>§¸ héc x©y taluy v÷a M100</v>
          </cell>
          <cell r="D337" t="str">
            <v>m3</v>
          </cell>
          <cell r="E337">
            <v>80</v>
          </cell>
          <cell r="F337">
            <v>248531.96105274287</v>
          </cell>
          <cell r="G337">
            <v>31998.09</v>
          </cell>
          <cell r="H337">
            <v>0</v>
          </cell>
          <cell r="I337">
            <v>437566.59880956577</v>
          </cell>
          <cell r="J337">
            <v>35005327.904765263</v>
          </cell>
        </row>
        <row r="338">
          <cell r="C338" t="str">
            <v>§¸ héc x©y mãng, ch©n khay M100</v>
          </cell>
          <cell r="D338" t="str">
            <v>m3</v>
          </cell>
          <cell r="E338">
            <v>61.79</v>
          </cell>
          <cell r="F338">
            <v>248531.96105274287</v>
          </cell>
          <cell r="G338">
            <v>27907.01</v>
          </cell>
          <cell r="H338">
            <v>0</v>
          </cell>
          <cell r="I338">
            <v>421653.28258626495</v>
          </cell>
          <cell r="J338">
            <v>26053956.331005313</v>
          </cell>
        </row>
        <row r="339">
          <cell r="C339" t="str">
            <v xml:space="preserve">D¨m s¹n ®Öm </v>
          </cell>
          <cell r="D339" t="str">
            <v>m3</v>
          </cell>
          <cell r="E339">
            <v>64.69</v>
          </cell>
          <cell r="F339">
            <v>135855.41509523807</v>
          </cell>
          <cell r="G339">
            <v>30115.26</v>
          </cell>
          <cell r="H339">
            <v>0</v>
          </cell>
          <cell r="I339">
            <v>288292.40124649595</v>
          </cell>
          <cell r="J339">
            <v>18649635.436635822</v>
          </cell>
        </row>
        <row r="340">
          <cell r="C340" t="str">
            <v xml:space="preserve">§µo mãng ®Êt cÊp 3 </v>
          </cell>
          <cell r="D340" t="str">
            <v>m3</v>
          </cell>
          <cell r="E340">
            <v>3357.19</v>
          </cell>
          <cell r="F340">
            <v>0</v>
          </cell>
          <cell r="G340">
            <v>5890.0582800000002</v>
          </cell>
          <cell r="H340">
            <v>2404.6233119999997</v>
          </cell>
          <cell r="I340">
            <v>26458.435658106639</v>
          </cell>
          <cell r="J340">
            <v>88825995.607039034</v>
          </cell>
        </row>
        <row r="341">
          <cell r="C341" t="str">
            <v>§¾p ®Êt cÊp 3</v>
          </cell>
          <cell r="D341" t="str">
            <v>m3</v>
          </cell>
          <cell r="E341">
            <v>2424.2800000000002</v>
          </cell>
          <cell r="F341">
            <v>0</v>
          </cell>
          <cell r="G341">
            <v>9298.26</v>
          </cell>
          <cell r="H341">
            <v>0</v>
          </cell>
          <cell r="I341">
            <v>36167.992732107356</v>
          </cell>
          <cell r="J341">
            <v>87681341.420593232</v>
          </cell>
        </row>
        <row r="342">
          <cell r="C342" t="str">
            <v>Thi c«ng mè</v>
          </cell>
          <cell r="D342" t="str">
            <v>TB</v>
          </cell>
          <cell r="E342"/>
          <cell r="F342"/>
          <cell r="G342"/>
          <cell r="H342"/>
          <cell r="I342"/>
          <cell r="J342">
            <v>79000000</v>
          </cell>
        </row>
        <row r="343">
          <cell r="C343" t="str">
            <v xml:space="preserve">8. Cäc BTCT (35x35)cm </v>
          </cell>
          <cell r="D343" t="str">
            <v>md</v>
          </cell>
          <cell r="E343">
            <v>704</v>
          </cell>
          <cell r="F343"/>
          <cell r="G343"/>
          <cell r="H343"/>
          <cell r="I343">
            <v>400000</v>
          </cell>
          <cell r="J343">
            <v>281600000</v>
          </cell>
        </row>
        <row r="344">
          <cell r="C344" t="str">
            <v>9. H¹ng môc kh¸c</v>
          </cell>
          <cell r="D344" t="str">
            <v>TB</v>
          </cell>
          <cell r="E344"/>
          <cell r="F344"/>
          <cell r="G344"/>
          <cell r="H344"/>
          <cell r="I344">
            <v>0</v>
          </cell>
          <cell r="J344">
            <v>56000000</v>
          </cell>
        </row>
        <row r="345">
          <cell r="C345" t="str">
            <v>§¾p ®Êt ®ª quai</v>
          </cell>
          <cell r="D345" t="str">
            <v>m3</v>
          </cell>
          <cell r="E345">
            <v>145</v>
          </cell>
          <cell r="F345">
            <v>0</v>
          </cell>
          <cell r="G345">
            <v>29528.04</v>
          </cell>
          <cell r="H345">
            <v>0</v>
          </cell>
          <cell r="I345">
            <v>137828.35964320746</v>
          </cell>
          <cell r="J345">
            <v>19985112.148265082</v>
          </cell>
        </row>
        <row r="346">
          <cell r="C346" t="str">
            <v>M¸y b¬m n­íc</v>
          </cell>
          <cell r="D346" t="str">
            <v>Ca</v>
          </cell>
          <cell r="E346">
            <v>52</v>
          </cell>
          <cell r="F346">
            <v>0</v>
          </cell>
          <cell r="G346">
            <v>0</v>
          </cell>
          <cell r="H346">
            <v>466499</v>
          </cell>
          <cell r="I346">
            <v>625657.55711489427</v>
          </cell>
          <cell r="J346">
            <v>32534192.969974503</v>
          </cell>
        </row>
        <row r="347">
          <cell r="C347" t="str">
            <v>Mua vµ l¾p ®Æt biÓn b¸o ®­êng bé</v>
          </cell>
          <cell r="D347" t="str">
            <v>Bé</v>
          </cell>
          <cell r="E347">
            <v>4</v>
          </cell>
          <cell r="F347">
            <v>594310.03418620001</v>
          </cell>
          <cell r="G347">
            <v>9170.9856</v>
          </cell>
          <cell r="H347">
            <v>2246.2963200000004</v>
          </cell>
          <cell r="I347">
            <v>860000</v>
          </cell>
          <cell r="J347">
            <v>3440000</v>
          </cell>
        </row>
        <row r="348">
          <cell r="C348" t="str">
            <v>10. Ph¸ dì cÇu cò</v>
          </cell>
          <cell r="D348"/>
          <cell r="E348"/>
          <cell r="F348"/>
          <cell r="G348"/>
          <cell r="H348"/>
          <cell r="I348"/>
          <cell r="J348">
            <v>42648581.675656386</v>
          </cell>
        </row>
        <row r="349">
          <cell r="C349" t="str">
            <v>§Ëp bá bª t«ng cÇu cò</v>
          </cell>
          <cell r="D349" t="str">
            <v>m3</v>
          </cell>
          <cell r="E349">
            <v>47.85</v>
          </cell>
          <cell r="F349">
            <v>0</v>
          </cell>
          <cell r="G349">
            <v>68671.7</v>
          </cell>
          <cell r="H349">
            <v>0</v>
          </cell>
          <cell r="I349">
            <v>267116.37946255063</v>
          </cell>
          <cell r="J349">
            <v>12781518.757283049</v>
          </cell>
        </row>
        <row r="350">
          <cell r="C350" t="str">
            <v>§Ëp bá ®¸ héc x©y cò</v>
          </cell>
          <cell r="D350" t="str">
            <v>m3</v>
          </cell>
          <cell r="E350">
            <v>240.83</v>
          </cell>
          <cell r="F350">
            <v>0</v>
          </cell>
          <cell r="G350">
            <v>22208.720000000001</v>
          </cell>
          <cell r="H350">
            <v>0</v>
          </cell>
          <cell r="I350">
            <v>86386.573783633401</v>
          </cell>
          <cell r="J350">
            <v>20804478.564312432</v>
          </cell>
        </row>
        <row r="351">
          <cell r="C351" t="str">
            <v>Th¸o dì thÐp cÇu cò</v>
          </cell>
          <cell r="D351" t="str">
            <v>TÊn</v>
          </cell>
          <cell r="E351">
            <v>4.71</v>
          </cell>
          <cell r="F351">
            <v>215999.99999999997</v>
          </cell>
          <cell r="G351">
            <v>218652</v>
          </cell>
          <cell r="H351">
            <v>543277.45000000007</v>
          </cell>
          <cell r="I351">
            <v>1924115.5741105948</v>
          </cell>
          <cell r="J351">
            <v>9062584.3540609013</v>
          </cell>
        </row>
        <row r="352">
          <cell r="C352" t="str">
            <v>11. TuyÕn tr¸nh</v>
          </cell>
          <cell r="D352"/>
          <cell r="E352"/>
          <cell r="F352"/>
          <cell r="G352"/>
          <cell r="H352"/>
          <cell r="I352">
            <v>0</v>
          </cell>
          <cell r="J352">
            <v>473317499.49405706</v>
          </cell>
        </row>
        <row r="353">
          <cell r="C353" t="str">
            <v>DÇm I500 lµm cÇu t¹m</v>
          </cell>
          <cell r="D353" t="str">
            <v>TÊn</v>
          </cell>
          <cell r="E353">
            <v>15.071999999999999</v>
          </cell>
          <cell r="F353">
            <v>999886.30761904758</v>
          </cell>
          <cell r="G353">
            <v>346912.49600000004</v>
          </cell>
          <cell r="H353">
            <v>446151.53</v>
          </cell>
          <cell r="I353">
            <v>3623924.8854130441</v>
          </cell>
          <cell r="J353">
            <v>54619795.872945398</v>
          </cell>
        </row>
        <row r="354">
          <cell r="C354" t="str">
            <v>L¾p dùng vµ th¸o dì cÇu t¹m</v>
          </cell>
          <cell r="D354" t="str">
            <v>TÊn</v>
          </cell>
          <cell r="E354">
            <v>15.071999999999999</v>
          </cell>
          <cell r="F354">
            <v>278999.99999999994</v>
          </cell>
          <cell r="G354">
            <v>218652</v>
          </cell>
          <cell r="H354">
            <v>543277.45000000007</v>
          </cell>
          <cell r="I354">
            <v>2200391.9957527202</v>
          </cell>
          <cell r="J354">
            <v>33164308.159984995</v>
          </cell>
        </row>
        <row r="355">
          <cell r="C355" t="str">
            <v>L¾p ®Æt vµ th¸o dì rä ®¸</v>
          </cell>
          <cell r="D355" t="str">
            <v>Rä</v>
          </cell>
          <cell r="E355">
            <v>210</v>
          </cell>
          <cell r="F355">
            <v>167311.23357142857</v>
          </cell>
          <cell r="G355">
            <v>63119.520000000004</v>
          </cell>
          <cell r="H355">
            <v>0</v>
          </cell>
          <cell r="I355">
            <v>498735.7040999615</v>
          </cell>
          <cell r="J355">
            <v>104734497.86099191</v>
          </cell>
        </row>
        <row r="356">
          <cell r="C356" t="str">
            <v xml:space="preserve">§¾p ®Êt nÒn ®­êng </v>
          </cell>
          <cell r="D356" t="str">
            <v>m3</v>
          </cell>
          <cell r="E356">
            <v>3750</v>
          </cell>
          <cell r="F356">
            <v>5714.2857142857138</v>
          </cell>
          <cell r="G356">
            <v>6287.7246742857133</v>
          </cell>
          <cell r="H356">
            <v>16215.547368</v>
          </cell>
          <cell r="I356">
            <v>60797.097711059716</v>
          </cell>
          <cell r="J356">
            <v>227989116.41647393</v>
          </cell>
        </row>
        <row r="357">
          <cell r="C357" t="str">
            <v>Mãng cÊp phèi ®¸ d¨m lo¹i 1</v>
          </cell>
          <cell r="D357" t="str">
            <v>m3</v>
          </cell>
          <cell r="E357">
            <v>206.25</v>
          </cell>
          <cell r="F357">
            <v>211603.89028571427</v>
          </cell>
          <cell r="G357">
            <v>675.13600000000008</v>
          </cell>
          <cell r="H357">
            <v>7602.8820839999989</v>
          </cell>
          <cell r="I357">
            <v>256047.42392078004</v>
          </cell>
          <cell r="J357">
            <v>52809781.183660887</v>
          </cell>
        </row>
        <row r="358">
          <cell r="C358" t="str">
            <v>cÇu s¾t km408+395.13</v>
          </cell>
          <cell r="D358"/>
          <cell r="E358"/>
          <cell r="F358"/>
          <cell r="G358"/>
          <cell r="H358"/>
          <cell r="I358"/>
          <cell r="J358">
            <v>2211272101.7826304</v>
          </cell>
        </row>
        <row r="359">
          <cell r="C359" t="str">
            <v>1. DÇm BTCT D¦L L=24m</v>
          </cell>
          <cell r="D359"/>
          <cell r="E359"/>
          <cell r="F359"/>
          <cell r="G359"/>
          <cell r="H359"/>
          <cell r="I359"/>
          <cell r="J359">
            <v>528800000</v>
          </cell>
        </row>
        <row r="360">
          <cell r="C360" t="str">
            <v>DÇm BTCT D¦L L=24m</v>
          </cell>
          <cell r="D360" t="str">
            <v>DÇm</v>
          </cell>
          <cell r="E360">
            <v>4</v>
          </cell>
          <cell r="F360" t="e">
            <v>#N/A</v>
          </cell>
          <cell r="G360" t="e">
            <v>#N/A</v>
          </cell>
          <cell r="H360" t="e">
            <v>#N/A</v>
          </cell>
          <cell r="I360">
            <v>100000000</v>
          </cell>
          <cell r="J360">
            <v>400000000</v>
          </cell>
        </row>
        <row r="361">
          <cell r="C361" t="str">
            <v>Lao l¾p dÇm BTCT D¦L L=24m</v>
          </cell>
          <cell r="D361" t="str">
            <v>DÇm</v>
          </cell>
          <cell r="E361">
            <v>4</v>
          </cell>
          <cell r="F361" t="e">
            <v>#N/A</v>
          </cell>
          <cell r="G361" t="e">
            <v>#N/A</v>
          </cell>
          <cell r="H361" t="e">
            <v>#N/A</v>
          </cell>
          <cell r="I361">
            <v>28000000</v>
          </cell>
          <cell r="J361">
            <v>112000000</v>
          </cell>
        </row>
        <row r="362">
          <cell r="C362" t="str">
            <v>Mua vµ l¾p ®Æt gèi cÇu b»ng cao su</v>
          </cell>
          <cell r="D362" t="str">
            <v>Gèi</v>
          </cell>
          <cell r="E362">
            <v>8</v>
          </cell>
          <cell r="F362">
            <v>1581785.4</v>
          </cell>
          <cell r="G362">
            <v>30683.100000000002</v>
          </cell>
          <cell r="H362">
            <v>0</v>
          </cell>
          <cell r="I362">
            <v>2100000</v>
          </cell>
          <cell r="J362">
            <v>16800000</v>
          </cell>
        </row>
        <row r="363">
          <cell r="C363" t="str">
            <v>2. Líp phñ mÆt cÇu</v>
          </cell>
          <cell r="D363"/>
          <cell r="E363"/>
          <cell r="F363"/>
          <cell r="G363"/>
          <cell r="H363"/>
          <cell r="I363">
            <v>0</v>
          </cell>
          <cell r="J363">
            <v>43209530.30685392</v>
          </cell>
        </row>
        <row r="364">
          <cell r="C364" t="str">
            <v>Bª t«ng t¹o dèc M300</v>
          </cell>
          <cell r="D364" t="str">
            <v>m3</v>
          </cell>
          <cell r="E364">
            <v>19.2</v>
          </cell>
          <cell r="F364">
            <v>574369.22931885719</v>
          </cell>
          <cell r="G364">
            <v>40910.799999999996</v>
          </cell>
          <cell r="H364">
            <v>12642.59325</v>
          </cell>
          <cell r="I364">
            <v>983321.19550532626</v>
          </cell>
          <cell r="J364">
            <v>18879766.953702264</v>
          </cell>
        </row>
        <row r="365">
          <cell r="C365" t="str">
            <v>BTN h¹t mÞn dµy 5cm</v>
          </cell>
          <cell r="D365" t="str">
            <v>m2</v>
          </cell>
          <cell r="E365">
            <v>192</v>
          </cell>
          <cell r="F365">
            <v>42468.434871299731</v>
          </cell>
          <cell r="G365">
            <v>329.74254000000002</v>
          </cell>
          <cell r="H365">
            <v>2021.9958464000001</v>
          </cell>
          <cell r="I365">
            <v>57176.14270663201</v>
          </cell>
          <cell r="J365">
            <v>10977819.399673346</v>
          </cell>
        </row>
        <row r="366">
          <cell r="C366" t="str">
            <v>Cèt thÐp c¸c lo¹i</v>
          </cell>
          <cell r="D366" t="str">
            <v>TÊn</v>
          </cell>
          <cell r="E366">
            <v>1.92</v>
          </cell>
          <cell r="F366">
            <v>4911215.3371428577</v>
          </cell>
          <cell r="G366">
            <v>159406.01</v>
          </cell>
          <cell r="H366">
            <v>99583.053999999989</v>
          </cell>
          <cell r="I366">
            <v>6954137.4757699519</v>
          </cell>
          <cell r="J366">
            <v>13351943.953478307</v>
          </cell>
        </row>
        <row r="367">
          <cell r="C367" t="str">
            <v>3. Lan can tay vÞn b»ng BTCT</v>
          </cell>
          <cell r="D367" t="str">
            <v>md</v>
          </cell>
          <cell r="E367">
            <v>67.08</v>
          </cell>
          <cell r="F367"/>
          <cell r="G367"/>
          <cell r="H367"/>
          <cell r="I367">
            <v>450000</v>
          </cell>
          <cell r="J367">
            <v>30186000</v>
          </cell>
        </row>
        <row r="368">
          <cell r="C368" t="str">
            <v>4. B¶n dÉn KT(300x220x20)cm</v>
          </cell>
          <cell r="D368" t="str">
            <v>b¶n</v>
          </cell>
          <cell r="E368">
            <v>8</v>
          </cell>
          <cell r="F368"/>
          <cell r="G368"/>
          <cell r="H368"/>
          <cell r="I368">
            <v>2200000</v>
          </cell>
          <cell r="J368">
            <v>17600000</v>
          </cell>
        </row>
        <row r="369">
          <cell r="C369" t="str">
            <v>5. Khe co d·n cao su</v>
          </cell>
          <cell r="D369" t="str">
            <v>md</v>
          </cell>
          <cell r="E369">
            <v>16</v>
          </cell>
          <cell r="F369"/>
          <cell r="G369"/>
          <cell r="H369"/>
          <cell r="I369">
            <v>2500000</v>
          </cell>
          <cell r="J369">
            <v>40000000</v>
          </cell>
        </row>
        <row r="370">
          <cell r="C370" t="str">
            <v>6. T­êng hé lan mÒm</v>
          </cell>
          <cell r="D370" t="str">
            <v>md</v>
          </cell>
          <cell r="E370">
            <v>40</v>
          </cell>
          <cell r="F370"/>
          <cell r="G370"/>
          <cell r="H370"/>
          <cell r="I370">
            <v>450000</v>
          </cell>
          <cell r="J370">
            <v>18000000</v>
          </cell>
        </row>
        <row r="371">
          <cell r="C371" t="str">
            <v>7. Mè cÇu</v>
          </cell>
          <cell r="D371"/>
          <cell r="E371"/>
          <cell r="F371"/>
          <cell r="G371"/>
          <cell r="H371"/>
          <cell r="I371">
            <v>0</v>
          </cell>
          <cell r="J371">
            <v>755522391.79937518</v>
          </cell>
        </row>
        <row r="372">
          <cell r="C372" t="str">
            <v>Bª t«ng M300</v>
          </cell>
          <cell r="D372" t="str">
            <v>m3</v>
          </cell>
          <cell r="E372">
            <v>228.56</v>
          </cell>
          <cell r="F372">
            <v>563323.6672165714</v>
          </cell>
          <cell r="G372">
            <v>83931.68</v>
          </cell>
          <cell r="H372">
            <v>50524.219980000002</v>
          </cell>
          <cell r="I372">
            <v>1211661.7359944407</v>
          </cell>
          <cell r="J372">
            <v>276937406.37888938</v>
          </cell>
        </row>
        <row r="373">
          <cell r="C373" t="str">
            <v>Bª t«ng M250</v>
          </cell>
          <cell r="D373" t="str">
            <v>m3</v>
          </cell>
          <cell r="E373">
            <v>52.61</v>
          </cell>
          <cell r="F373">
            <v>467896.36724971433</v>
          </cell>
          <cell r="G373">
            <v>44651.040000000001</v>
          </cell>
          <cell r="H373">
            <v>50524.219980000002</v>
          </cell>
          <cell r="I373">
            <v>913830.47055423819</v>
          </cell>
          <cell r="J373">
            <v>48076621.05585847</v>
          </cell>
        </row>
        <row r="374">
          <cell r="C374" t="str">
            <v>Bª t«ng lãt mãng M100 ®¸ 4x6</v>
          </cell>
          <cell r="D374" t="str">
            <v>m3</v>
          </cell>
          <cell r="E374">
            <v>7.2</v>
          </cell>
          <cell r="F374">
            <v>261846.0050055357</v>
          </cell>
          <cell r="G374">
            <v>22898.699999999997</v>
          </cell>
          <cell r="H374">
            <v>12040.565000000001</v>
          </cell>
          <cell r="I374">
            <v>476409.41943829454</v>
          </cell>
          <cell r="J374">
            <v>3430147.8199557206</v>
          </cell>
        </row>
        <row r="375">
          <cell r="C375" t="str">
            <v>Cèt thÐp c¸c lo¹i</v>
          </cell>
          <cell r="D375" t="str">
            <v>TÊn</v>
          </cell>
          <cell r="E375">
            <v>19.681999999999999</v>
          </cell>
          <cell r="F375">
            <v>4932735.3371428577</v>
          </cell>
          <cell r="G375">
            <v>179831.68000000002</v>
          </cell>
          <cell r="H375">
            <v>210581.53</v>
          </cell>
          <cell r="I375">
            <v>7224454.8297665929</v>
          </cell>
          <cell r="J375">
            <v>142191719.95946607</v>
          </cell>
        </row>
        <row r="376">
          <cell r="C376" t="str">
            <v>§¸ héc x©y tø nãn M100</v>
          </cell>
          <cell r="D376" t="str">
            <v>m3</v>
          </cell>
          <cell r="E376">
            <v>61.23</v>
          </cell>
          <cell r="F376">
            <v>278810.8254982286</v>
          </cell>
          <cell r="G376">
            <v>35358.619999999995</v>
          </cell>
          <cell r="H376">
            <v>0</v>
          </cell>
          <cell r="I376">
            <v>488783.70716064883</v>
          </cell>
          <cell r="J376">
            <v>29928226.389446527</v>
          </cell>
        </row>
        <row r="377">
          <cell r="C377" t="str">
            <v>§¸ héc x©y taluy v÷a M100</v>
          </cell>
          <cell r="D377" t="str">
            <v>m3</v>
          </cell>
          <cell r="E377">
            <v>80</v>
          </cell>
          <cell r="F377">
            <v>248531.96105274287</v>
          </cell>
          <cell r="G377">
            <v>31998.09</v>
          </cell>
          <cell r="H377">
            <v>0</v>
          </cell>
          <cell r="I377">
            <v>437566.59880956577</v>
          </cell>
          <cell r="J377">
            <v>35005327.904765263</v>
          </cell>
        </row>
        <row r="378">
          <cell r="C378" t="str">
            <v>§¸ héc x©y mãng, ch©n khay M100</v>
          </cell>
          <cell r="D378" t="str">
            <v>m3</v>
          </cell>
          <cell r="E378">
            <v>56.14</v>
          </cell>
          <cell r="F378">
            <v>248531.96105274287</v>
          </cell>
          <cell r="G378">
            <v>27907.01</v>
          </cell>
          <cell r="H378">
            <v>0</v>
          </cell>
          <cell r="I378">
            <v>421653.28258626495</v>
          </cell>
          <cell r="J378">
            <v>23671615.284392916</v>
          </cell>
        </row>
        <row r="379">
          <cell r="C379" t="str">
            <v xml:space="preserve">D¨m s¹n ®Öm </v>
          </cell>
          <cell r="D379" t="str">
            <v>m3</v>
          </cell>
          <cell r="E379">
            <v>60.23</v>
          </cell>
          <cell r="F379">
            <v>135855.41509523807</v>
          </cell>
          <cell r="G379">
            <v>30115.26</v>
          </cell>
          <cell r="H379">
            <v>0</v>
          </cell>
          <cell r="I379">
            <v>288292.40124649595</v>
          </cell>
          <cell r="J379">
            <v>17363851.32707645</v>
          </cell>
        </row>
        <row r="380">
          <cell r="C380" t="str">
            <v xml:space="preserve">§µo mãng ®Êt cÊp 3 </v>
          </cell>
          <cell r="D380" t="str">
            <v>m3</v>
          </cell>
          <cell r="E380">
            <v>2006.32</v>
          </cell>
          <cell r="F380">
            <v>0</v>
          </cell>
          <cell r="G380">
            <v>5890.0582800000002</v>
          </cell>
          <cell r="H380">
            <v>2404.6233119999997</v>
          </cell>
          <cell r="I380">
            <v>26458.435658106639</v>
          </cell>
          <cell r="J380">
            <v>53084088.629572511</v>
          </cell>
        </row>
        <row r="381">
          <cell r="C381" t="str">
            <v>§¾p ®Êt cÊp 3</v>
          </cell>
          <cell r="D381" t="str">
            <v>m3</v>
          </cell>
          <cell r="E381">
            <v>1847.86</v>
          </cell>
          <cell r="F381">
            <v>0</v>
          </cell>
          <cell r="G381">
            <v>9298.26</v>
          </cell>
          <cell r="H381">
            <v>0</v>
          </cell>
          <cell r="I381">
            <v>36167.992732107356</v>
          </cell>
          <cell r="J381">
            <v>66833387.049951896</v>
          </cell>
        </row>
        <row r="382">
          <cell r="C382" t="str">
            <v>Thi c«ng mè</v>
          </cell>
          <cell r="D382" t="str">
            <v>TB</v>
          </cell>
          <cell r="E382"/>
          <cell r="F382"/>
          <cell r="G382"/>
          <cell r="H382"/>
          <cell r="I382"/>
          <cell r="J382">
            <v>59000000</v>
          </cell>
        </row>
        <row r="383">
          <cell r="C383" t="str">
            <v xml:space="preserve">8. Cäc BTCT (35x35)cm </v>
          </cell>
          <cell r="D383" t="str">
            <v>md</v>
          </cell>
          <cell r="E383">
            <v>704</v>
          </cell>
          <cell r="F383"/>
          <cell r="G383"/>
          <cell r="H383"/>
          <cell r="I383">
            <v>400000</v>
          </cell>
          <cell r="J383">
            <v>281600000</v>
          </cell>
        </row>
        <row r="384">
          <cell r="C384" t="str">
            <v>9. H¹ng môc kh¸c</v>
          </cell>
          <cell r="D384" t="str">
            <v>TB</v>
          </cell>
          <cell r="E384"/>
          <cell r="F384"/>
          <cell r="G384"/>
          <cell r="H384"/>
          <cell r="I384">
            <v>0</v>
          </cell>
          <cell r="J384">
            <v>43000000</v>
          </cell>
        </row>
        <row r="385">
          <cell r="C385" t="str">
            <v>§¾p ®Êt ®ª quai</v>
          </cell>
          <cell r="D385" t="str">
            <v>m3</v>
          </cell>
          <cell r="E385">
            <v>150</v>
          </cell>
          <cell r="F385">
            <v>0</v>
          </cell>
          <cell r="G385">
            <v>29528.04</v>
          </cell>
          <cell r="H385">
            <v>0</v>
          </cell>
          <cell r="I385">
            <v>137828.35964320746</v>
          </cell>
          <cell r="J385">
            <v>20674253.94648112</v>
          </cell>
        </row>
        <row r="386">
          <cell r="C386" t="str">
            <v>M¸y b¬m n­íc</v>
          </cell>
          <cell r="D386" t="str">
            <v>Ca</v>
          </cell>
          <cell r="E386">
            <v>30</v>
          </cell>
          <cell r="F386">
            <v>0</v>
          </cell>
          <cell r="G386">
            <v>0</v>
          </cell>
          <cell r="H386">
            <v>466499</v>
          </cell>
          <cell r="I386">
            <v>625657.55711489427</v>
          </cell>
          <cell r="J386">
            <v>18769726.713446829</v>
          </cell>
        </row>
        <row r="387">
          <cell r="C387" t="str">
            <v>Mua vµ l¾p ®Æt biÓn b¸o ®­êng bé</v>
          </cell>
          <cell r="D387" t="str">
            <v>Bé</v>
          </cell>
          <cell r="E387">
            <v>4</v>
          </cell>
          <cell r="F387">
            <v>594310.03418620001</v>
          </cell>
          <cell r="G387">
            <v>9170.9856</v>
          </cell>
          <cell r="H387">
            <v>2246.2963200000004</v>
          </cell>
          <cell r="I387">
            <v>860000</v>
          </cell>
          <cell r="J387">
            <v>3440000</v>
          </cell>
        </row>
        <row r="388">
          <cell r="C388" t="str">
            <v>10. Ph¸ dì cÇu cò</v>
          </cell>
          <cell r="D388"/>
          <cell r="E388"/>
          <cell r="F388"/>
          <cell r="G388"/>
          <cell r="H388"/>
          <cell r="I388"/>
          <cell r="J388">
            <v>18627330.056326333</v>
          </cell>
        </row>
        <row r="389">
          <cell r="C389" t="str">
            <v>§Ëp bá bª t«ng cÇu cò</v>
          </cell>
          <cell r="D389" t="str">
            <v>m3</v>
          </cell>
          <cell r="E389">
            <v>20.29</v>
          </cell>
          <cell r="F389">
            <v>0</v>
          </cell>
          <cell r="G389">
            <v>68671.7</v>
          </cell>
          <cell r="H389">
            <v>0</v>
          </cell>
          <cell r="I389">
            <v>267116.37946255063</v>
          </cell>
          <cell r="J389">
            <v>5419791.3392951516</v>
          </cell>
        </row>
        <row r="390">
          <cell r="C390" t="str">
            <v>§Ëp bá ®¸ héc x©y cò</v>
          </cell>
          <cell r="D390" t="str">
            <v>m3</v>
          </cell>
          <cell r="E390">
            <v>27</v>
          </cell>
          <cell r="F390">
            <v>0</v>
          </cell>
          <cell r="G390">
            <v>22208.720000000001</v>
          </cell>
          <cell r="H390">
            <v>0</v>
          </cell>
          <cell r="I390">
            <v>86386.573783633401</v>
          </cell>
          <cell r="J390">
            <v>2332437.4921581019</v>
          </cell>
        </row>
        <row r="391">
          <cell r="C391" t="str">
            <v>Th¸o dì thÐp cÇu cò</v>
          </cell>
          <cell r="D391" t="str">
            <v>TÊn</v>
          </cell>
          <cell r="E391">
            <v>5.6519999999999992</v>
          </cell>
          <cell r="F391">
            <v>215999.99999999997</v>
          </cell>
          <cell r="G391">
            <v>218652</v>
          </cell>
          <cell r="H391">
            <v>543277.45000000007</v>
          </cell>
          <cell r="I391">
            <v>1924115.5741105948</v>
          </cell>
          <cell r="J391">
            <v>10875101.224873081</v>
          </cell>
        </row>
        <row r="392">
          <cell r="C392" t="str">
            <v>11. TuyÕn tr¸nh</v>
          </cell>
          <cell r="D392"/>
          <cell r="E392"/>
          <cell r="F392"/>
          <cell r="G392"/>
          <cell r="H392"/>
          <cell r="I392">
            <v>0</v>
          </cell>
          <cell r="J392">
            <v>434726849.62007487</v>
          </cell>
        </row>
        <row r="393">
          <cell r="C393" t="str">
            <v>DÇm I500 lµm cÇu t¹m</v>
          </cell>
          <cell r="D393" t="str">
            <v>TÊn</v>
          </cell>
          <cell r="E393">
            <v>15.071999999999999</v>
          </cell>
          <cell r="F393">
            <v>999886.30761904758</v>
          </cell>
          <cell r="G393">
            <v>346912.49600000004</v>
          </cell>
          <cell r="H393">
            <v>446151.53</v>
          </cell>
          <cell r="I393">
            <v>3623924.8854130441</v>
          </cell>
          <cell r="J393">
            <v>54619795.872945398</v>
          </cell>
        </row>
        <row r="394">
          <cell r="C394" t="str">
            <v>L¾p dùng vµ th¸o dì cÇu t¹m</v>
          </cell>
          <cell r="D394" t="str">
            <v>TÊn</v>
          </cell>
          <cell r="E394">
            <v>15.071999999999999</v>
          </cell>
          <cell r="F394">
            <v>278999.99999999994</v>
          </cell>
          <cell r="G394">
            <v>218652</v>
          </cell>
          <cell r="H394">
            <v>543277.45000000007</v>
          </cell>
          <cell r="I394">
            <v>2200391.9957527202</v>
          </cell>
          <cell r="J394">
            <v>33164308.159984995</v>
          </cell>
        </row>
        <row r="395">
          <cell r="C395" t="str">
            <v>L¾p ®Æt vµ th¸o dì rä ®¸</v>
          </cell>
          <cell r="D395" t="str">
            <v>Rä</v>
          </cell>
          <cell r="E395">
            <v>210</v>
          </cell>
          <cell r="F395">
            <v>167311.23357142857</v>
          </cell>
          <cell r="G395">
            <v>63119.520000000004</v>
          </cell>
          <cell r="H395">
            <v>0</v>
          </cell>
          <cell r="I395">
            <v>498735.7040999615</v>
          </cell>
          <cell r="J395">
            <v>104734497.86099191</v>
          </cell>
        </row>
        <row r="396">
          <cell r="C396" t="str">
            <v xml:space="preserve">§¾p ®Êt nÒn ®­êng </v>
          </cell>
          <cell r="D396" t="str">
            <v>m3</v>
          </cell>
          <cell r="E396">
            <v>3150</v>
          </cell>
          <cell r="F396">
            <v>5714.2857142857138</v>
          </cell>
          <cell r="G396">
            <v>6287.7246742857133</v>
          </cell>
          <cell r="H396">
            <v>16215.547368</v>
          </cell>
          <cell r="I396">
            <v>60797.097711059716</v>
          </cell>
          <cell r="J396">
            <v>191510857.78983811</v>
          </cell>
        </row>
        <row r="397">
          <cell r="C397" t="str">
            <v>Mãng cÊp phèi ®¸ d¨m lo¹i 1</v>
          </cell>
          <cell r="D397" t="str">
            <v>m3</v>
          </cell>
          <cell r="E397">
            <v>198</v>
          </cell>
          <cell r="F397">
            <v>211603.89028571427</v>
          </cell>
          <cell r="G397">
            <v>675.13600000000008</v>
          </cell>
          <cell r="H397">
            <v>7602.8820839999989</v>
          </cell>
          <cell r="I397">
            <v>256047.42392078004</v>
          </cell>
          <cell r="J397">
            <v>50697389.936314449</v>
          </cell>
        </row>
        <row r="398">
          <cell r="C398" t="str">
            <v>cÇu trµn km411+677.98</v>
          </cell>
          <cell r="D398"/>
          <cell r="E398"/>
          <cell r="F398"/>
          <cell r="G398"/>
          <cell r="H398"/>
          <cell r="I398"/>
          <cell r="J398">
            <v>3161853982.2899737</v>
          </cell>
        </row>
        <row r="399">
          <cell r="C399" t="str">
            <v>1. DÇm BTCT D¦L L=33m</v>
          </cell>
          <cell r="D399"/>
          <cell r="E399"/>
          <cell r="F399"/>
          <cell r="G399"/>
          <cell r="H399"/>
          <cell r="I399"/>
          <cell r="J399">
            <v>664800000</v>
          </cell>
        </row>
        <row r="400">
          <cell r="C400" t="str">
            <v>DÇm BTCT D¦L L=33m</v>
          </cell>
          <cell r="D400" t="str">
            <v>DÇm</v>
          </cell>
          <cell r="E400">
            <v>4</v>
          </cell>
          <cell r="F400" t="e">
            <v>#N/A</v>
          </cell>
          <cell r="G400" t="e">
            <v>#N/A</v>
          </cell>
          <cell r="H400" t="e">
            <v>#N/A</v>
          </cell>
          <cell r="I400">
            <v>130000000</v>
          </cell>
          <cell r="J400">
            <v>520000000</v>
          </cell>
        </row>
        <row r="401">
          <cell r="C401" t="str">
            <v>Lao l¾p dÇm BTCT L=33m</v>
          </cell>
          <cell r="D401" t="str">
            <v>DÇm</v>
          </cell>
          <cell r="E401">
            <v>4</v>
          </cell>
          <cell r="F401" t="e">
            <v>#N/A</v>
          </cell>
          <cell r="G401" t="e">
            <v>#N/A</v>
          </cell>
          <cell r="H401" t="e">
            <v>#N/A</v>
          </cell>
          <cell r="I401">
            <v>32000000</v>
          </cell>
          <cell r="J401">
            <v>128000000</v>
          </cell>
        </row>
        <row r="402">
          <cell r="C402" t="str">
            <v>Mua vµ l¾p ®Æt gèi cÇu b»ng cao su</v>
          </cell>
          <cell r="D402" t="str">
            <v>Gèi</v>
          </cell>
          <cell r="E402">
            <v>8</v>
          </cell>
          <cell r="F402">
            <v>1581785.4</v>
          </cell>
          <cell r="G402">
            <v>30683.100000000002</v>
          </cell>
          <cell r="H402">
            <v>0</v>
          </cell>
          <cell r="I402">
            <v>2100000</v>
          </cell>
          <cell r="J402">
            <v>16800000</v>
          </cell>
        </row>
        <row r="403">
          <cell r="C403" t="str">
            <v>2. Líp phñ mÆt cÇu</v>
          </cell>
          <cell r="D403"/>
          <cell r="E403"/>
          <cell r="F403"/>
          <cell r="G403"/>
          <cell r="H403"/>
          <cell r="I403">
            <v>0</v>
          </cell>
          <cell r="J403">
            <v>59413104.171924137</v>
          </cell>
        </row>
        <row r="404">
          <cell r="C404" t="str">
            <v>Bª t«ng t¹o dèc M300</v>
          </cell>
          <cell r="D404" t="str">
            <v>m3</v>
          </cell>
          <cell r="E404">
            <v>26.4</v>
          </cell>
          <cell r="F404">
            <v>574369.22931885719</v>
          </cell>
          <cell r="G404">
            <v>40910.799999999996</v>
          </cell>
          <cell r="H404">
            <v>12642.59325</v>
          </cell>
          <cell r="I404">
            <v>983321.19550532626</v>
          </cell>
          <cell r="J404">
            <v>25959679.561340611</v>
          </cell>
        </row>
        <row r="405">
          <cell r="C405" t="str">
            <v>BTN h¹t mÞn dµy 5cm</v>
          </cell>
          <cell r="D405" t="str">
            <v>m2</v>
          </cell>
          <cell r="E405">
            <v>264</v>
          </cell>
          <cell r="F405">
            <v>42468.434871299731</v>
          </cell>
          <cell r="G405">
            <v>329.74254000000002</v>
          </cell>
          <cell r="H405">
            <v>2021.9958464000001</v>
          </cell>
          <cell r="I405">
            <v>57176.14270663201</v>
          </cell>
          <cell r="J405">
            <v>15094501.67455085</v>
          </cell>
        </row>
        <row r="406">
          <cell r="C406" t="str">
            <v>Cèt thÐp c¸c lo¹i</v>
          </cell>
          <cell r="D406" t="str">
            <v>TÊn</v>
          </cell>
          <cell r="E406">
            <v>2.64</v>
          </cell>
          <cell r="F406">
            <v>4911215.3371428577</v>
          </cell>
          <cell r="G406">
            <v>159406.01</v>
          </cell>
          <cell r="H406">
            <v>99583.053999999989</v>
          </cell>
          <cell r="I406">
            <v>6954137.4757699519</v>
          </cell>
          <cell r="J406">
            <v>18358922.936032675</v>
          </cell>
        </row>
        <row r="407">
          <cell r="C407" t="str">
            <v>3. Lan can tay vÞn b»ng BTCT</v>
          </cell>
          <cell r="D407" t="str">
            <v>md</v>
          </cell>
          <cell r="E407">
            <v>91.88</v>
          </cell>
          <cell r="F407"/>
          <cell r="G407"/>
          <cell r="H407"/>
          <cell r="I407">
            <v>450000</v>
          </cell>
          <cell r="J407">
            <v>41346000</v>
          </cell>
        </row>
        <row r="408">
          <cell r="C408" t="str">
            <v>4. B¶n dÉn KT(300x220x20)cm</v>
          </cell>
          <cell r="D408" t="str">
            <v>b¶n</v>
          </cell>
          <cell r="E408">
            <v>8</v>
          </cell>
          <cell r="F408"/>
          <cell r="G408"/>
          <cell r="H408"/>
          <cell r="I408">
            <v>2200000</v>
          </cell>
          <cell r="J408">
            <v>17600000</v>
          </cell>
        </row>
        <row r="409">
          <cell r="C409" t="str">
            <v>5. Khe co d·n cao su</v>
          </cell>
          <cell r="D409" t="str">
            <v>md</v>
          </cell>
          <cell r="E409">
            <v>16</v>
          </cell>
          <cell r="F409"/>
          <cell r="G409"/>
          <cell r="H409"/>
          <cell r="I409">
            <v>2500000</v>
          </cell>
          <cell r="J409">
            <v>40000000</v>
          </cell>
        </row>
        <row r="410">
          <cell r="C410" t="str">
            <v>6. T­êng hé lan mÒm</v>
          </cell>
          <cell r="D410" t="str">
            <v>md</v>
          </cell>
          <cell r="E410">
            <v>40</v>
          </cell>
          <cell r="F410"/>
          <cell r="G410"/>
          <cell r="H410"/>
          <cell r="I410">
            <v>450000</v>
          </cell>
          <cell r="J410">
            <v>18000000</v>
          </cell>
        </row>
        <row r="411">
          <cell r="C411" t="str">
            <v>7. Mè cÇu</v>
          </cell>
          <cell r="D411"/>
          <cell r="E411"/>
          <cell r="F411"/>
          <cell r="G411"/>
          <cell r="H411"/>
          <cell r="I411">
            <v>0</v>
          </cell>
          <cell r="J411">
            <v>1674162293.0241559</v>
          </cell>
        </row>
        <row r="412">
          <cell r="C412" t="str">
            <v>Bª t«ng M300</v>
          </cell>
          <cell r="D412" t="str">
            <v>m3</v>
          </cell>
          <cell r="E412">
            <v>404.1</v>
          </cell>
          <cell r="F412">
            <v>563323.6672165714</v>
          </cell>
          <cell r="G412">
            <v>83931.68</v>
          </cell>
          <cell r="H412">
            <v>50524.219980000002</v>
          </cell>
          <cell r="I412">
            <v>1211661.7359944407</v>
          </cell>
          <cell r="J412">
            <v>489632507.5153535</v>
          </cell>
        </row>
        <row r="413">
          <cell r="C413" t="str">
            <v>Bª t«ng M250</v>
          </cell>
          <cell r="D413" t="str">
            <v>m3</v>
          </cell>
          <cell r="E413">
            <v>78.819999999999993</v>
          </cell>
          <cell r="F413">
            <v>467896.36724971433</v>
          </cell>
          <cell r="G413">
            <v>44651.040000000001</v>
          </cell>
          <cell r="H413">
            <v>50524.219980000002</v>
          </cell>
          <cell r="I413">
            <v>913830.47055423819</v>
          </cell>
          <cell r="J413">
            <v>72028117.689085051</v>
          </cell>
        </row>
        <row r="414">
          <cell r="C414" t="str">
            <v>Bª t«ng lãt mãng M100 ®¸ 4x6</v>
          </cell>
          <cell r="D414" t="str">
            <v>m3</v>
          </cell>
          <cell r="E414">
            <v>11.46</v>
          </cell>
          <cell r="F414">
            <v>261846.0050055357</v>
          </cell>
          <cell r="G414">
            <v>22898.699999999997</v>
          </cell>
          <cell r="H414">
            <v>12040.565000000001</v>
          </cell>
          <cell r="I414">
            <v>476409.41943829454</v>
          </cell>
          <cell r="J414">
            <v>5459651.9467628561</v>
          </cell>
        </row>
        <row r="415">
          <cell r="C415" t="str">
            <v>Cèt thÐp c¸c lo¹i</v>
          </cell>
          <cell r="D415" t="str">
            <v>TÊn</v>
          </cell>
          <cell r="E415">
            <v>33.804000000000002</v>
          </cell>
          <cell r="F415">
            <v>4932735.3371428577</v>
          </cell>
          <cell r="G415">
            <v>179831.68000000002</v>
          </cell>
          <cell r="H415">
            <v>210581.53</v>
          </cell>
          <cell r="I415">
            <v>7224454.8297665929</v>
          </cell>
          <cell r="J415">
            <v>244215471.06542993</v>
          </cell>
        </row>
        <row r="416">
          <cell r="C416" t="str">
            <v>T­êng ch¾n bª t«ng h=4m</v>
          </cell>
          <cell r="D416" t="str">
            <v>md</v>
          </cell>
          <cell r="E416"/>
          <cell r="F416"/>
          <cell r="G416"/>
          <cell r="H416"/>
          <cell r="I416">
            <v>8200000</v>
          </cell>
          <cell r="J416">
            <v>0</v>
          </cell>
        </row>
        <row r="417">
          <cell r="C417" t="str">
            <v>§¸ héc x©y tø nãn M100</v>
          </cell>
          <cell r="D417" t="str">
            <v>m3</v>
          </cell>
          <cell r="E417">
            <v>719.06</v>
          </cell>
          <cell r="F417">
            <v>278810.8254982286</v>
          </cell>
          <cell r="G417">
            <v>35358.619999999995</v>
          </cell>
          <cell r="H417">
            <v>0</v>
          </cell>
          <cell r="I417">
            <v>488783.70716064883</v>
          </cell>
          <cell r="J417">
            <v>351464812.47093612</v>
          </cell>
        </row>
        <row r="418">
          <cell r="C418" t="str">
            <v>§¸ héc x©y taluy v÷a M100</v>
          </cell>
          <cell r="D418" t="str">
            <v>m3</v>
          </cell>
          <cell r="E418">
            <v>99</v>
          </cell>
          <cell r="F418">
            <v>248531.96105274287</v>
          </cell>
          <cell r="G418">
            <v>31998.09</v>
          </cell>
          <cell r="H418">
            <v>0</v>
          </cell>
          <cell r="I418">
            <v>437566.59880956577</v>
          </cell>
          <cell r="J418">
            <v>43319093.282147013</v>
          </cell>
        </row>
        <row r="419">
          <cell r="C419" t="str">
            <v>§¸ héc x©y mãng, ch©n khay M100</v>
          </cell>
          <cell r="D419" t="str">
            <v>m3</v>
          </cell>
          <cell r="E419">
            <v>58.26</v>
          </cell>
          <cell r="F419">
            <v>248531.96105274287</v>
          </cell>
          <cell r="G419">
            <v>27907.01</v>
          </cell>
          <cell r="H419">
            <v>0</v>
          </cell>
          <cell r="I419">
            <v>421653.28258626495</v>
          </cell>
          <cell r="J419">
            <v>24565520.243475795</v>
          </cell>
        </row>
        <row r="420">
          <cell r="C420" t="str">
            <v xml:space="preserve">D¨m s¹n ®Öm </v>
          </cell>
          <cell r="D420" t="str">
            <v>m3</v>
          </cell>
          <cell r="E420">
            <v>331.11</v>
          </cell>
          <cell r="F420">
            <v>135855.41509523807</v>
          </cell>
          <cell r="G420">
            <v>30115.26</v>
          </cell>
          <cell r="H420">
            <v>0</v>
          </cell>
          <cell r="I420">
            <v>288292.40124649595</v>
          </cell>
          <cell r="J420">
            <v>95456496.976727277</v>
          </cell>
        </row>
        <row r="421">
          <cell r="C421" t="str">
            <v xml:space="preserve">§µo mãng ®Êt cÊp 3 </v>
          </cell>
          <cell r="D421" t="str">
            <v>m3</v>
          </cell>
          <cell r="E421">
            <v>2813.25</v>
          </cell>
          <cell r="F421">
            <v>0</v>
          </cell>
          <cell r="G421">
            <v>5890.0582800000002</v>
          </cell>
          <cell r="H421">
            <v>2404.6233119999997</v>
          </cell>
          <cell r="I421">
            <v>26458.435658106639</v>
          </cell>
          <cell r="J421">
            <v>74434194.115168497</v>
          </cell>
        </row>
        <row r="422">
          <cell r="C422" t="str">
            <v>§¾p ®Êt cÊp 3</v>
          </cell>
          <cell r="D422" t="str">
            <v>m3</v>
          </cell>
          <cell r="E422">
            <v>4771.8</v>
          </cell>
          <cell r="F422">
            <v>0</v>
          </cell>
          <cell r="G422">
            <v>9298.26</v>
          </cell>
          <cell r="H422">
            <v>0</v>
          </cell>
          <cell r="I422">
            <v>36167.992732107356</v>
          </cell>
          <cell r="J422">
            <v>172586427.7190699</v>
          </cell>
        </row>
        <row r="423">
          <cell r="C423" t="str">
            <v>Thi c«ng mè</v>
          </cell>
          <cell r="D423" t="str">
            <v>TB</v>
          </cell>
          <cell r="E423">
            <v>28.07</v>
          </cell>
          <cell r="F423">
            <v>4932735.3371428577</v>
          </cell>
          <cell r="G423">
            <v>179831.68000000002</v>
          </cell>
          <cell r="H423">
            <v>210581.53</v>
          </cell>
          <cell r="I423">
            <v>7224454.8297665929</v>
          </cell>
          <cell r="J423">
            <v>101000000</v>
          </cell>
        </row>
        <row r="424">
          <cell r="C424" t="str">
            <v xml:space="preserve">8. Cäc BTCT (35x35)cm </v>
          </cell>
          <cell r="D424" t="str">
            <v>md</v>
          </cell>
          <cell r="E424">
            <v>768</v>
          </cell>
          <cell r="F424"/>
          <cell r="G424"/>
          <cell r="H424"/>
          <cell r="I424">
            <v>400000</v>
          </cell>
          <cell r="J424">
            <v>307200000</v>
          </cell>
        </row>
        <row r="425">
          <cell r="C425" t="str">
            <v>9. H¹ng môc kh¸c</v>
          </cell>
          <cell r="D425" t="str">
            <v>TB</v>
          </cell>
          <cell r="E425"/>
          <cell r="F425"/>
          <cell r="G425"/>
          <cell r="H425"/>
          <cell r="I425">
            <v>0</v>
          </cell>
          <cell r="J425">
            <v>28000000</v>
          </cell>
        </row>
        <row r="426">
          <cell r="C426" t="str">
            <v>§¾p ®Êt ®ª quai</v>
          </cell>
          <cell r="D426" t="str">
            <v>m3</v>
          </cell>
          <cell r="E426">
            <v>45</v>
          </cell>
          <cell r="F426">
            <v>0</v>
          </cell>
          <cell r="G426">
            <v>29528.04</v>
          </cell>
          <cell r="H426">
            <v>0</v>
          </cell>
          <cell r="I426">
            <v>137828.35964320746</v>
          </cell>
          <cell r="J426">
            <v>6202276.1839443352</v>
          </cell>
        </row>
        <row r="427">
          <cell r="C427" t="str">
            <v>M¸y b¬m n­íc</v>
          </cell>
          <cell r="D427" t="str">
            <v>Ca</v>
          </cell>
          <cell r="E427">
            <v>30</v>
          </cell>
          <cell r="F427">
            <v>0</v>
          </cell>
          <cell r="G427">
            <v>0</v>
          </cell>
          <cell r="H427">
            <v>466499</v>
          </cell>
          <cell r="I427">
            <v>625657.55711489427</v>
          </cell>
          <cell r="J427">
            <v>18769726.713446829</v>
          </cell>
        </row>
        <row r="428">
          <cell r="C428" t="str">
            <v>Mua vµ l¾p ®Æt biÓn b¸o ®­êng bé</v>
          </cell>
          <cell r="D428" t="str">
            <v>Bé</v>
          </cell>
          <cell r="E428">
            <v>4</v>
          </cell>
          <cell r="F428">
            <v>594310.03418620001</v>
          </cell>
          <cell r="G428">
            <v>9170.9856</v>
          </cell>
          <cell r="H428">
            <v>2246.2963200000004</v>
          </cell>
          <cell r="I428">
            <v>860000</v>
          </cell>
          <cell r="J428">
            <v>3440000</v>
          </cell>
        </row>
        <row r="429">
          <cell r="C429" t="str">
            <v>10. Ph¸ dì cÇu cò</v>
          </cell>
          <cell r="D429"/>
          <cell r="E429"/>
          <cell r="F429"/>
          <cell r="G429"/>
          <cell r="H429"/>
          <cell r="I429"/>
          <cell r="J429">
            <v>36387794.307268664</v>
          </cell>
        </row>
        <row r="430">
          <cell r="C430" t="str">
            <v>§Ëp bá bª t«ng cÇu cò</v>
          </cell>
          <cell r="D430" t="str">
            <v>m3</v>
          </cell>
          <cell r="E430">
            <v>36.08</v>
          </cell>
          <cell r="F430">
            <v>0</v>
          </cell>
          <cell r="G430">
            <v>68671.7</v>
          </cell>
          <cell r="H430">
            <v>0</v>
          </cell>
          <cell r="I430">
            <v>267116.37946255063</v>
          </cell>
          <cell r="J430">
            <v>9637558.971008826</v>
          </cell>
        </row>
        <row r="431">
          <cell r="C431" t="str">
            <v>§Ëp bá ®¸ héc x©y cò</v>
          </cell>
          <cell r="D431" t="str">
            <v>m3</v>
          </cell>
          <cell r="E431">
            <v>204.75</v>
          </cell>
          <cell r="F431">
            <v>0</v>
          </cell>
          <cell r="G431">
            <v>22208.720000000001</v>
          </cell>
          <cell r="H431">
            <v>0</v>
          </cell>
          <cell r="I431">
            <v>86386.573783633401</v>
          </cell>
          <cell r="J431">
            <v>17687650.982198939</v>
          </cell>
        </row>
        <row r="432">
          <cell r="C432" t="str">
            <v>Th¸o dì thÐp cÇu cò</v>
          </cell>
          <cell r="D432" t="str">
            <v>TÊn</v>
          </cell>
          <cell r="E432">
            <v>4.71</v>
          </cell>
          <cell r="F432">
            <v>215999.99999999997</v>
          </cell>
          <cell r="G432">
            <v>218652</v>
          </cell>
          <cell r="H432">
            <v>543277.45000000007</v>
          </cell>
          <cell r="I432">
            <v>1924115.5741105948</v>
          </cell>
          <cell r="J432">
            <v>9062584.3540609013</v>
          </cell>
        </row>
        <row r="433">
          <cell r="C433" t="str">
            <v>11. TuyÕn tr¸nh</v>
          </cell>
          <cell r="D433"/>
          <cell r="E433"/>
          <cell r="F433"/>
          <cell r="G433"/>
          <cell r="H433"/>
          <cell r="I433">
            <v>0</v>
          </cell>
          <cell r="J433">
            <v>274944790.78662509</v>
          </cell>
        </row>
        <row r="434">
          <cell r="C434" t="str">
            <v>DÇm I500 lµm cÇu t¹m</v>
          </cell>
          <cell r="D434" t="str">
            <v>TÊn</v>
          </cell>
          <cell r="E434">
            <v>7.5359999999999996</v>
          </cell>
          <cell r="F434">
            <v>999886.30761904758</v>
          </cell>
          <cell r="G434">
            <v>346912.49600000004</v>
          </cell>
          <cell r="H434">
            <v>446151.53</v>
          </cell>
          <cell r="I434">
            <v>3623924.8854130441</v>
          </cell>
          <cell r="J434">
            <v>27309897.936472699</v>
          </cell>
        </row>
        <row r="435">
          <cell r="C435" t="str">
            <v>L¾p dùng vµ th¸o dì cÇu t¹m</v>
          </cell>
          <cell r="D435" t="str">
            <v>TÊn</v>
          </cell>
          <cell r="E435">
            <v>7.5359999999999996</v>
          </cell>
          <cell r="F435">
            <v>278999.99999999994</v>
          </cell>
          <cell r="G435">
            <v>218652</v>
          </cell>
          <cell r="H435">
            <v>543277.45000000007</v>
          </cell>
          <cell r="I435">
            <v>2200391.9957527202</v>
          </cell>
          <cell r="J435">
            <v>16582154.079992497</v>
          </cell>
        </row>
        <row r="436">
          <cell r="C436" t="str">
            <v>L¾p ®Æt vµ th¸o dì rä ®¸</v>
          </cell>
          <cell r="D436" t="str">
            <v>Rä</v>
          </cell>
          <cell r="E436">
            <v>150</v>
          </cell>
          <cell r="F436">
            <v>167311.23357142857</v>
          </cell>
          <cell r="G436">
            <v>63119.520000000004</v>
          </cell>
          <cell r="H436">
            <v>0</v>
          </cell>
          <cell r="I436">
            <v>498735.7040999615</v>
          </cell>
          <cell r="J436">
            <v>74810355.614994228</v>
          </cell>
        </row>
        <row r="437">
          <cell r="C437" t="str">
            <v xml:space="preserve">§¾p ®Êt nÒn ®­êng </v>
          </cell>
          <cell r="D437" t="str">
            <v>m3</v>
          </cell>
          <cell r="E437">
            <v>1875</v>
          </cell>
          <cell r="F437">
            <v>5714.2857142857138</v>
          </cell>
          <cell r="G437">
            <v>6287.7246742857133</v>
          </cell>
          <cell r="H437">
            <v>16215.547368</v>
          </cell>
          <cell r="I437">
            <v>60797.097711059716</v>
          </cell>
          <cell r="J437">
            <v>113994558.20823696</v>
          </cell>
        </row>
        <row r="438">
          <cell r="C438" t="str">
            <v>Mãng cÊp phèi ®¸ d¨m lo¹i 1</v>
          </cell>
          <cell r="D438" t="str">
            <v>m3</v>
          </cell>
          <cell r="E438">
            <v>165</v>
          </cell>
          <cell r="F438">
            <v>211603.89028571427</v>
          </cell>
          <cell r="G438">
            <v>675.13600000000008</v>
          </cell>
          <cell r="H438">
            <v>7602.8820839999989</v>
          </cell>
          <cell r="I438">
            <v>256047.42392078004</v>
          </cell>
          <cell r="J438">
            <v>42247824.94692871</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refreshError="1"/>
      <sheetData sheetId="147" refreshError="1"/>
      <sheetData sheetId="148" refreshError="1"/>
      <sheetData sheetId="149" refreshError="1"/>
      <sheetData sheetId="150"/>
      <sheetData sheetId="151" refreshError="1"/>
      <sheetData sheetId="152"/>
      <sheetData sheetId="153" refreshError="1"/>
      <sheetData sheetId="154"/>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refreshError="1"/>
      <sheetData sheetId="223" refreshError="1"/>
      <sheetData sheetId="224" refreshError="1"/>
      <sheetData sheetId="225" refreshError="1"/>
      <sheetData sheetId="226" refreshError="1"/>
      <sheetData sheetId="227"/>
      <sheetData sheetId="228" refreshError="1"/>
      <sheetData sheetId="229" refreshError="1"/>
      <sheetData sheetId="230" refreshError="1"/>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refreshError="1"/>
      <sheetData sheetId="252" refreshError="1"/>
      <sheetData sheetId="253" refreshError="1"/>
      <sheetData sheetId="254" refreshError="1"/>
      <sheetData sheetId="255"/>
      <sheetData sheetId="256" refreshError="1"/>
      <sheetData sheetId="257"/>
      <sheetData sheetId="258"/>
      <sheetData sheetId="259"/>
      <sheetData sheetId="260"/>
      <sheetData sheetId="261"/>
      <sheetData sheetId="262"/>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refreshError="1"/>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t ha the"/>
      <sheetName val="VLNC3"/>
      <sheetName val="DT"/>
      <sheetName val="THTN"/>
      <sheetName val="TN"/>
      <sheetName val="BK04"/>
      <sheetName val="XL4Poppy"/>
    </sheetNames>
    <sheetDataSet>
      <sheetData sheetId="0"/>
      <sheetData sheetId="1"/>
      <sheetData sheetId="2"/>
      <sheetData sheetId="3"/>
      <sheetData sheetId="4"/>
      <sheetData sheetId="5"/>
      <sheetData sheetId="6"/>
      <sheetData sheetId="7"/>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CN-KDV"/>
      <sheetName val="cau T.Phuoc-NT"/>
      <sheetName val="Gia KS"/>
      <sheetName val="ptn"/>
      <sheetName val="XXXXXXXX"/>
    </sheetNames>
    <sheetDataSet>
      <sheetData sheetId="0"/>
      <sheetData sheetId="1"/>
      <sheetData sheetId="2" refreshError="1">
        <row r="4">
          <cell r="A4" t="str">
            <v>09.2.005</v>
          </cell>
          <cell r="B4" t="str">
            <v xml:space="preserve">Thuû chuÈn h¹ng IV </v>
          </cell>
          <cell r="C4">
            <v>5</v>
          </cell>
          <cell r="D4" t="str">
            <v>Km</v>
          </cell>
          <cell r="E4">
            <v>6950</v>
          </cell>
          <cell r="F4">
            <v>442436</v>
          </cell>
          <cell r="G4">
            <v>24548</v>
          </cell>
          <cell r="H4">
            <v>832479.01360000006</v>
          </cell>
        </row>
        <row r="5">
          <cell r="A5" t="str">
            <v>08.2.005</v>
          </cell>
          <cell r="B5" t="str">
            <v>Tø gi¸c tr¾c ®Þa</v>
          </cell>
          <cell r="C5">
            <v>5</v>
          </cell>
          <cell r="D5" t="str">
            <v>®iÓm</v>
          </cell>
          <cell r="E5">
            <v>72783</v>
          </cell>
          <cell r="F5">
            <v>2248640</v>
          </cell>
          <cell r="G5">
            <v>455673</v>
          </cell>
          <cell r="H5">
            <v>4646023.5766000003</v>
          </cell>
        </row>
        <row r="6">
          <cell r="A6" t="str">
            <v>09.3.005</v>
          </cell>
          <cell r="B6" t="str">
            <v>Thuû chuÈn kü thuËt</v>
          </cell>
          <cell r="C6">
            <v>5</v>
          </cell>
          <cell r="D6" t="str">
            <v>Km</v>
          </cell>
          <cell r="E6">
            <v>812</v>
          </cell>
          <cell r="F6">
            <v>270092</v>
          </cell>
          <cell r="G6">
            <v>15106</v>
          </cell>
          <cell r="H6">
            <v>504699.72919999994</v>
          </cell>
        </row>
        <row r="7">
          <cell r="A7" t="str">
            <v>08.6.005</v>
          </cell>
          <cell r="B7" t="str">
            <v>§­êng chuyÒn cÊp 2</v>
          </cell>
          <cell r="C7">
            <v>5</v>
          </cell>
          <cell r="D7" t="str">
            <v>§iÓm</v>
          </cell>
          <cell r="E7">
            <v>13037</v>
          </cell>
          <cell r="F7">
            <v>499026</v>
          </cell>
          <cell r="G7">
            <v>53786</v>
          </cell>
          <cell r="H7">
            <v>974068.15320000006</v>
          </cell>
        </row>
        <row r="8">
          <cell r="A8" t="str">
            <v>10.4.105</v>
          </cell>
          <cell r="B8" t="str">
            <v>§o vÏ b×nh ®å trªn c¹n TL1/2000 ddm 1m</v>
          </cell>
          <cell r="C8">
            <v>5</v>
          </cell>
          <cell r="D8" t="str">
            <v>100 Ha</v>
          </cell>
          <cell r="E8">
            <v>65778</v>
          </cell>
          <cell r="F8">
            <v>10289200</v>
          </cell>
          <cell r="G8">
            <v>883989</v>
          </cell>
          <cell r="H8">
            <v>19613483.403800003</v>
          </cell>
        </row>
        <row r="9">
          <cell r="A9" t="str">
            <v>11.4.105</v>
          </cell>
          <cell r="B9" t="str">
            <v>§o vÏ b×nh ®å d­íi n­íc TL1/2000 ddm 1m</v>
          </cell>
          <cell r="C9">
            <v>5</v>
          </cell>
          <cell r="D9" t="str">
            <v>100 Ha</v>
          </cell>
          <cell r="E9">
            <v>65778</v>
          </cell>
          <cell r="F9">
            <v>13375960</v>
          </cell>
          <cell r="G9">
            <v>709150</v>
          </cell>
          <cell r="H9">
            <v>24977522.530000001</v>
          </cell>
        </row>
        <row r="10">
          <cell r="A10" t="str">
            <v>10.3.105</v>
          </cell>
          <cell r="B10" t="str">
            <v>§o vÏ b×nh ®å trªn c¹n TL1/1000 ddm 1m</v>
          </cell>
          <cell r="C10">
            <v>5</v>
          </cell>
          <cell r="D10" t="str">
            <v>100 Ha</v>
          </cell>
          <cell r="E10">
            <v>225851</v>
          </cell>
          <cell r="F10">
            <v>20063940</v>
          </cell>
          <cell r="G10">
            <v>2218984</v>
          </cell>
          <cell r="H10">
            <v>38911393.592800006</v>
          </cell>
        </row>
        <row r="11">
          <cell r="A11" t="str">
            <v>11.3.105</v>
          </cell>
          <cell r="B11" t="str">
            <v>§o vÏ b×nh ®å d­íi n­íc TL1/1000 ddm 1m</v>
          </cell>
          <cell r="C11">
            <v>5</v>
          </cell>
          <cell r="D11" t="str">
            <v>100 Ha</v>
          </cell>
          <cell r="E11">
            <v>193651</v>
          </cell>
          <cell r="F11">
            <v>26083122</v>
          </cell>
          <cell r="G11">
            <v>1756449</v>
          </cell>
          <cell r="H11">
            <v>49199220.359800003</v>
          </cell>
        </row>
        <row r="12">
          <cell r="A12" t="str">
            <v>10.2.205</v>
          </cell>
          <cell r="B12" t="str">
            <v>§o vÏ b×nh ®å trªn c¹n TL1/500 ddm 1m</v>
          </cell>
          <cell r="C12">
            <v>5</v>
          </cell>
          <cell r="D12" t="str">
            <v>Ha</v>
          </cell>
          <cell r="E12">
            <v>10348</v>
          </cell>
          <cell r="F12">
            <v>576195</v>
          </cell>
          <cell r="G12">
            <v>54530</v>
          </cell>
          <cell r="H12">
            <v>1111120.196</v>
          </cell>
        </row>
        <row r="13">
          <cell r="A13" t="str">
            <v>11.2.205</v>
          </cell>
          <cell r="B13" t="str">
            <v>§o vÏ b×nh ®å d­íi n­íc TL1/500 ddm 1m</v>
          </cell>
          <cell r="C13">
            <v>5</v>
          </cell>
          <cell r="D13" t="str">
            <v>Ha</v>
          </cell>
          <cell r="E13">
            <v>10348</v>
          </cell>
          <cell r="F13">
            <v>749054</v>
          </cell>
          <cell r="G13">
            <v>43782</v>
          </cell>
          <cell r="H13">
            <v>1410421.7323999999</v>
          </cell>
        </row>
        <row r="14">
          <cell r="A14" t="str">
            <v>11.7.305</v>
          </cell>
          <cell r="B14" t="str">
            <v>§o vÏ tr¾c däc lßng s«ng</v>
          </cell>
          <cell r="C14">
            <v>5</v>
          </cell>
          <cell r="D14" t="str">
            <v>100 m</v>
          </cell>
          <cell r="E14">
            <v>50090</v>
          </cell>
          <cell r="F14">
            <v>204498</v>
          </cell>
          <cell r="G14">
            <v>33458</v>
          </cell>
          <cell r="H14">
            <v>459548.85960000003</v>
          </cell>
        </row>
        <row r="15">
          <cell r="A15" t="str">
            <v>11.7.105</v>
          </cell>
          <cell r="B15" t="str">
            <v>§o vÏ tr¾c däc trªn c¹n</v>
          </cell>
          <cell r="C15">
            <v>5</v>
          </cell>
          <cell r="D15" t="str">
            <v>100 m</v>
          </cell>
          <cell r="E15">
            <v>50090</v>
          </cell>
          <cell r="F15">
            <v>134531</v>
          </cell>
          <cell r="G15">
            <v>15279</v>
          </cell>
          <cell r="H15">
            <v>312849.70380000002</v>
          </cell>
        </row>
        <row r="16">
          <cell r="A16" t="str">
            <v>11.7.405</v>
          </cell>
          <cell r="B16" t="str">
            <v>§o vÏ tr¾c ngang d­íi n­íc</v>
          </cell>
          <cell r="C16">
            <v>5</v>
          </cell>
          <cell r="D16" t="str">
            <v>100 m</v>
          </cell>
          <cell r="E16">
            <v>29285</v>
          </cell>
          <cell r="F16">
            <v>262375</v>
          </cell>
          <cell r="G16">
            <v>45073</v>
          </cell>
          <cell r="H16">
            <v>554963.64659999998</v>
          </cell>
        </row>
        <row r="17">
          <cell r="A17" t="str">
            <v>11.7.205</v>
          </cell>
          <cell r="B17" t="str">
            <v>§o vÏ tr¾c ngang trªn c¹n</v>
          </cell>
          <cell r="C17">
            <v>5</v>
          </cell>
          <cell r="D17" t="str">
            <v>100 m</v>
          </cell>
          <cell r="E17">
            <v>32590</v>
          </cell>
          <cell r="F17">
            <v>174916</v>
          </cell>
          <cell r="G17">
            <v>27366</v>
          </cell>
          <cell r="H17">
            <v>380782.54920000001</v>
          </cell>
        </row>
        <row r="18">
          <cell r="A18" t="str">
            <v>08.1.005</v>
          </cell>
          <cell r="B18" t="str">
            <v>Mèc GPS</v>
          </cell>
          <cell r="C18" t="str">
            <v>Tam gi¸c h¹ng IV (§H 5)</v>
          </cell>
          <cell r="D18" t="str">
            <v>®iÓm</v>
          </cell>
          <cell r="E18">
            <v>95629</v>
          </cell>
          <cell r="F18">
            <v>2895124</v>
          </cell>
          <cell r="G18">
            <v>502581</v>
          </cell>
          <cell r="H18">
            <v>5888407.5581999999</v>
          </cell>
        </row>
        <row r="19">
          <cell r="A19" t="str">
            <v>03.1.001</v>
          </cell>
          <cell r="B19" t="str">
            <v>Khoan m¸y cÊp ®Êt ®¸ I-III trªn c¹n (®é s©u ®Õn 30m)</v>
          </cell>
          <cell r="C19" t="str">
            <v>®é s©u ®Õn 30m</v>
          </cell>
          <cell r="D19" t="str">
            <v>m</v>
          </cell>
          <cell r="E19">
            <v>72411</v>
          </cell>
          <cell r="F19">
            <v>86429</v>
          </cell>
          <cell r="G19">
            <v>77705</v>
          </cell>
          <cell r="H19">
            <v>320633.72899999999</v>
          </cell>
        </row>
        <row r="20">
          <cell r="A20" t="str">
            <v>03.1.002</v>
          </cell>
          <cell r="B20" t="str">
            <v>Khoan m¸y cÊp ®Êt ®¸ IV-VI trªn c¹n (®é s©u ®Õn 30m)</v>
          </cell>
          <cell r="C20" t="str">
            <v>®é s©u ®Õn 30m</v>
          </cell>
          <cell r="D20" t="str">
            <v>m</v>
          </cell>
          <cell r="E20">
            <v>96522</v>
          </cell>
          <cell r="F20">
            <v>116268</v>
          </cell>
          <cell r="G20">
            <v>171767</v>
          </cell>
          <cell r="H20">
            <v>506646.38740000012</v>
          </cell>
        </row>
        <row r="21">
          <cell r="A21" t="str">
            <v>03.1.003</v>
          </cell>
          <cell r="B21" t="str">
            <v>Khoan m¸y cÊp ®Êt ®¸ VII-VIII trªn c¹n (®é s©u ®Õn 30m)</v>
          </cell>
          <cell r="C21" t="str">
            <v>®é s©u ®Õn 30m</v>
          </cell>
          <cell r="D21" t="str">
            <v>m</v>
          </cell>
          <cell r="E21">
            <v>132673</v>
          </cell>
          <cell r="F21">
            <v>159740</v>
          </cell>
          <cell r="G21">
            <v>290369</v>
          </cell>
          <cell r="H21">
            <v>757821.3798</v>
          </cell>
        </row>
        <row r="22">
          <cell r="A22" t="str">
            <v>04.1.001</v>
          </cell>
          <cell r="B22" t="str">
            <v>Khoan m¸y cÊp ®Êt ®¸ I-III d­íi n­íc (®é s©u ®Õn 30m)</v>
          </cell>
          <cell r="C22" t="str">
            <v>®é s©u ®Õn 30m</v>
          </cell>
          <cell r="D22" t="str">
            <v>m</v>
          </cell>
          <cell r="E22">
            <v>78807</v>
          </cell>
          <cell r="F22">
            <v>137387</v>
          </cell>
          <cell r="G22">
            <v>94063</v>
          </cell>
          <cell r="H22">
            <v>437793.04859999998</v>
          </cell>
        </row>
        <row r="23">
          <cell r="A23" t="str">
            <v>04.1.002</v>
          </cell>
          <cell r="B23" t="str">
            <v>Khoan m¸y cÊp ®Êt ®¸ IV-VI d­íi n­íc (®é s©u ®Õn 30m)</v>
          </cell>
          <cell r="C23" t="str">
            <v>®é s©u ®Õn 30m</v>
          </cell>
          <cell r="D23" t="str">
            <v>m</v>
          </cell>
          <cell r="E23">
            <v>104712</v>
          </cell>
          <cell r="F23">
            <v>183004</v>
          </cell>
          <cell r="G23">
            <v>208575</v>
          </cell>
          <cell r="H23">
            <v>677333.69299999997</v>
          </cell>
        </row>
        <row r="24">
          <cell r="A24" t="str">
            <v>04.1.003</v>
          </cell>
          <cell r="B24" t="str">
            <v>Khoan m¸y cÊp ®Êt ®¸ VII-VIII d­íi n­íc (®é s©u ®Õn 30m)</v>
          </cell>
          <cell r="C24" t="str">
            <v>®é s©u ®Õn 30m</v>
          </cell>
          <cell r="D24" t="str">
            <v>m</v>
          </cell>
          <cell r="E24">
            <v>145903</v>
          </cell>
          <cell r="F24">
            <v>249163</v>
          </cell>
          <cell r="G24">
            <v>343535</v>
          </cell>
          <cell r="H24">
            <v>993286.30300000007</v>
          </cell>
        </row>
        <row r="25">
          <cell r="A25" t="str">
            <v>03.2.001</v>
          </cell>
          <cell r="B25" t="str">
            <v>Khoan m¸y cÊp ®Êt ®¸ I-III trªn c¹n (®é s©u ®Õn 60m)</v>
          </cell>
          <cell r="C25" t="str">
            <v>®é s©u ®Õn 60m</v>
          </cell>
          <cell r="D25" t="str">
            <v>m</v>
          </cell>
          <cell r="E25">
            <v>72575</v>
          </cell>
          <cell r="F25">
            <v>99502</v>
          </cell>
          <cell r="G25">
            <v>81794</v>
          </cell>
          <cell r="H25">
            <v>349002.85879999999</v>
          </cell>
        </row>
        <row r="26">
          <cell r="A26" t="str">
            <v>03.2.002</v>
          </cell>
          <cell r="B26" t="str">
            <v>Khoan m¸y cÊp ®Êt ®¸ IV-VI trªn c¹n (®é s©u ®Õn 60m)</v>
          </cell>
          <cell r="C26" t="str">
            <v>®é s©u ®Õn 60m</v>
          </cell>
          <cell r="D26" t="str">
            <v>m</v>
          </cell>
          <cell r="E26">
            <v>97042</v>
          </cell>
          <cell r="F26">
            <v>133794</v>
          </cell>
          <cell r="G26">
            <v>184037</v>
          </cell>
          <cell r="H26">
            <v>552696.07339999999</v>
          </cell>
        </row>
        <row r="27">
          <cell r="A27" t="str">
            <v>03.2.003</v>
          </cell>
          <cell r="B27" t="str">
            <v>Khoan m¸y cÊp ®Êt ®¸ VII-VIII trªn c¹n (®é s©u ®Õn 60m)</v>
          </cell>
          <cell r="C27" t="str">
            <v>®é s©u ®Õn 60m</v>
          </cell>
          <cell r="D27" t="str">
            <v>m</v>
          </cell>
          <cell r="E27">
            <v>132764</v>
          </cell>
          <cell r="F27">
            <v>183545</v>
          </cell>
          <cell r="G27">
            <v>318997</v>
          </cell>
          <cell r="H27">
            <v>833284.32740000007</v>
          </cell>
        </row>
        <row r="28">
          <cell r="A28" t="str">
            <v>04.2.001</v>
          </cell>
          <cell r="B28" t="str">
            <v>Khoan m¸y cÊp ®Êt ®¸ I-III d­íi n­íc (®é s©u ®Õn 60m)</v>
          </cell>
          <cell r="C28" t="str">
            <v>®é s©u ®Õn 60m</v>
          </cell>
          <cell r="D28" t="str">
            <v>m</v>
          </cell>
          <cell r="E28">
            <v>79112</v>
          </cell>
          <cell r="F28">
            <v>148972</v>
          </cell>
          <cell r="G28">
            <v>98153</v>
          </cell>
          <cell r="H28">
            <v>463631.39659999998</v>
          </cell>
        </row>
        <row r="29">
          <cell r="A29" t="str">
            <v>04.2.002</v>
          </cell>
          <cell r="B29" t="str">
            <v>Khoan m¸y cÊp ®Êt ®¸ IV-VI d­íi n­íc (®é s©u ®Õn 60m)</v>
          </cell>
          <cell r="C29" t="str">
            <v>®é s©u ®Õn 60m</v>
          </cell>
          <cell r="D29" t="str">
            <v>m</v>
          </cell>
          <cell r="E29">
            <v>106620</v>
          </cell>
          <cell r="F29">
            <v>200691</v>
          </cell>
          <cell r="G29">
            <v>220844</v>
          </cell>
          <cell r="H29">
            <v>725143.6468000001</v>
          </cell>
        </row>
        <row r="30">
          <cell r="A30" t="str">
            <v>04.2.003</v>
          </cell>
          <cell r="B30" t="str">
            <v>Khoan m¸y cÊp ®Êt ®¸ VII-VIII d­íi n­íc (®é s©u ®Õn 60m)</v>
          </cell>
          <cell r="C30" t="str">
            <v>®é s©u ®Õn 60m</v>
          </cell>
          <cell r="D30" t="str">
            <v>m</v>
          </cell>
          <cell r="E30">
            <v>146684</v>
          </cell>
          <cell r="F30">
            <v>275458</v>
          </cell>
          <cell r="G30">
            <v>384432</v>
          </cell>
          <cell r="H30">
            <v>1087883.1304000001</v>
          </cell>
        </row>
        <row r="31">
          <cell r="A31" t="str">
            <v>03.3.001</v>
          </cell>
          <cell r="B31" t="str">
            <v>Khoan m¸y cÊp ®Êt ®¸ I-III trªn c¹n (®é s©u ®Õn 100m)</v>
          </cell>
          <cell r="C31" t="str">
            <v>®é s©u ®Õn 100m</v>
          </cell>
          <cell r="D31" t="str">
            <v>m</v>
          </cell>
          <cell r="E31">
            <v>73160</v>
          </cell>
          <cell r="F31">
            <v>108497</v>
          </cell>
          <cell r="G31">
            <v>89973</v>
          </cell>
          <cell r="H31">
            <v>375108.57060000004</v>
          </cell>
        </row>
        <row r="32">
          <cell r="A32" t="str">
            <v>03.3.002</v>
          </cell>
          <cell r="B32" t="str">
            <v>Khoan m¸y cÊp ®Êt ®¸ IV-VI trªn c¹n (®é s©u ®Õn 100m)</v>
          </cell>
          <cell r="C32" t="str">
            <v>®é s©u ®Õn 100m</v>
          </cell>
          <cell r="D32" t="str">
            <v>m</v>
          </cell>
          <cell r="E32">
            <v>98907</v>
          </cell>
          <cell r="F32">
            <v>147848</v>
          </cell>
          <cell r="G32">
            <v>208575</v>
          </cell>
          <cell r="H32">
            <v>607829.28099999996</v>
          </cell>
        </row>
        <row r="33">
          <cell r="A33" t="str">
            <v>03.3.003</v>
          </cell>
          <cell r="B33" t="str">
            <v>Khoan m¸y cÊp ®Êt ®¸ VII-VIII trªn c¹n (®é s©u ®Õn 100m)</v>
          </cell>
          <cell r="C33" t="str">
            <v>®é s©u ®Õn 100m</v>
          </cell>
          <cell r="D33" t="str">
            <v>m</v>
          </cell>
          <cell r="E33">
            <v>135554</v>
          </cell>
          <cell r="F33">
            <v>199848</v>
          </cell>
          <cell r="G33">
            <v>343535</v>
          </cell>
          <cell r="H33">
            <v>893450.73300000001</v>
          </cell>
        </row>
        <row r="34">
          <cell r="A34" t="str">
            <v>04.3.001</v>
          </cell>
          <cell r="B34" t="str">
            <v>Khoan m¸y cÊp ®Êt ®¸ I-III d­íi n­íc (®é s©u ®Õn 100m)</v>
          </cell>
          <cell r="C34" t="str">
            <v>®é s©u ®Õn 100m</v>
          </cell>
          <cell r="D34" t="str">
            <v>m</v>
          </cell>
          <cell r="E34">
            <v>79894</v>
          </cell>
          <cell r="F34">
            <v>157405</v>
          </cell>
          <cell r="G34">
            <v>110422</v>
          </cell>
          <cell r="H34">
            <v>493572.08240000001</v>
          </cell>
        </row>
        <row r="35">
          <cell r="A35" t="str">
            <v>04.3.002</v>
          </cell>
          <cell r="B35" t="str">
            <v>Khoan m¸y cÊp ®Êt ®¸ IV-VI d­íi n­íc (®é s©u ®Õn 100m)</v>
          </cell>
          <cell r="C35" t="str">
            <v>®é s©u ®Õn 100m</v>
          </cell>
          <cell r="D35" t="str">
            <v>m</v>
          </cell>
          <cell r="E35">
            <v>109037</v>
          </cell>
          <cell r="F35">
            <v>212496</v>
          </cell>
          <cell r="G35">
            <v>249472</v>
          </cell>
          <cell r="H35">
            <v>781448.1544</v>
          </cell>
        </row>
        <row r="36">
          <cell r="A36" t="str">
            <v>04.3.003</v>
          </cell>
          <cell r="B36" t="str">
            <v>Khoan m¸y cÊp ®Êt ®¸ VII-VIII d­íi n­íc (®é s©u ®Õn 100m)</v>
          </cell>
          <cell r="C36" t="str">
            <v>®é s©u ®Õn 100m</v>
          </cell>
          <cell r="D36" t="str">
            <v>m</v>
          </cell>
          <cell r="E36">
            <v>151070</v>
          </cell>
          <cell r="F36">
            <v>293166</v>
          </cell>
          <cell r="G36">
            <v>408970</v>
          </cell>
          <cell r="H36">
            <v>1152273.1059999999</v>
          </cell>
        </row>
        <row r="37">
          <cell r="A37" t="str">
            <v>01.1.101</v>
          </cell>
          <cell r="B37" t="str">
            <v>Hè ®µo ®Þa chÊt cÊp ®Êt I-III (®é s©u ®Õn 2m)</v>
          </cell>
          <cell r="C37" t="str">
            <v>§µo kh«ng chèng</v>
          </cell>
          <cell r="D37" t="str">
            <v>m3</v>
          </cell>
          <cell r="E37">
            <v>24211</v>
          </cell>
          <cell r="F37">
            <v>63279</v>
          </cell>
          <cell r="H37">
            <v>139692.41800000001</v>
          </cell>
        </row>
        <row r="38">
          <cell r="A38" t="str">
            <v>01.1.102</v>
          </cell>
          <cell r="B38" t="str">
            <v>Hè ®µo ®Þa chÊt cÊp ®Êt IV-V (®é s©u ®Õn 2m)</v>
          </cell>
          <cell r="C38" t="str">
            <v>§µo kh«ng chèng</v>
          </cell>
          <cell r="D38" t="str">
            <v>m3</v>
          </cell>
          <cell r="E38">
            <v>24211</v>
          </cell>
          <cell r="F38">
            <v>94918</v>
          </cell>
          <cell r="H38">
            <v>196705.89600000001</v>
          </cell>
        </row>
        <row r="39">
          <cell r="A39" t="str">
            <v>12.1.701</v>
          </cell>
          <cell r="B39" t="str">
            <v>ThÝ nghiÖm chØ tiªu c¬ lý mÉu ®¸</v>
          </cell>
          <cell r="D39" t="str">
            <v>mÉu</v>
          </cell>
          <cell r="E39">
            <v>28037</v>
          </cell>
          <cell r="F39">
            <v>172344</v>
          </cell>
          <cell r="G39">
            <v>147154</v>
          </cell>
          <cell r="H39">
            <v>507185.17480000004</v>
          </cell>
        </row>
        <row r="40">
          <cell r="A40" t="str">
            <v>12.1.301a</v>
          </cell>
          <cell r="B40" t="str">
            <v>ThÝ nghiÖm chØ tiªu c¬ lý mÉu ®Êt nguyªn d¹ng</v>
          </cell>
          <cell r="D40" t="str">
            <v>mÉu</v>
          </cell>
          <cell r="E40">
            <v>29557</v>
          </cell>
          <cell r="F40">
            <v>162005</v>
          </cell>
          <cell r="G40">
            <v>86559</v>
          </cell>
          <cell r="H40">
            <v>421438.64780000004</v>
          </cell>
        </row>
        <row r="41">
          <cell r="A41" t="str">
            <v>12.1.301b</v>
          </cell>
          <cell r="B41" t="str">
            <v>ThÝ nghiÖm chØ tiªu c¬ lý (9 chØ tiªu)</v>
          </cell>
          <cell r="D41" t="str">
            <v>mÉu</v>
          </cell>
          <cell r="E41">
            <v>29557</v>
          </cell>
          <cell r="F41">
            <v>89102.75</v>
          </cell>
          <cell r="G41">
            <v>47607.450000000004</v>
          </cell>
          <cell r="H41">
            <v>245889.94529</v>
          </cell>
        </row>
        <row r="42">
          <cell r="A42" t="str">
            <v>13.1.401</v>
          </cell>
          <cell r="B42" t="str">
            <v>ThÝ nghiÖm SPT</v>
          </cell>
          <cell r="D42" t="str">
            <v>LÇn</v>
          </cell>
          <cell r="E42">
            <v>79467</v>
          </cell>
          <cell r="F42">
            <v>30868</v>
          </cell>
          <cell r="G42">
            <v>49577</v>
          </cell>
          <cell r="H42">
            <v>196089.38940000001</v>
          </cell>
        </row>
        <row r="43">
          <cell r="A43" t="str">
            <v>12.1.401a</v>
          </cell>
          <cell r="B43" t="str">
            <v>X¸c ®Þnh chØ tiªu mÉu ®Êt 3 trôc (mÉu CU)</v>
          </cell>
          <cell r="D43" t="str">
            <v>mÉu</v>
          </cell>
          <cell r="E43">
            <v>225226</v>
          </cell>
          <cell r="F43">
            <v>463014</v>
          </cell>
          <cell r="G43">
            <v>2340183</v>
          </cell>
          <cell r="H43">
            <v>3727326.3465999998</v>
          </cell>
        </row>
        <row r="44">
          <cell r="A44" t="str">
            <v>12.1.401b</v>
          </cell>
          <cell r="B44" t="str">
            <v>X¸c ®Þnh chØ tiªu mÉu ®Êt 3 trôc (mÉu UU)</v>
          </cell>
          <cell r="D44" t="str">
            <v>mÉu</v>
          </cell>
          <cell r="E44">
            <v>225226</v>
          </cell>
          <cell r="F44">
            <v>231507</v>
          </cell>
          <cell r="G44">
            <v>1170091.5</v>
          </cell>
          <cell r="H44">
            <v>1983032.9533000002</v>
          </cell>
        </row>
        <row r="45">
          <cell r="A45" t="str">
            <v>13.1.111</v>
          </cell>
          <cell r="B45" t="str">
            <v>Móc n­íc thÝ nghiÖm trong lç khoan</v>
          </cell>
          <cell r="D45" t="str">
            <v>lÇn móc</v>
          </cell>
          <cell r="E45">
            <v>10736</v>
          </cell>
          <cell r="F45">
            <v>180061</v>
          </cell>
          <cell r="G45">
            <v>44460</v>
          </cell>
          <cell r="H45">
            <v>386276.614</v>
          </cell>
        </row>
        <row r="46">
          <cell r="A46" t="str">
            <v>12.1.100</v>
          </cell>
          <cell r="B46" t="str">
            <v>X¸c ®Þnh chØ tiªu ho¸ lý cña mÉu n­íc toµn phÇn</v>
          </cell>
          <cell r="D46" t="str">
            <v>mÉu</v>
          </cell>
          <cell r="E46">
            <v>38361</v>
          </cell>
          <cell r="F46">
            <v>128615</v>
          </cell>
          <cell r="G46">
            <v>100861</v>
          </cell>
          <cell r="H46">
            <v>386823.4362</v>
          </cell>
        </row>
        <row r="47">
          <cell r="A47" t="str">
            <v>13.1.301</v>
          </cell>
          <cell r="B47" t="str">
            <v>ThÝ nghiÖm c¾t c¸nh</v>
          </cell>
          <cell r="D47" t="str">
            <v>®iÓm</v>
          </cell>
          <cell r="E47">
            <v>5431</v>
          </cell>
          <cell r="F47">
            <v>51446</v>
          </cell>
          <cell r="G47">
            <v>34113</v>
          </cell>
          <cell r="H47">
            <v>137153.5166</v>
          </cell>
        </row>
        <row r="48">
          <cell r="A48" t="str">
            <v>13.1.101</v>
          </cell>
          <cell r="B48" t="str">
            <v>ThÝ nghiÖm xuyªn tÜnh</v>
          </cell>
          <cell r="D48" t="str">
            <v>m xuyªn</v>
          </cell>
          <cell r="E48">
            <v>4384</v>
          </cell>
          <cell r="F48">
            <v>30868</v>
          </cell>
          <cell r="G48">
            <v>30100</v>
          </cell>
          <cell r="H48">
            <v>94410.596000000005</v>
          </cell>
        </row>
        <row r="49">
          <cell r="A49" t="str">
            <v>17.1.100</v>
          </cell>
          <cell r="B49" t="str">
            <v>Kh¶o s¸t tuyÕn BCNCKT ®­êng cÊp 2 ®Þa h×nh cÊp 5</v>
          </cell>
          <cell r="D49" t="str">
            <v>Km</v>
          </cell>
          <cell r="H49">
            <v>4747954.4915300002</v>
          </cell>
        </row>
        <row r="50">
          <cell r="A50" t="str">
            <v>17.6.139</v>
          </cell>
          <cell r="B50" t="str">
            <v>Quan tr¾c mùc n­íc s«ng cã ¶nh h­ëng thuû triÒu</v>
          </cell>
          <cell r="C50">
            <v>5</v>
          </cell>
          <cell r="D50" t="str">
            <v>Tr¹m/
th¸ng</v>
          </cell>
          <cell r="E50">
            <v>2077711</v>
          </cell>
          <cell r="F50">
            <v>3657811</v>
          </cell>
          <cell r="G50">
            <v>74777</v>
          </cell>
          <cell r="H50">
            <v>8878561.1554000005</v>
          </cell>
        </row>
        <row r="51">
          <cell r="A51" t="str">
            <v>17.7.113</v>
          </cell>
          <cell r="B51" t="str">
            <v>Quan tr¾c l­u tèc dßng n­íc</v>
          </cell>
          <cell r="C51" t="str">
            <v>®­êng thñy trùc 3</v>
          </cell>
          <cell r="D51" t="str">
            <v>®/QT 1 kú triÒu</v>
          </cell>
          <cell r="E51">
            <v>3621384</v>
          </cell>
          <cell r="F51">
            <v>34170433.199999996</v>
          </cell>
          <cell r="G51">
            <v>13521671</v>
          </cell>
          <cell r="H51">
            <v>80750066.9146</v>
          </cell>
        </row>
        <row r="53">
          <cell r="A53" t="str">
            <v xml:space="preserve">Ghi chó : </v>
          </cell>
          <cell r="B53" t="str">
            <v>§¬n gi¸ = VL*1.06 + NC*1.802 + M*1.06*1.07</v>
          </cell>
        </row>
        <row r="54">
          <cell r="B54" t="str">
            <v>1.07 : HÖ sè vïng n­íc lî n­íc mÆn, vïng nói cao</v>
          </cell>
        </row>
      </sheetData>
      <sheetData sheetId="3"/>
      <sheetData sheetId="4"/>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NC duong"/>
      <sheetName val="KT duong"/>
      <sheetName val="BV duong"/>
      <sheetName val="KS duong cu"/>
      <sheetName val="BD 1-500"/>
      <sheetName val="BD 1-200"/>
      <sheetName val="CD"/>
      <sheetName val="TN"/>
      <sheetName val="Khong che do cao"/>
      <sheetName val="Khoan tren can"/>
      <sheetName val="Khoan duoi nuoc"/>
      <sheetName val="VL,NC"/>
      <sheetName val="Thi nghiem"/>
      <sheetName val="VL_NC"/>
      <sheetName val="Jhoan tren can"/>
    </sheetNames>
    <sheetDataSet>
      <sheetData sheetId="0"/>
      <sheetData sheetId="1"/>
      <sheetData sheetId="2"/>
      <sheetData sheetId="3"/>
      <sheetData sheetId="4"/>
      <sheetData sheetId="5"/>
      <sheetData sheetId="6"/>
      <sheetData sheetId="7"/>
      <sheetData sheetId="8"/>
      <sheetData sheetId="9"/>
      <sheetData sheetId="10"/>
      <sheetData sheetId="11" refreshError="1">
        <row r="4">
          <cell r="B4" t="str">
            <v>VËt liÖu</v>
          </cell>
        </row>
        <row r="5">
          <cell r="A5">
            <v>1</v>
          </cell>
          <cell r="B5" t="str">
            <v>¸p kÕ (250bav)</v>
          </cell>
          <cell r="C5" t="str">
            <v>c¸i</v>
          </cell>
          <cell r="D5">
            <v>200000</v>
          </cell>
        </row>
        <row r="6">
          <cell r="A6">
            <v>2</v>
          </cell>
          <cell r="B6" t="str">
            <v>¸p kÕ (5-25-100bav)</v>
          </cell>
          <cell r="C6" t="str">
            <v>bé</v>
          </cell>
          <cell r="D6">
            <v>200000</v>
          </cell>
        </row>
        <row r="7">
          <cell r="A7">
            <v>3</v>
          </cell>
          <cell r="B7" t="str">
            <v>¸p kÕ b×nh h¬i (25bav)</v>
          </cell>
          <cell r="C7" t="str">
            <v>c¸i</v>
          </cell>
          <cell r="D7">
            <v>200000</v>
          </cell>
        </row>
        <row r="8">
          <cell r="A8">
            <v>4</v>
          </cell>
          <cell r="B8" t="str">
            <v>§¸ d¨m</v>
          </cell>
          <cell r="C8" t="str">
            <v>m3</v>
          </cell>
          <cell r="D8">
            <v>70000</v>
          </cell>
        </row>
        <row r="9">
          <cell r="A9">
            <v>5</v>
          </cell>
          <cell r="B9" t="str">
            <v>§¸ héc</v>
          </cell>
          <cell r="C9" t="str">
            <v>m3</v>
          </cell>
          <cell r="D9">
            <v>50000</v>
          </cell>
        </row>
        <row r="10">
          <cell r="A10">
            <v>6</v>
          </cell>
          <cell r="B10" t="str">
            <v>§¸ sái 1x2</v>
          </cell>
          <cell r="C10" t="str">
            <v>m3</v>
          </cell>
          <cell r="D10">
            <v>70000</v>
          </cell>
        </row>
        <row r="11">
          <cell r="A11">
            <v>7</v>
          </cell>
          <cell r="B11" t="str">
            <v>§µn ®o lón</v>
          </cell>
          <cell r="C11" t="str">
            <v>bé</v>
          </cell>
          <cell r="D11">
            <v>2000000</v>
          </cell>
        </row>
        <row r="12">
          <cell r="A12">
            <v>8</v>
          </cell>
          <cell r="B12" t="str">
            <v>§ång hå ®iÖn ®o v¹n n¨ng</v>
          </cell>
          <cell r="C12" t="str">
            <v>chiÕc</v>
          </cell>
          <cell r="D12">
            <v>500000</v>
          </cell>
        </row>
        <row r="13">
          <cell r="A13">
            <v>9</v>
          </cell>
          <cell r="B13" t="str">
            <v>§ång hå ®o ¸p lùc</v>
          </cell>
          <cell r="C13" t="str">
            <v>c¸i</v>
          </cell>
          <cell r="D13">
            <v>300000</v>
          </cell>
        </row>
        <row r="14">
          <cell r="A14">
            <v>10</v>
          </cell>
          <cell r="B14" t="str">
            <v>§ång hå ®o ¸p lùc 4kg/cm2</v>
          </cell>
          <cell r="C14" t="str">
            <v>c¸i</v>
          </cell>
          <cell r="D14">
            <v>300000</v>
          </cell>
        </row>
        <row r="15">
          <cell r="A15">
            <v>11</v>
          </cell>
          <cell r="B15" t="str">
            <v>§ång hå ®o ®iÖn</v>
          </cell>
          <cell r="C15" t="str">
            <v>chiÕc</v>
          </cell>
          <cell r="D15">
            <v>500000</v>
          </cell>
        </row>
        <row r="16">
          <cell r="A16">
            <v>12</v>
          </cell>
          <cell r="B16" t="str">
            <v>§ång hå ®Ó bµn</v>
          </cell>
          <cell r="C16" t="str">
            <v>c¸i</v>
          </cell>
          <cell r="D16">
            <v>15000</v>
          </cell>
        </row>
        <row r="17">
          <cell r="A17">
            <v>13</v>
          </cell>
          <cell r="B17" t="str">
            <v>§ång hå ®o biÕn d¹ng</v>
          </cell>
          <cell r="C17" t="str">
            <v>c¸i</v>
          </cell>
          <cell r="D17">
            <v>500000</v>
          </cell>
        </row>
        <row r="18">
          <cell r="A18">
            <v>14</v>
          </cell>
          <cell r="B18" t="str">
            <v>§ång hå ®o lón</v>
          </cell>
          <cell r="C18" t="str">
            <v>c¸i</v>
          </cell>
          <cell r="D18">
            <v>800000</v>
          </cell>
        </row>
        <row r="19">
          <cell r="A19">
            <v>15</v>
          </cell>
          <cell r="B19" t="str">
            <v>§ång hå ®o l­u l­îng 3m3/h</v>
          </cell>
          <cell r="C19" t="str">
            <v>c¸i</v>
          </cell>
          <cell r="D19">
            <v>150000</v>
          </cell>
        </row>
        <row r="20">
          <cell r="A20">
            <v>16</v>
          </cell>
          <cell r="B20" t="str">
            <v>§ång hå ®o møc n­íc</v>
          </cell>
          <cell r="C20" t="str">
            <v>c¸i</v>
          </cell>
          <cell r="D20">
            <v>200000</v>
          </cell>
        </row>
        <row r="21">
          <cell r="A21">
            <v>17</v>
          </cell>
          <cell r="B21" t="str">
            <v>§ång hå ®o n­íc</v>
          </cell>
          <cell r="C21" t="str">
            <v>c¸i</v>
          </cell>
          <cell r="D21">
            <v>300000</v>
          </cell>
        </row>
        <row r="22">
          <cell r="A22">
            <v>18</v>
          </cell>
          <cell r="B22" t="str">
            <v>§ång hå bÊm gi©y</v>
          </cell>
          <cell r="C22" t="str">
            <v>c¸i</v>
          </cell>
          <cell r="D22">
            <v>120000</v>
          </cell>
        </row>
        <row r="23">
          <cell r="A23">
            <v>19</v>
          </cell>
          <cell r="B23" t="str">
            <v>§ång hå l­u l­îng</v>
          </cell>
          <cell r="C23" t="str">
            <v>c¸i</v>
          </cell>
          <cell r="D23">
            <v>200000</v>
          </cell>
        </row>
        <row r="24">
          <cell r="A24">
            <v>20</v>
          </cell>
          <cell r="B24" t="str">
            <v>§Çu nèi cÇn</v>
          </cell>
          <cell r="C24" t="str">
            <v>bé</v>
          </cell>
          <cell r="D24">
            <v>180000</v>
          </cell>
        </row>
        <row r="25">
          <cell r="A25">
            <v>21</v>
          </cell>
          <cell r="B25" t="str">
            <v>§Çu nèi èng chèng</v>
          </cell>
          <cell r="C25" t="str">
            <v>c¸i</v>
          </cell>
          <cell r="D25">
            <v>40000</v>
          </cell>
        </row>
        <row r="26">
          <cell r="A26">
            <v>22</v>
          </cell>
          <cell r="B26" t="str">
            <v>§e ghÌ ®¸</v>
          </cell>
          <cell r="C26" t="str">
            <v>c¸i</v>
          </cell>
          <cell r="D26">
            <v>20000</v>
          </cell>
        </row>
        <row r="27">
          <cell r="A27">
            <v>23</v>
          </cell>
          <cell r="B27" t="str">
            <v xml:space="preserve">§iezel </v>
          </cell>
          <cell r="C27" t="str">
            <v>kg</v>
          </cell>
          <cell r="D27">
            <v>5000</v>
          </cell>
        </row>
        <row r="28">
          <cell r="A28">
            <v>24</v>
          </cell>
          <cell r="B28" t="str">
            <v>§inh</v>
          </cell>
          <cell r="C28" t="str">
            <v>kg</v>
          </cell>
          <cell r="D28">
            <v>5000</v>
          </cell>
        </row>
        <row r="29">
          <cell r="A29">
            <v>25</v>
          </cell>
          <cell r="B29" t="str">
            <v>§inh + d©y thÐp</v>
          </cell>
          <cell r="C29" t="str">
            <v>kg</v>
          </cell>
          <cell r="D29">
            <v>5000</v>
          </cell>
        </row>
        <row r="30">
          <cell r="A30">
            <v>26</v>
          </cell>
          <cell r="B30" t="str">
            <v>§inh ®Üa</v>
          </cell>
          <cell r="C30" t="str">
            <v>kg</v>
          </cell>
          <cell r="D30">
            <v>5000</v>
          </cell>
        </row>
        <row r="31">
          <cell r="A31">
            <v>27</v>
          </cell>
          <cell r="B31" t="str">
            <v>§inh 10 cm</v>
          </cell>
          <cell r="C31" t="str">
            <v>kg</v>
          </cell>
          <cell r="D31">
            <v>5000</v>
          </cell>
        </row>
        <row r="32">
          <cell r="A32">
            <v>28</v>
          </cell>
          <cell r="B32" t="str">
            <v>§inh 3 cm</v>
          </cell>
          <cell r="C32" t="str">
            <v>kg</v>
          </cell>
          <cell r="D32">
            <v>5000</v>
          </cell>
        </row>
        <row r="33">
          <cell r="A33">
            <v>29</v>
          </cell>
          <cell r="B33" t="str">
            <v>§inh ch÷ U</v>
          </cell>
          <cell r="C33" t="str">
            <v>kg</v>
          </cell>
          <cell r="D33">
            <v>5000</v>
          </cell>
        </row>
        <row r="34">
          <cell r="A34">
            <v>30</v>
          </cell>
          <cell r="B34" t="str">
            <v>§iÖn cùc ®ång</v>
          </cell>
          <cell r="C34" t="str">
            <v>c¸i</v>
          </cell>
          <cell r="D34">
            <v>30000</v>
          </cell>
        </row>
        <row r="35">
          <cell r="A35">
            <v>31</v>
          </cell>
          <cell r="B35" t="str">
            <v>§iÖn cùc kh«ng ph©n cùc</v>
          </cell>
          <cell r="C35" t="str">
            <v>c¸i</v>
          </cell>
          <cell r="D35">
            <v>400000</v>
          </cell>
        </row>
        <row r="36">
          <cell r="A36">
            <v>32</v>
          </cell>
          <cell r="B36" t="str">
            <v>§iÖn cùc s¾t</v>
          </cell>
          <cell r="C36" t="str">
            <v>c¸i</v>
          </cell>
          <cell r="D36">
            <v>15000</v>
          </cell>
        </row>
        <row r="37">
          <cell r="A37">
            <v>33</v>
          </cell>
          <cell r="B37" t="str">
            <v>§Þa bµn ®Þa chÊt</v>
          </cell>
          <cell r="C37" t="str">
            <v>c¸i</v>
          </cell>
          <cell r="D37">
            <v>350000</v>
          </cell>
        </row>
        <row r="38">
          <cell r="A38">
            <v>34</v>
          </cell>
          <cell r="B38" t="str">
            <v>§Üa s¾t tr¸ng men</v>
          </cell>
          <cell r="C38" t="str">
            <v>c¸i</v>
          </cell>
          <cell r="D38">
            <v>8000</v>
          </cell>
        </row>
        <row r="39">
          <cell r="A39">
            <v>35</v>
          </cell>
          <cell r="B39" t="str">
            <v>§ui ®iÖn</v>
          </cell>
          <cell r="C39" t="str">
            <v>c¸i</v>
          </cell>
          <cell r="D39">
            <v>500</v>
          </cell>
        </row>
        <row r="40">
          <cell r="A40">
            <v>36</v>
          </cell>
          <cell r="B40" t="str">
            <v>¶nh mµu (9x12)</v>
          </cell>
          <cell r="C40" t="str">
            <v>kiÓu</v>
          </cell>
          <cell r="D40">
            <v>5000</v>
          </cell>
        </row>
        <row r="41">
          <cell r="A41">
            <v>37</v>
          </cell>
          <cell r="B41" t="str">
            <v>¾c quy</v>
          </cell>
          <cell r="C41" t="str">
            <v>c¸i</v>
          </cell>
          <cell r="D41">
            <v>250000</v>
          </cell>
        </row>
        <row r="42">
          <cell r="A42">
            <v>38</v>
          </cell>
          <cell r="B42" t="str">
            <v>¾c quy (12Vx2) + (6Vx1)</v>
          </cell>
          <cell r="C42" t="str">
            <v>bé</v>
          </cell>
          <cell r="D42">
            <v>250000</v>
          </cell>
        </row>
        <row r="43">
          <cell r="A43">
            <v>39</v>
          </cell>
          <cell r="B43" t="str">
            <v>Ac quy 12v</v>
          </cell>
          <cell r="C43" t="str">
            <v>bé</v>
          </cell>
          <cell r="D43">
            <v>300000</v>
          </cell>
        </row>
        <row r="44">
          <cell r="A44">
            <v>40</v>
          </cell>
          <cell r="B44" t="str">
            <v>Ac quy 24v</v>
          </cell>
          <cell r="C44" t="str">
            <v>b×nh</v>
          </cell>
          <cell r="D44">
            <v>420000</v>
          </cell>
        </row>
        <row r="45">
          <cell r="A45">
            <v>41</v>
          </cell>
          <cell r="B45" t="str">
            <v>AxÝt axalic</v>
          </cell>
          <cell r="C45" t="str">
            <v>kg</v>
          </cell>
          <cell r="D45">
            <v>40000</v>
          </cell>
        </row>
        <row r="46">
          <cell r="A46">
            <v>42</v>
          </cell>
          <cell r="B46" t="str">
            <v>AxÝt nit¬ric ®Æc</v>
          </cell>
          <cell r="C46" t="str">
            <v>gam</v>
          </cell>
          <cell r="D46">
            <v>40</v>
          </cell>
        </row>
        <row r="47">
          <cell r="A47">
            <v>43</v>
          </cell>
          <cell r="B47" t="str">
            <v>B¨ng m¸y håi ©m</v>
          </cell>
          <cell r="C47" t="str">
            <v>cuén</v>
          </cell>
          <cell r="D47">
            <v>10000</v>
          </cell>
        </row>
        <row r="48">
          <cell r="A48">
            <v>44</v>
          </cell>
          <cell r="B48" t="str">
            <v>B¸t s¾t tr¸ng men</v>
          </cell>
          <cell r="C48" t="str">
            <v>c¸i</v>
          </cell>
          <cell r="D48">
            <v>8000</v>
          </cell>
        </row>
        <row r="49">
          <cell r="A49">
            <v>45</v>
          </cell>
          <cell r="B49" t="str">
            <v>B×nh bãp n­íc</v>
          </cell>
          <cell r="C49" t="str">
            <v>c¸i</v>
          </cell>
          <cell r="D49">
            <v>10000</v>
          </cell>
        </row>
        <row r="50">
          <cell r="A50">
            <v>46</v>
          </cell>
          <cell r="B50" t="str">
            <v>B×nh hót Èm</v>
          </cell>
          <cell r="C50" t="str">
            <v>c¸i</v>
          </cell>
          <cell r="D50">
            <v>10000</v>
          </cell>
        </row>
        <row r="51">
          <cell r="A51">
            <v>47</v>
          </cell>
          <cell r="B51" t="str">
            <v>B×nh hót Èm cã vßi</v>
          </cell>
          <cell r="C51" t="str">
            <v>c¸i</v>
          </cell>
          <cell r="D51">
            <v>10000</v>
          </cell>
        </row>
        <row r="52">
          <cell r="A52">
            <v>48</v>
          </cell>
          <cell r="B52" t="str">
            <v>B×nh hót Èm, b×nh gi÷ Èm</v>
          </cell>
          <cell r="C52" t="str">
            <v>c¸i</v>
          </cell>
          <cell r="D52">
            <v>10000</v>
          </cell>
        </row>
        <row r="53">
          <cell r="A53">
            <v>49</v>
          </cell>
          <cell r="B53" t="str">
            <v>B×nh khÝ CO2 - (100bav)</v>
          </cell>
          <cell r="C53" t="str">
            <v>b×nh</v>
          </cell>
          <cell r="D53">
            <v>100000</v>
          </cell>
        </row>
        <row r="54">
          <cell r="A54">
            <v>50</v>
          </cell>
          <cell r="B54" t="str">
            <v>B×nh thñy tinh</v>
          </cell>
          <cell r="C54" t="str">
            <v>c¸i</v>
          </cell>
          <cell r="D54">
            <v>30000</v>
          </cell>
        </row>
        <row r="55">
          <cell r="A55">
            <v>51</v>
          </cell>
          <cell r="B55" t="str">
            <v>B×nh thñy tinh (100 - 1000)ml</v>
          </cell>
          <cell r="C55" t="str">
            <v>c¸i</v>
          </cell>
          <cell r="D55">
            <v>30000</v>
          </cell>
        </row>
        <row r="56">
          <cell r="A56">
            <v>52</v>
          </cell>
          <cell r="B56" t="str">
            <v>B×nh thñy tinh tam gi¸c (50-1000)ml</v>
          </cell>
          <cell r="C56" t="str">
            <v>c¸i</v>
          </cell>
          <cell r="D56">
            <v>30000</v>
          </cell>
        </row>
        <row r="57">
          <cell r="A57">
            <v>53</v>
          </cell>
          <cell r="B57" t="str">
            <v>B×nh tiªu b¶n</v>
          </cell>
          <cell r="C57" t="str">
            <v>c¸i</v>
          </cell>
          <cell r="D57">
            <v>15000</v>
          </cell>
        </row>
        <row r="58">
          <cell r="A58">
            <v>54</v>
          </cell>
          <cell r="B58" t="str">
            <v>B×nh tû träng</v>
          </cell>
          <cell r="C58" t="str">
            <v>c¸i</v>
          </cell>
          <cell r="D58">
            <v>15000</v>
          </cell>
        </row>
        <row r="59">
          <cell r="A59">
            <v>55</v>
          </cell>
          <cell r="B59" t="str">
            <v>B×nh tû träng 1000ml</v>
          </cell>
          <cell r="C59" t="str">
            <v>c¸i</v>
          </cell>
          <cell r="D59">
            <v>15000</v>
          </cell>
        </row>
        <row r="60">
          <cell r="A60">
            <v>56</v>
          </cell>
          <cell r="B60" t="str">
            <v>Bµn ®Ëp</v>
          </cell>
          <cell r="C60" t="str">
            <v>chiÕc</v>
          </cell>
          <cell r="D60">
            <v>50000</v>
          </cell>
        </row>
        <row r="61">
          <cell r="A61">
            <v>57</v>
          </cell>
          <cell r="B61" t="str">
            <v>Bµn ®Öm</v>
          </cell>
          <cell r="C61" t="str">
            <v>chiÕc</v>
          </cell>
          <cell r="D61">
            <v>50000</v>
          </cell>
        </row>
        <row r="62">
          <cell r="A62">
            <v>58</v>
          </cell>
          <cell r="B62" t="str">
            <v>Bµn nÐn D = 34cm</v>
          </cell>
          <cell r="C62" t="str">
            <v>c¸i</v>
          </cell>
          <cell r="D62">
            <v>400000</v>
          </cell>
        </row>
        <row r="63">
          <cell r="A63">
            <v>59</v>
          </cell>
          <cell r="B63" t="str">
            <v>B¶n gç 60 x 60</v>
          </cell>
          <cell r="C63" t="str">
            <v>c¸i</v>
          </cell>
          <cell r="D63">
            <v>10000</v>
          </cell>
        </row>
        <row r="64">
          <cell r="A64">
            <v>60</v>
          </cell>
          <cell r="B64" t="str">
            <v>Bãng ®iÖn</v>
          </cell>
          <cell r="C64" t="str">
            <v>c¸i</v>
          </cell>
          <cell r="D64">
            <v>15000</v>
          </cell>
        </row>
        <row r="65">
          <cell r="A65">
            <v>61</v>
          </cell>
          <cell r="B65" t="str">
            <v>Bãng ®iÖn 100W</v>
          </cell>
          <cell r="C65" t="str">
            <v>c¸i</v>
          </cell>
          <cell r="D65">
            <v>15000</v>
          </cell>
        </row>
        <row r="66">
          <cell r="A66">
            <v>62</v>
          </cell>
          <cell r="B66" t="str">
            <v>Bãng ®iÖn 110v - 100W</v>
          </cell>
          <cell r="C66" t="str">
            <v>c¸i</v>
          </cell>
          <cell r="D66">
            <v>15000</v>
          </cell>
        </row>
        <row r="67">
          <cell r="A67">
            <v>63</v>
          </cell>
          <cell r="B67" t="str">
            <v>Bãng ®iÖn 220V - 200W</v>
          </cell>
          <cell r="C67" t="str">
            <v>c¸i</v>
          </cell>
          <cell r="D67">
            <v>10000</v>
          </cell>
        </row>
        <row r="68">
          <cell r="A68">
            <v>64</v>
          </cell>
          <cell r="B68" t="str">
            <v>Bãng ®iÖn 36V - 40W</v>
          </cell>
          <cell r="C68" t="str">
            <v>c¸i</v>
          </cell>
          <cell r="D68">
            <v>10000</v>
          </cell>
        </row>
        <row r="69">
          <cell r="A69">
            <v>65</v>
          </cell>
          <cell r="B69" t="str">
            <v>Bãng ®iÖn 36W</v>
          </cell>
          <cell r="C69" t="str">
            <v>c¸i</v>
          </cell>
          <cell r="D69">
            <v>10000</v>
          </cell>
        </row>
        <row r="70">
          <cell r="A70">
            <v>66</v>
          </cell>
          <cell r="B70" t="str">
            <v>Bao cao su</v>
          </cell>
          <cell r="C70" t="str">
            <v>c¸i</v>
          </cell>
          <cell r="D70">
            <v>8000</v>
          </cell>
        </row>
        <row r="71">
          <cell r="A71">
            <v>67</v>
          </cell>
          <cell r="B71" t="str">
            <v>Bé èng mÉu nguyªn d¹ng</v>
          </cell>
          <cell r="C71" t="str">
            <v>bé</v>
          </cell>
          <cell r="D71">
            <v>500000</v>
          </cell>
        </row>
        <row r="72">
          <cell r="A72">
            <v>68</v>
          </cell>
          <cell r="B72" t="str">
            <v>Bé gia mèc cÇn khoan</v>
          </cell>
          <cell r="C72" t="str">
            <v>bé</v>
          </cell>
          <cell r="D72">
            <v>120000</v>
          </cell>
        </row>
        <row r="73">
          <cell r="A73">
            <v>69</v>
          </cell>
          <cell r="B73" t="str">
            <v>Bé kÝnh Ðp</v>
          </cell>
          <cell r="C73" t="str">
            <v>bé</v>
          </cell>
          <cell r="D73">
            <v>500000</v>
          </cell>
        </row>
        <row r="74">
          <cell r="A74">
            <v>70</v>
          </cell>
          <cell r="B74" t="str">
            <v>Bé më réng kim c­¬ng</v>
          </cell>
          <cell r="C74" t="str">
            <v>bé</v>
          </cell>
          <cell r="D74">
            <v>2500000</v>
          </cell>
        </row>
        <row r="75">
          <cell r="A75">
            <v>71</v>
          </cell>
          <cell r="B75" t="str">
            <v>Bé r©y ®Þa chÊt F 20cm</v>
          </cell>
          <cell r="C75" t="str">
            <v>bé</v>
          </cell>
          <cell r="D75">
            <v>1300000</v>
          </cell>
        </row>
        <row r="76">
          <cell r="A76">
            <v>72</v>
          </cell>
          <cell r="B76" t="str">
            <v>Bé r©y sái</v>
          </cell>
          <cell r="C76" t="str">
            <v>bé</v>
          </cell>
          <cell r="D76">
            <v>1750000</v>
          </cell>
        </row>
        <row r="77">
          <cell r="A77">
            <v>73</v>
          </cell>
          <cell r="B77" t="str">
            <v>Bé x¹c ac quy</v>
          </cell>
          <cell r="C77" t="str">
            <v>bé</v>
          </cell>
          <cell r="D77">
            <v>1000000</v>
          </cell>
        </row>
        <row r="78">
          <cell r="A78">
            <v>74</v>
          </cell>
          <cell r="B78" t="str">
            <v>Bóa</v>
          </cell>
          <cell r="C78" t="str">
            <v>chiÕc</v>
          </cell>
          <cell r="D78">
            <v>50000</v>
          </cell>
        </row>
        <row r="79">
          <cell r="A79">
            <v>75</v>
          </cell>
          <cell r="B79" t="str">
            <v>Bóa ®Þa chÊt</v>
          </cell>
          <cell r="C79" t="str">
            <v>c¸i</v>
          </cell>
          <cell r="D79">
            <v>50000</v>
          </cell>
        </row>
        <row r="80">
          <cell r="A80">
            <v>76</v>
          </cell>
          <cell r="B80" t="str">
            <v>Bót ch× ®en</v>
          </cell>
          <cell r="C80" t="str">
            <v>c¸i</v>
          </cell>
          <cell r="D80">
            <v>15000</v>
          </cell>
        </row>
        <row r="81">
          <cell r="A81">
            <v>77</v>
          </cell>
          <cell r="B81" t="str">
            <v>Bót l«ng cì nhá F 5, F 2cm, F 1cm</v>
          </cell>
          <cell r="C81" t="str">
            <v>bé</v>
          </cell>
          <cell r="D81">
            <v>1000000</v>
          </cell>
        </row>
        <row r="82">
          <cell r="A82">
            <v>78</v>
          </cell>
          <cell r="B82" t="str">
            <v>C¸nh s¾t (E60-E70-E100)</v>
          </cell>
          <cell r="C82" t="str">
            <v>bé</v>
          </cell>
          <cell r="D82">
            <v>8000</v>
          </cell>
        </row>
        <row r="83">
          <cell r="A83">
            <v>79</v>
          </cell>
          <cell r="B83" t="str">
            <v>C¸p</v>
          </cell>
          <cell r="C83" t="str">
            <v>m</v>
          </cell>
          <cell r="D83">
            <v>8000</v>
          </cell>
        </row>
        <row r="84">
          <cell r="A84">
            <v>80</v>
          </cell>
          <cell r="B84" t="str">
            <v>C¸p §K 6mm</v>
          </cell>
          <cell r="C84" t="str">
            <v>m</v>
          </cell>
          <cell r="D84">
            <v>6000</v>
          </cell>
        </row>
        <row r="85">
          <cell r="A85">
            <v>81</v>
          </cell>
          <cell r="B85" t="str">
            <v>C¸p móc n­íc</v>
          </cell>
          <cell r="C85" t="str">
            <v>m</v>
          </cell>
          <cell r="D85">
            <v>70000</v>
          </cell>
        </row>
        <row r="86">
          <cell r="A86">
            <v>82</v>
          </cell>
          <cell r="B86" t="str">
            <v>C¸p thÐp d©y F6 - F8 mm</v>
          </cell>
          <cell r="C86" t="str">
            <v>m</v>
          </cell>
          <cell r="D86">
            <v>10000</v>
          </cell>
        </row>
        <row r="87">
          <cell r="A87">
            <v>83</v>
          </cell>
          <cell r="B87" t="str">
            <v>C¸t chuÈn</v>
          </cell>
          <cell r="C87" t="str">
            <v>kg</v>
          </cell>
          <cell r="D87">
            <v>20</v>
          </cell>
        </row>
        <row r="88">
          <cell r="A88">
            <v>84</v>
          </cell>
          <cell r="B88" t="str">
            <v>C¸t sái</v>
          </cell>
          <cell r="C88" t="str">
            <v>m3</v>
          </cell>
          <cell r="D88">
            <v>50000</v>
          </cell>
        </row>
        <row r="89">
          <cell r="A89">
            <v>85</v>
          </cell>
          <cell r="B89" t="str">
            <v>C¸t vµng</v>
          </cell>
          <cell r="C89" t="str">
            <v>m3</v>
          </cell>
          <cell r="D89">
            <v>11500</v>
          </cell>
        </row>
        <row r="90">
          <cell r="A90">
            <v>86</v>
          </cell>
          <cell r="B90" t="str">
            <v>Cäc bªt«ng 8 x 8 x 60</v>
          </cell>
          <cell r="C90" t="str">
            <v>c¸i</v>
          </cell>
          <cell r="D90">
            <v>2500</v>
          </cell>
        </row>
        <row r="91">
          <cell r="A91">
            <v>87</v>
          </cell>
          <cell r="B91" t="str">
            <v>Cäc gç</v>
          </cell>
          <cell r="C91" t="str">
            <v>c¸i</v>
          </cell>
          <cell r="D91">
            <v>2500</v>
          </cell>
        </row>
        <row r="92">
          <cell r="A92">
            <v>88</v>
          </cell>
          <cell r="B92" t="str">
            <v>Cäc gç 0,04 x 0,04m</v>
          </cell>
          <cell r="C92" t="str">
            <v>c¸i</v>
          </cell>
          <cell r="D92">
            <v>2500</v>
          </cell>
        </row>
        <row r="93">
          <cell r="A93">
            <v>89</v>
          </cell>
          <cell r="B93" t="str">
            <v>Cäc gç 10 x 10 x 80</v>
          </cell>
          <cell r="C93" t="str">
            <v>c¸i</v>
          </cell>
          <cell r="D93">
            <v>2500</v>
          </cell>
        </row>
        <row r="94">
          <cell r="A94">
            <v>90</v>
          </cell>
          <cell r="B94" t="str">
            <v>Cäc gç 15 x 15 x 200</v>
          </cell>
          <cell r="C94" t="str">
            <v>cäc</v>
          </cell>
          <cell r="D94">
            <v>2500</v>
          </cell>
        </row>
        <row r="95">
          <cell r="A95">
            <v>91</v>
          </cell>
          <cell r="B95" t="str">
            <v>Cäc gç 4 x 4 x 30</v>
          </cell>
          <cell r="C95" t="str">
            <v>cäc</v>
          </cell>
          <cell r="D95">
            <v>2500</v>
          </cell>
        </row>
        <row r="96">
          <cell r="A96">
            <v>92</v>
          </cell>
          <cell r="B96" t="str">
            <v>Cäc gç 4x4x40cm</v>
          </cell>
          <cell r="C96" t="str">
            <v>c¸i</v>
          </cell>
          <cell r="D96">
            <v>2500</v>
          </cell>
        </row>
        <row r="97">
          <cell r="A97">
            <v>93</v>
          </cell>
          <cell r="B97" t="str">
            <v>Cäc gç 5 x 5 x 40</v>
          </cell>
          <cell r="C97" t="str">
            <v>c¸i</v>
          </cell>
          <cell r="D97">
            <v>2500</v>
          </cell>
        </row>
        <row r="98">
          <cell r="A98">
            <v>94</v>
          </cell>
          <cell r="B98" t="str">
            <v>Cäc mèc gç</v>
          </cell>
          <cell r="C98" t="str">
            <v>c¸i</v>
          </cell>
          <cell r="D98">
            <v>2500</v>
          </cell>
        </row>
        <row r="99">
          <cell r="A99">
            <v>95</v>
          </cell>
          <cell r="B99" t="str">
            <v>Cäc mèc xim¨ng</v>
          </cell>
          <cell r="C99" t="str">
            <v>c¸i</v>
          </cell>
          <cell r="D99">
            <v>10000</v>
          </cell>
        </row>
        <row r="100">
          <cell r="A100">
            <v>96</v>
          </cell>
          <cell r="B100" t="str">
            <v>Cäc neo</v>
          </cell>
          <cell r="C100" t="str">
            <v>bé</v>
          </cell>
          <cell r="D100">
            <v>10000</v>
          </cell>
        </row>
        <row r="101">
          <cell r="A101">
            <v>97</v>
          </cell>
          <cell r="B101" t="str">
            <v>Cäc s¾t §K 10 x 300mm</v>
          </cell>
          <cell r="C101" t="str">
            <v>cäc</v>
          </cell>
          <cell r="D101">
            <v>8000</v>
          </cell>
        </row>
        <row r="102">
          <cell r="A102">
            <v>98</v>
          </cell>
          <cell r="B102" t="str">
            <v>CÆp ®¨ng ký ®o ®¹c</v>
          </cell>
          <cell r="C102" t="str">
            <v>c¸i</v>
          </cell>
          <cell r="D102">
            <v>8000</v>
          </cell>
        </row>
        <row r="103">
          <cell r="A103">
            <v>99</v>
          </cell>
          <cell r="B103" t="str">
            <v>Cãt Ðp</v>
          </cell>
          <cell r="C103" t="str">
            <v>m2</v>
          </cell>
          <cell r="D103">
            <v>20000</v>
          </cell>
        </row>
        <row r="104">
          <cell r="A104">
            <v>100</v>
          </cell>
          <cell r="B104" t="str">
            <v>CÇn c¾t c¸nh (40c¸i)</v>
          </cell>
          <cell r="C104" t="str">
            <v>bé</v>
          </cell>
          <cell r="D104">
            <v>1000000</v>
          </cell>
        </row>
        <row r="105">
          <cell r="A105">
            <v>101</v>
          </cell>
          <cell r="B105" t="str">
            <v>CÇn chèt</v>
          </cell>
          <cell r="C105" t="str">
            <v>m</v>
          </cell>
          <cell r="D105">
            <v>400000</v>
          </cell>
        </row>
        <row r="106">
          <cell r="A106">
            <v>102</v>
          </cell>
          <cell r="B106" t="str">
            <v>CÇn khoan</v>
          </cell>
          <cell r="C106" t="str">
            <v>m</v>
          </cell>
          <cell r="D106">
            <v>80000</v>
          </cell>
        </row>
        <row r="107">
          <cell r="A107">
            <v>103</v>
          </cell>
          <cell r="B107" t="str">
            <v>CÇn khoan 25 x 105 x 800</v>
          </cell>
          <cell r="C107" t="str">
            <v>c¸i</v>
          </cell>
          <cell r="D107">
            <v>80000</v>
          </cell>
        </row>
        <row r="108">
          <cell r="A108">
            <v>104</v>
          </cell>
          <cell r="B108" t="str">
            <v>CÇn xo¾n</v>
          </cell>
          <cell r="C108" t="str">
            <v>m</v>
          </cell>
          <cell r="D108">
            <v>450000</v>
          </cell>
        </row>
        <row r="109">
          <cell r="A109">
            <v>105</v>
          </cell>
          <cell r="B109" t="str">
            <v>CÇn xuyªn</v>
          </cell>
          <cell r="C109" t="str">
            <v>m</v>
          </cell>
          <cell r="D109">
            <v>450000</v>
          </cell>
        </row>
        <row r="110">
          <cell r="A110">
            <v>106</v>
          </cell>
          <cell r="B110" t="str">
            <v>CÇu ch× sø</v>
          </cell>
          <cell r="C110" t="str">
            <v>c¸i</v>
          </cell>
          <cell r="D110">
            <v>5000</v>
          </cell>
        </row>
        <row r="111">
          <cell r="A111">
            <v>107</v>
          </cell>
          <cell r="B111" t="str">
            <v>CÇu dao ®iÖn 3 pha</v>
          </cell>
          <cell r="C111" t="str">
            <v>c¸i</v>
          </cell>
          <cell r="D111">
            <v>15000</v>
          </cell>
        </row>
        <row r="112">
          <cell r="A112">
            <v>108</v>
          </cell>
          <cell r="B112" t="str">
            <v>Cèc ®Êt luyÖn, cµng vaxiliep</v>
          </cell>
          <cell r="C112" t="str">
            <v>bé</v>
          </cell>
          <cell r="D112">
            <v>200000</v>
          </cell>
        </row>
        <row r="113">
          <cell r="A113">
            <v>109</v>
          </cell>
          <cell r="B113" t="str">
            <v>Cèc má nh«m (®un thµnh phÇn h¹t)</v>
          </cell>
          <cell r="C113" t="str">
            <v>c¸i</v>
          </cell>
          <cell r="D113">
            <v>8000</v>
          </cell>
        </row>
        <row r="114">
          <cell r="A114">
            <v>110</v>
          </cell>
          <cell r="B114" t="str">
            <v>Cèc thñy tinh</v>
          </cell>
          <cell r="C114" t="str">
            <v>c¸i</v>
          </cell>
          <cell r="D114">
            <v>18000</v>
          </cell>
        </row>
        <row r="115">
          <cell r="A115">
            <v>111</v>
          </cell>
          <cell r="B115" t="str">
            <v>Cèc thñy tinh (50-1000)ml</v>
          </cell>
          <cell r="C115" t="str">
            <v>c¸i</v>
          </cell>
          <cell r="D115">
            <v>18000</v>
          </cell>
        </row>
        <row r="116">
          <cell r="A116">
            <v>112</v>
          </cell>
          <cell r="B116" t="str">
            <v>Cèc thñy tinh 1000ml</v>
          </cell>
          <cell r="C116" t="str">
            <v>c¸i</v>
          </cell>
          <cell r="D116">
            <v>18000</v>
          </cell>
        </row>
        <row r="117">
          <cell r="A117">
            <v>113</v>
          </cell>
          <cell r="B117" t="str">
            <v>Cèi chµy ®ång</v>
          </cell>
          <cell r="C117" t="str">
            <v>bé</v>
          </cell>
          <cell r="D117">
            <v>300000</v>
          </cell>
        </row>
        <row r="118">
          <cell r="A118">
            <v>114</v>
          </cell>
          <cell r="B118" t="str">
            <v>Cèi chµy sø</v>
          </cell>
          <cell r="C118" t="str">
            <v>bé</v>
          </cell>
          <cell r="D118">
            <v>35000</v>
          </cell>
        </row>
        <row r="119">
          <cell r="A119">
            <v>115</v>
          </cell>
          <cell r="B119" t="str">
            <v>Cèi chµy thñy tinh</v>
          </cell>
          <cell r="C119" t="str">
            <v>bé</v>
          </cell>
          <cell r="D119">
            <v>120000</v>
          </cell>
        </row>
        <row r="120">
          <cell r="A120">
            <v>116</v>
          </cell>
          <cell r="B120" t="str">
            <v>Cèi chÕ bÞ</v>
          </cell>
          <cell r="C120" t="str">
            <v>bé</v>
          </cell>
          <cell r="D120">
            <v>600000</v>
          </cell>
        </row>
        <row r="121">
          <cell r="A121">
            <v>117</v>
          </cell>
          <cell r="B121" t="str">
            <v>Cèi chÕ bÞ (Anh)</v>
          </cell>
          <cell r="C121" t="str">
            <v>bé</v>
          </cell>
          <cell r="D121">
            <v>800000</v>
          </cell>
        </row>
        <row r="122">
          <cell r="A122">
            <v>118</v>
          </cell>
          <cell r="B122" t="str">
            <v>Cèi gi· ®¸</v>
          </cell>
          <cell r="C122" t="str">
            <v>bé</v>
          </cell>
          <cell r="D122">
            <v>700000</v>
          </cell>
        </row>
        <row r="123">
          <cell r="A123">
            <v>119</v>
          </cell>
          <cell r="B123" t="str">
            <v>Cét s¾t ®Æt m¸y ®o giã</v>
          </cell>
          <cell r="C123" t="str">
            <v>c¸i</v>
          </cell>
          <cell r="D123">
            <v>30000</v>
          </cell>
        </row>
        <row r="124">
          <cell r="A124">
            <v>120</v>
          </cell>
          <cell r="B124" t="str">
            <v>Cét s¾t ®Æt m¸y ®o sãng</v>
          </cell>
          <cell r="C124" t="str">
            <v>c¸i</v>
          </cell>
          <cell r="D124">
            <v>30000</v>
          </cell>
        </row>
        <row r="125">
          <cell r="A125">
            <v>121</v>
          </cell>
          <cell r="B125" t="str">
            <v>Chµy ®Çm ®Êt</v>
          </cell>
          <cell r="C125" t="str">
            <v>c¸i</v>
          </cell>
          <cell r="D125">
            <v>200000</v>
          </cell>
        </row>
        <row r="126">
          <cell r="A126">
            <v>122</v>
          </cell>
          <cell r="B126" t="str">
            <v>Chai nót mµi</v>
          </cell>
          <cell r="C126" t="str">
            <v>c¸i</v>
          </cell>
          <cell r="D126">
            <v>15000</v>
          </cell>
        </row>
        <row r="127">
          <cell r="A127">
            <v>123</v>
          </cell>
          <cell r="B127" t="str">
            <v>ChÐn nung</v>
          </cell>
          <cell r="C127" t="str">
            <v>c¸i</v>
          </cell>
          <cell r="D127">
            <v>6500</v>
          </cell>
        </row>
        <row r="128">
          <cell r="A128">
            <v>124</v>
          </cell>
          <cell r="B128" t="str">
            <v>ChÐn sø</v>
          </cell>
          <cell r="C128" t="str">
            <v>c¸i</v>
          </cell>
          <cell r="D128">
            <v>5000</v>
          </cell>
        </row>
        <row r="129">
          <cell r="A129">
            <v>125</v>
          </cell>
          <cell r="B129" t="str">
            <v>Chèt bóa</v>
          </cell>
          <cell r="C129" t="str">
            <v>chiÕc</v>
          </cell>
          <cell r="D129">
            <v>200000</v>
          </cell>
        </row>
        <row r="130">
          <cell r="A130">
            <v>126</v>
          </cell>
          <cell r="B130" t="str">
            <v>Chèt cÇn</v>
          </cell>
          <cell r="C130" t="str">
            <v>c¸i</v>
          </cell>
          <cell r="D130">
            <v>25000</v>
          </cell>
        </row>
        <row r="131">
          <cell r="A131">
            <v>127</v>
          </cell>
          <cell r="B131" t="str">
            <v>ChËu nh«m F 30cm</v>
          </cell>
          <cell r="C131" t="str">
            <v>c¸i</v>
          </cell>
          <cell r="D131">
            <v>30000</v>
          </cell>
        </row>
        <row r="132">
          <cell r="A132">
            <v>128</v>
          </cell>
          <cell r="B132" t="str">
            <v>ChËu thñy tinh</v>
          </cell>
          <cell r="C132" t="str">
            <v>c¸i</v>
          </cell>
          <cell r="D132">
            <v>30000</v>
          </cell>
        </row>
        <row r="133">
          <cell r="A133">
            <v>129</v>
          </cell>
          <cell r="B133" t="str">
            <v>ChËu thñy tinh F 20cm</v>
          </cell>
          <cell r="C133" t="str">
            <v>c¸i</v>
          </cell>
          <cell r="D133">
            <v>30000</v>
          </cell>
        </row>
        <row r="134">
          <cell r="A134">
            <v>130</v>
          </cell>
          <cell r="B134" t="str">
            <v>Chïy vaxiliep</v>
          </cell>
          <cell r="C134" t="str">
            <v>c¸i</v>
          </cell>
          <cell r="D134">
            <v>200000</v>
          </cell>
        </row>
        <row r="135">
          <cell r="A135">
            <v>131</v>
          </cell>
          <cell r="B135" t="str">
            <v>Choßng c¸nh tr¸ng hîp kim cøng</v>
          </cell>
          <cell r="C135" t="str">
            <v>c¸i</v>
          </cell>
          <cell r="D135">
            <v>500000</v>
          </cell>
        </row>
        <row r="136">
          <cell r="A136">
            <v>132</v>
          </cell>
          <cell r="B136" t="str">
            <v>Cßi ®o n­íc</v>
          </cell>
          <cell r="C136" t="str">
            <v>c¸i</v>
          </cell>
          <cell r="D136">
            <v>10000</v>
          </cell>
        </row>
        <row r="137">
          <cell r="A137">
            <v>133</v>
          </cell>
          <cell r="B137" t="str">
            <v>Cùc thu sãng däc</v>
          </cell>
          <cell r="C137" t="str">
            <v>chiÕc</v>
          </cell>
          <cell r="D137">
            <v>250000</v>
          </cell>
        </row>
        <row r="138">
          <cell r="A138">
            <v>134</v>
          </cell>
          <cell r="B138" t="str">
            <v>Cùc thu sãng ngang</v>
          </cell>
          <cell r="C138" t="str">
            <v>chiÕc</v>
          </cell>
          <cell r="D138">
            <v>300000</v>
          </cell>
        </row>
        <row r="139">
          <cell r="A139">
            <v>135</v>
          </cell>
          <cell r="B139" t="str">
            <v>Cuèc chim</v>
          </cell>
          <cell r="C139" t="str">
            <v>c¸i</v>
          </cell>
          <cell r="D139">
            <v>20000</v>
          </cell>
        </row>
        <row r="140">
          <cell r="A140">
            <v>136</v>
          </cell>
          <cell r="B140" t="str">
            <v>D©y ®iÖn</v>
          </cell>
          <cell r="C140" t="str">
            <v>m</v>
          </cell>
          <cell r="D140">
            <v>8000</v>
          </cell>
        </row>
        <row r="141">
          <cell r="A141">
            <v>137</v>
          </cell>
          <cell r="B141" t="str">
            <v>D©y ®iÖn næ m×n</v>
          </cell>
          <cell r="C141" t="str">
            <v>m</v>
          </cell>
          <cell r="D141">
            <v>8000</v>
          </cell>
        </row>
        <row r="142">
          <cell r="A142">
            <v>138</v>
          </cell>
          <cell r="B142" t="str">
            <v>D©y ®iÖn sóp</v>
          </cell>
          <cell r="C142" t="str">
            <v>m</v>
          </cell>
          <cell r="D142">
            <v>20000</v>
          </cell>
        </row>
        <row r="143">
          <cell r="A143">
            <v>139</v>
          </cell>
          <cell r="B143" t="str">
            <v>D©y ®o</v>
          </cell>
          <cell r="C143" t="str">
            <v>m</v>
          </cell>
          <cell r="D143">
            <v>8000</v>
          </cell>
        </row>
        <row r="144">
          <cell r="A144">
            <v>140</v>
          </cell>
          <cell r="B144" t="str">
            <v>D©y ®Þa chÊn</v>
          </cell>
          <cell r="C144" t="str">
            <v>m</v>
          </cell>
          <cell r="D144">
            <v>3500</v>
          </cell>
        </row>
        <row r="145">
          <cell r="A145">
            <v>141</v>
          </cell>
          <cell r="B145" t="str">
            <v>D©y ®Þa vËt lý (thu, ph¸t)</v>
          </cell>
          <cell r="C145" t="str">
            <v>m</v>
          </cell>
          <cell r="D145">
            <v>3500</v>
          </cell>
        </row>
        <row r="146">
          <cell r="A146">
            <v>142</v>
          </cell>
          <cell r="B146" t="str">
            <v>D©y c¸p §K 3 mm</v>
          </cell>
          <cell r="C146" t="str">
            <v>m</v>
          </cell>
          <cell r="D146">
            <v>8000</v>
          </cell>
        </row>
        <row r="147">
          <cell r="A147">
            <v>143</v>
          </cell>
          <cell r="B147" t="str">
            <v>D©y c¸p ®iÖn 3 pha</v>
          </cell>
          <cell r="C147" t="str">
            <v>m</v>
          </cell>
          <cell r="D147">
            <v>20000</v>
          </cell>
        </row>
        <row r="148">
          <cell r="A148">
            <v>144</v>
          </cell>
          <cell r="B148" t="str">
            <v>D©y cao su F 8ml (®Ó lµm thÊm vµ b·o hßa n­íc)</v>
          </cell>
          <cell r="C148" t="str">
            <v>m</v>
          </cell>
          <cell r="D148">
            <v>12000</v>
          </cell>
        </row>
        <row r="149">
          <cell r="A149">
            <v>145</v>
          </cell>
          <cell r="B149" t="str">
            <v>D©y thÐp F 2-3</v>
          </cell>
          <cell r="C149" t="str">
            <v>kg</v>
          </cell>
          <cell r="D149">
            <v>5000</v>
          </cell>
        </row>
        <row r="150">
          <cell r="A150">
            <v>146</v>
          </cell>
          <cell r="B150" t="str">
            <v>D©y thÐp vµ ®inh 5cm</v>
          </cell>
          <cell r="C150" t="str">
            <v>kg</v>
          </cell>
          <cell r="D150">
            <v>5000</v>
          </cell>
        </row>
        <row r="151">
          <cell r="A151">
            <v>147</v>
          </cell>
          <cell r="B151" t="str">
            <v>Dao rùa chÆt ®Êt</v>
          </cell>
          <cell r="C151" t="str">
            <v>c¸i</v>
          </cell>
          <cell r="D151">
            <v>30000</v>
          </cell>
        </row>
        <row r="152">
          <cell r="A152">
            <v>148</v>
          </cell>
          <cell r="B152" t="str">
            <v>Dao g¹t ®Êt</v>
          </cell>
          <cell r="C152" t="str">
            <v>c¸i</v>
          </cell>
          <cell r="D152">
            <v>30000</v>
          </cell>
        </row>
        <row r="153">
          <cell r="A153">
            <v>149</v>
          </cell>
          <cell r="B153" t="str">
            <v>Dao gät ®Êt</v>
          </cell>
          <cell r="C153" t="str">
            <v>c¸i</v>
          </cell>
          <cell r="D153">
            <v>30000</v>
          </cell>
        </row>
        <row r="154">
          <cell r="A154">
            <v>150</v>
          </cell>
          <cell r="B154" t="str">
            <v>Dao luyÖn ®Êt</v>
          </cell>
          <cell r="C154" t="str">
            <v>c¸i</v>
          </cell>
          <cell r="D154">
            <v>30000</v>
          </cell>
        </row>
        <row r="155">
          <cell r="A155">
            <v>151</v>
          </cell>
          <cell r="B155" t="str">
            <v>Dao nÐn, dao c¾t</v>
          </cell>
          <cell r="C155" t="str">
            <v>c¸i</v>
          </cell>
          <cell r="D155">
            <v>30000</v>
          </cell>
        </row>
        <row r="156">
          <cell r="A156">
            <v>152</v>
          </cell>
          <cell r="B156" t="str">
            <v>Dao vßng hîp kim</v>
          </cell>
          <cell r="C156" t="str">
            <v>c¸i</v>
          </cell>
          <cell r="D156">
            <v>30000</v>
          </cell>
        </row>
        <row r="157">
          <cell r="A157">
            <v>153</v>
          </cell>
          <cell r="B157" t="str">
            <v>Dao vßng nÐn</v>
          </cell>
          <cell r="C157" t="str">
            <v>c¸i</v>
          </cell>
          <cell r="D157">
            <v>30000</v>
          </cell>
        </row>
        <row r="158">
          <cell r="A158">
            <v>154</v>
          </cell>
          <cell r="B158" t="str">
            <v>Dao vßng thÊm</v>
          </cell>
          <cell r="C158" t="str">
            <v>c¸i</v>
          </cell>
          <cell r="D158">
            <v>30000</v>
          </cell>
        </row>
        <row r="159">
          <cell r="A159">
            <v>155</v>
          </cell>
          <cell r="B159" t="str">
            <v>DÇm I300 - 350 dµi h¬n 3,5m</v>
          </cell>
          <cell r="C159" t="str">
            <v>kg</v>
          </cell>
          <cell r="D159">
            <v>5000</v>
          </cell>
        </row>
        <row r="160">
          <cell r="A160">
            <v>156</v>
          </cell>
          <cell r="B160" t="str">
            <v>DÇu ®iezel</v>
          </cell>
          <cell r="C160" t="str">
            <v>kg</v>
          </cell>
          <cell r="D160">
            <v>5000</v>
          </cell>
        </row>
        <row r="161">
          <cell r="A161">
            <v>157</v>
          </cell>
          <cell r="B161" t="str">
            <v>DÇu c«ng nghiÖp 20</v>
          </cell>
          <cell r="C161" t="str">
            <v>kg</v>
          </cell>
          <cell r="D161">
            <v>8000</v>
          </cell>
        </row>
        <row r="162">
          <cell r="A162">
            <v>158</v>
          </cell>
          <cell r="B162" t="str">
            <v>DÇu kÝch</v>
          </cell>
          <cell r="C162" t="str">
            <v>kg</v>
          </cell>
          <cell r="D162">
            <v>8000</v>
          </cell>
        </row>
        <row r="163">
          <cell r="A163">
            <v>159</v>
          </cell>
          <cell r="B163" t="str">
            <v>DÇu mì phô</v>
          </cell>
          <cell r="C163" t="str">
            <v>kg</v>
          </cell>
          <cell r="D163">
            <v>5000</v>
          </cell>
        </row>
        <row r="164">
          <cell r="A164">
            <v>160</v>
          </cell>
          <cell r="B164" t="str">
            <v>Dông cô thÝ nghiÖm ®Çm nÐn</v>
          </cell>
          <cell r="C164" t="str">
            <v>bé</v>
          </cell>
          <cell r="D164">
            <v>300000</v>
          </cell>
        </row>
        <row r="165">
          <cell r="A165">
            <v>161</v>
          </cell>
          <cell r="B165" t="str">
            <v>Dông cô x¸c ®Þnh ®é tan r·</v>
          </cell>
          <cell r="C165" t="str">
            <v>c¸i</v>
          </cell>
          <cell r="D165">
            <v>400000</v>
          </cell>
        </row>
        <row r="166">
          <cell r="A166">
            <v>162</v>
          </cell>
          <cell r="B166" t="str">
            <v>Dông cô x¸c ®Þnh tr­¬ng në</v>
          </cell>
          <cell r="C166" t="str">
            <v>c¸i</v>
          </cell>
          <cell r="D166">
            <v>1500000</v>
          </cell>
        </row>
        <row r="167">
          <cell r="A167">
            <v>163</v>
          </cell>
          <cell r="B167" t="str">
            <v>Dông cô x¸c ®Þnh gãc nghØ cña c¸t</v>
          </cell>
          <cell r="C167" t="str">
            <v>bé</v>
          </cell>
          <cell r="D167">
            <v>200000</v>
          </cell>
        </row>
        <row r="168">
          <cell r="A168">
            <v>164</v>
          </cell>
          <cell r="B168" t="str">
            <v>èng ®o thÝ nghiÖm</v>
          </cell>
          <cell r="C168" t="str">
            <v>c¸i</v>
          </cell>
          <cell r="D168">
            <v>50000</v>
          </cell>
        </row>
        <row r="169">
          <cell r="A169">
            <v>165</v>
          </cell>
          <cell r="B169" t="str">
            <v>èng ®ong thñy tinh 1000ml</v>
          </cell>
          <cell r="C169" t="str">
            <v>c¸i</v>
          </cell>
          <cell r="D169">
            <v>50000</v>
          </cell>
        </row>
        <row r="170">
          <cell r="A170">
            <v>166</v>
          </cell>
          <cell r="B170" t="str">
            <v>èng ®ong thñy tinh 1000ml, 500ml, 200ml</v>
          </cell>
          <cell r="C170" t="str">
            <v>c¸i</v>
          </cell>
          <cell r="D170">
            <v>50000</v>
          </cell>
        </row>
        <row r="171">
          <cell r="A171">
            <v>167</v>
          </cell>
          <cell r="B171" t="str">
            <v>èng ®Þnh t©m cè ®Þnh d¹ng Thôy sü</v>
          </cell>
          <cell r="C171" t="str">
            <v>c¸i</v>
          </cell>
          <cell r="D171">
            <v>50000</v>
          </cell>
        </row>
        <row r="172">
          <cell r="A172">
            <v>168</v>
          </cell>
          <cell r="B172" t="str">
            <v>èng cao su dÉn n­íc</v>
          </cell>
          <cell r="C172" t="str">
            <v>m</v>
          </cell>
          <cell r="D172">
            <v>5000</v>
          </cell>
        </row>
        <row r="173">
          <cell r="A173">
            <v>169</v>
          </cell>
          <cell r="B173" t="str">
            <v>èng cao su dÉn n­íc F 16mm</v>
          </cell>
          <cell r="C173" t="str">
            <v>m</v>
          </cell>
          <cell r="D173">
            <v>5000</v>
          </cell>
        </row>
        <row r="174">
          <cell r="A174">
            <v>170</v>
          </cell>
          <cell r="B174" t="str">
            <v>èng cao su F 16 - F 18mm</v>
          </cell>
          <cell r="C174" t="str">
            <v>m</v>
          </cell>
          <cell r="D174">
            <v>5000</v>
          </cell>
        </row>
        <row r="175">
          <cell r="A175">
            <v>171</v>
          </cell>
          <cell r="B175" t="str">
            <v>èng cao su mÒm</v>
          </cell>
          <cell r="C175" t="str">
            <v>m</v>
          </cell>
          <cell r="D175">
            <v>5000</v>
          </cell>
        </row>
        <row r="176">
          <cell r="A176">
            <v>172</v>
          </cell>
          <cell r="B176" t="str">
            <v>èng chèng</v>
          </cell>
          <cell r="C176" t="str">
            <v>m</v>
          </cell>
          <cell r="D176">
            <v>8000</v>
          </cell>
        </row>
        <row r="177">
          <cell r="A177">
            <v>173</v>
          </cell>
          <cell r="B177" t="str">
            <v>èng chuÈn ®é 25ml</v>
          </cell>
          <cell r="C177" t="str">
            <v>c¸i</v>
          </cell>
          <cell r="D177">
            <v>60000</v>
          </cell>
        </row>
        <row r="178">
          <cell r="A178">
            <v>174</v>
          </cell>
          <cell r="B178" t="str">
            <v>èng day ®ång trôc F 25 &amp; F 50</v>
          </cell>
          <cell r="C178" t="str">
            <v>bé</v>
          </cell>
          <cell r="D178">
            <v>200000</v>
          </cell>
        </row>
        <row r="179">
          <cell r="A179">
            <v>175</v>
          </cell>
          <cell r="B179" t="str">
            <v>èng hót thñy tinh (2-100)ml</v>
          </cell>
          <cell r="C179" t="str">
            <v>c¸i</v>
          </cell>
          <cell r="D179">
            <v>50000</v>
          </cell>
        </row>
        <row r="180">
          <cell r="A180">
            <v>176</v>
          </cell>
          <cell r="B180" t="str">
            <v>èng kÏm F 32</v>
          </cell>
          <cell r="C180" t="str">
            <v>m</v>
          </cell>
          <cell r="D180">
            <v>20000</v>
          </cell>
        </row>
        <row r="181">
          <cell r="A181">
            <v>177</v>
          </cell>
          <cell r="B181" t="str">
            <v>èng läc l­íi ®ång (F 100 - F 200)mm</v>
          </cell>
          <cell r="C181" t="str">
            <v>m</v>
          </cell>
          <cell r="D181">
            <v>50000</v>
          </cell>
        </row>
        <row r="182">
          <cell r="A182">
            <v>178</v>
          </cell>
          <cell r="B182" t="str">
            <v>èng mÉu</v>
          </cell>
          <cell r="C182" t="str">
            <v>èng</v>
          </cell>
          <cell r="D182">
            <v>300000</v>
          </cell>
        </row>
        <row r="183">
          <cell r="A183">
            <v>179</v>
          </cell>
          <cell r="B183" t="str">
            <v>èng mÉu ®¬n</v>
          </cell>
          <cell r="C183" t="str">
            <v>m</v>
          </cell>
          <cell r="D183">
            <v>300000</v>
          </cell>
        </row>
        <row r="184">
          <cell r="A184">
            <v>180</v>
          </cell>
          <cell r="B184" t="str">
            <v>èng mÉu kÐp</v>
          </cell>
          <cell r="C184" t="str">
            <v>c¸i</v>
          </cell>
          <cell r="D184">
            <v>1200000</v>
          </cell>
        </row>
        <row r="185">
          <cell r="A185">
            <v>181</v>
          </cell>
          <cell r="B185" t="str">
            <v>èng mÉu nguyªn d¹ng</v>
          </cell>
          <cell r="C185" t="str">
            <v>m</v>
          </cell>
          <cell r="D185">
            <v>600000</v>
          </cell>
        </row>
        <row r="186">
          <cell r="A186">
            <v>182</v>
          </cell>
          <cell r="B186" t="str">
            <v>èng mÉu xo¾n</v>
          </cell>
          <cell r="C186" t="str">
            <v>m</v>
          </cell>
          <cell r="D186">
            <v>600000</v>
          </cell>
        </row>
        <row r="187">
          <cell r="A187">
            <v>183</v>
          </cell>
          <cell r="B187" t="str">
            <v>èng móc n­íc dµi 2m</v>
          </cell>
          <cell r="C187" t="str">
            <v>c¸i</v>
          </cell>
          <cell r="D187">
            <v>50000</v>
          </cell>
        </row>
        <row r="188">
          <cell r="A188">
            <v>184</v>
          </cell>
          <cell r="B188" t="str">
            <v>èng ngoµi F 16</v>
          </cell>
          <cell r="C188" t="str">
            <v>m</v>
          </cell>
          <cell r="D188">
            <v>10000</v>
          </cell>
        </row>
        <row r="189">
          <cell r="A189">
            <v>185</v>
          </cell>
          <cell r="B189" t="str">
            <v>èng n­íc F 50</v>
          </cell>
          <cell r="C189" t="str">
            <v>m</v>
          </cell>
          <cell r="D189">
            <v>20000</v>
          </cell>
        </row>
        <row r="190">
          <cell r="A190">
            <v>186</v>
          </cell>
          <cell r="B190" t="str">
            <v>èng sóng + qu¶ ®¹n</v>
          </cell>
          <cell r="C190" t="str">
            <v>chiÕc</v>
          </cell>
          <cell r="D190">
            <v>2000000</v>
          </cell>
        </row>
        <row r="191">
          <cell r="A191">
            <v>187</v>
          </cell>
          <cell r="B191" t="str">
            <v>èng tæ ong dµi 1m</v>
          </cell>
          <cell r="C191" t="str">
            <v>èng</v>
          </cell>
          <cell r="D191">
            <v>100000</v>
          </cell>
        </row>
        <row r="192">
          <cell r="A192">
            <v>188</v>
          </cell>
          <cell r="B192" t="str">
            <v>èng thñy tinh ch÷ T F 8</v>
          </cell>
          <cell r="C192" t="str">
            <v>c¸i</v>
          </cell>
          <cell r="D192">
            <v>50000</v>
          </cell>
        </row>
        <row r="193">
          <cell r="A193">
            <v>189</v>
          </cell>
          <cell r="B193" t="str">
            <v>èng thñy tinh F 8ml dµi 1m lµm thÊm</v>
          </cell>
          <cell r="C193" t="str">
            <v>c¸i</v>
          </cell>
          <cell r="D193">
            <v>50000</v>
          </cell>
        </row>
        <row r="194">
          <cell r="A194">
            <v>190</v>
          </cell>
          <cell r="B194" t="str">
            <v>èng trong F 42 (cÇn khoan)</v>
          </cell>
          <cell r="C194" t="str">
            <v>m</v>
          </cell>
          <cell r="D194">
            <v>50000</v>
          </cell>
        </row>
        <row r="195">
          <cell r="A195">
            <v>191</v>
          </cell>
          <cell r="B195" t="str">
            <v>èng x¸c ®Þnh chuyÓn dÞch</v>
          </cell>
          <cell r="C195" t="str">
            <v>c¸i</v>
          </cell>
          <cell r="D195">
            <v>50000</v>
          </cell>
        </row>
        <row r="196">
          <cell r="A196">
            <v>192</v>
          </cell>
          <cell r="B196" t="str">
            <v>G¹ch chØ</v>
          </cell>
          <cell r="C196" t="str">
            <v>viªn</v>
          </cell>
          <cell r="D196">
            <v>300</v>
          </cell>
        </row>
        <row r="197">
          <cell r="A197">
            <v>193</v>
          </cell>
          <cell r="B197" t="str">
            <v>Gç chèng nhãm V F 18</v>
          </cell>
          <cell r="C197" t="str">
            <v>m3</v>
          </cell>
          <cell r="D197">
            <v>1500000</v>
          </cell>
        </row>
        <row r="198">
          <cell r="A198">
            <v>194</v>
          </cell>
          <cell r="B198" t="str">
            <v>Gç d¸n 40</v>
          </cell>
          <cell r="C198" t="str">
            <v>m2</v>
          </cell>
          <cell r="D198">
            <v>25000</v>
          </cell>
        </row>
        <row r="199">
          <cell r="A199">
            <v>195</v>
          </cell>
          <cell r="B199" t="str">
            <v>Gç dÇu 25</v>
          </cell>
          <cell r="C199" t="str">
            <v>m2</v>
          </cell>
          <cell r="D199">
            <v>25000</v>
          </cell>
        </row>
        <row r="200">
          <cell r="A200">
            <v>196</v>
          </cell>
          <cell r="B200" t="str">
            <v>Gç nhãm V</v>
          </cell>
          <cell r="C200" t="str">
            <v>m3</v>
          </cell>
          <cell r="D200">
            <v>1500000</v>
          </cell>
        </row>
        <row r="201">
          <cell r="A201">
            <v>197</v>
          </cell>
          <cell r="B201" t="str">
            <v>Gç tÊm</v>
          </cell>
          <cell r="C201" t="str">
            <v>m3</v>
          </cell>
          <cell r="D201">
            <v>2000000</v>
          </cell>
        </row>
        <row r="202">
          <cell r="A202">
            <v>198</v>
          </cell>
          <cell r="B202" t="str">
            <v>Gç v¸n 4 ph©n</v>
          </cell>
          <cell r="C202" t="str">
            <v>m3</v>
          </cell>
          <cell r="D202">
            <v>2000000</v>
          </cell>
        </row>
        <row r="203">
          <cell r="A203">
            <v>199</v>
          </cell>
          <cell r="B203" t="str">
            <v>Gç xÎ nhãm V</v>
          </cell>
          <cell r="C203" t="str">
            <v>m3</v>
          </cell>
          <cell r="D203">
            <v>1500000</v>
          </cell>
        </row>
        <row r="204">
          <cell r="A204">
            <v>200</v>
          </cell>
          <cell r="B204" t="str">
            <v>Ghen cao su F 63</v>
          </cell>
          <cell r="C204" t="str">
            <v>m</v>
          </cell>
          <cell r="D204">
            <v>10000</v>
          </cell>
        </row>
        <row r="205">
          <cell r="A205">
            <v>201</v>
          </cell>
          <cell r="B205" t="str">
            <v>Ghen kim lo¹i F 63</v>
          </cell>
          <cell r="C205" t="str">
            <v>m</v>
          </cell>
          <cell r="D205">
            <v>25000</v>
          </cell>
        </row>
        <row r="206">
          <cell r="A206">
            <v>202</v>
          </cell>
          <cell r="B206" t="str">
            <v>Gi¸ èng nghiÖm</v>
          </cell>
          <cell r="C206" t="str">
            <v>c¸i</v>
          </cell>
          <cell r="D206">
            <v>150000</v>
          </cell>
        </row>
        <row r="207">
          <cell r="A207">
            <v>203</v>
          </cell>
          <cell r="B207" t="str">
            <v>Gi¸ gç lµm thÊm</v>
          </cell>
          <cell r="C207" t="str">
            <v>c¸i</v>
          </cell>
          <cell r="D207">
            <v>150000</v>
          </cell>
        </row>
        <row r="208">
          <cell r="A208">
            <v>204</v>
          </cell>
          <cell r="B208" t="str">
            <v>GiÊy ®¨ng ký ®o ®¹c</v>
          </cell>
          <cell r="C208" t="str">
            <v>tê</v>
          </cell>
          <cell r="D208">
            <v>200</v>
          </cell>
        </row>
        <row r="209">
          <cell r="A209">
            <v>205</v>
          </cell>
          <cell r="B209" t="str">
            <v>GiÊy ®¸nh m¸y</v>
          </cell>
          <cell r="C209" t="str">
            <v>ram</v>
          </cell>
          <cell r="D209">
            <v>20000</v>
          </cell>
        </row>
        <row r="210">
          <cell r="A210">
            <v>206</v>
          </cell>
          <cell r="B210" t="str">
            <v>GiÊy ¶nh</v>
          </cell>
          <cell r="C210" t="str">
            <v>m</v>
          </cell>
          <cell r="D210">
            <v>50000</v>
          </cell>
        </row>
        <row r="211">
          <cell r="A211">
            <v>207</v>
          </cell>
          <cell r="B211" t="str">
            <v>GiÊy ¶nh khæ 140mm</v>
          </cell>
          <cell r="C211" t="str">
            <v>m</v>
          </cell>
          <cell r="D211">
            <v>100000</v>
          </cell>
        </row>
        <row r="212">
          <cell r="A212">
            <v>208</v>
          </cell>
          <cell r="B212" t="str">
            <v>GiÊy bãng can</v>
          </cell>
          <cell r="C212" t="str">
            <v>m</v>
          </cell>
          <cell r="D212">
            <v>2500</v>
          </cell>
        </row>
        <row r="213">
          <cell r="A213">
            <v>209</v>
          </cell>
          <cell r="B213" t="str">
            <v>GiÊy bãng can</v>
          </cell>
          <cell r="C213" t="str">
            <v>m2</v>
          </cell>
          <cell r="D213">
            <v>3000</v>
          </cell>
        </row>
        <row r="214">
          <cell r="A214">
            <v>210</v>
          </cell>
          <cell r="B214" t="str">
            <v>GiÊy can</v>
          </cell>
          <cell r="C214" t="str">
            <v>cuén</v>
          </cell>
          <cell r="D214">
            <v>200000</v>
          </cell>
        </row>
        <row r="215">
          <cell r="A215">
            <v>211</v>
          </cell>
          <cell r="B215" t="str">
            <v>GiÊy can</v>
          </cell>
          <cell r="C215" t="str">
            <v>m</v>
          </cell>
          <cell r="D215">
            <v>2500</v>
          </cell>
        </row>
        <row r="216">
          <cell r="A216">
            <v>212</v>
          </cell>
          <cell r="B216" t="str">
            <v>GiÊy can cao 0,3m</v>
          </cell>
          <cell r="C216" t="str">
            <v>m</v>
          </cell>
          <cell r="D216">
            <v>2500</v>
          </cell>
        </row>
        <row r="217">
          <cell r="A217">
            <v>213</v>
          </cell>
          <cell r="B217" t="str">
            <v>GiÊy Croki</v>
          </cell>
          <cell r="C217" t="str">
            <v>tê</v>
          </cell>
          <cell r="D217">
            <v>3400</v>
          </cell>
        </row>
        <row r="218">
          <cell r="A218">
            <v>214</v>
          </cell>
          <cell r="B218" t="str">
            <v>GiÊy gãi mÉu</v>
          </cell>
          <cell r="C218" t="str">
            <v>ram</v>
          </cell>
          <cell r="D218">
            <v>22000</v>
          </cell>
        </row>
        <row r="219">
          <cell r="A219">
            <v>215</v>
          </cell>
          <cell r="B219" t="str">
            <v>GiÊy in</v>
          </cell>
          <cell r="C219" t="str">
            <v>m2</v>
          </cell>
          <cell r="D219">
            <v>5000</v>
          </cell>
        </row>
        <row r="220">
          <cell r="A220">
            <v>216</v>
          </cell>
          <cell r="B220" t="str">
            <v>GiÊy kÎ ly</v>
          </cell>
          <cell r="C220" t="str">
            <v>m</v>
          </cell>
          <cell r="D220">
            <v>2600</v>
          </cell>
        </row>
        <row r="221">
          <cell r="A221">
            <v>217</v>
          </cell>
          <cell r="B221" t="str">
            <v>GiÊy kÎ ly</v>
          </cell>
          <cell r="C221" t="str">
            <v>tê</v>
          </cell>
          <cell r="D221">
            <v>2600</v>
          </cell>
        </row>
        <row r="222">
          <cell r="A222">
            <v>218</v>
          </cell>
          <cell r="B222" t="str">
            <v>GiÊy kÎ ly cao 0,3m</v>
          </cell>
          <cell r="C222" t="str">
            <v>m</v>
          </cell>
          <cell r="D222">
            <v>2600</v>
          </cell>
        </row>
        <row r="223">
          <cell r="A223">
            <v>219</v>
          </cell>
          <cell r="B223" t="str">
            <v>GiÊy kÎ ngang</v>
          </cell>
          <cell r="C223" t="str">
            <v>quyÓn</v>
          </cell>
          <cell r="D223">
            <v>2000</v>
          </cell>
        </row>
        <row r="224">
          <cell r="A224">
            <v>220</v>
          </cell>
          <cell r="B224" t="str">
            <v>GiÊy tr¾ng</v>
          </cell>
          <cell r="C224" t="str">
            <v>tËp</v>
          </cell>
          <cell r="D224">
            <v>2000</v>
          </cell>
        </row>
        <row r="225">
          <cell r="A225">
            <v>221</v>
          </cell>
          <cell r="B225" t="str">
            <v>GiÊy vÏ</v>
          </cell>
          <cell r="C225" t="str">
            <v>tê</v>
          </cell>
          <cell r="D225">
            <v>5000</v>
          </cell>
        </row>
        <row r="226">
          <cell r="A226">
            <v>222</v>
          </cell>
          <cell r="B226" t="str">
            <v>GiÊy vÏ b×nh ®å phao</v>
          </cell>
          <cell r="C226" t="str">
            <v>tê</v>
          </cell>
          <cell r="D226">
            <v>5000</v>
          </cell>
        </row>
        <row r="227">
          <cell r="A227">
            <v>223</v>
          </cell>
          <cell r="B227" t="str">
            <v>GiÊy vÏ b×nh ®å phao</v>
          </cell>
          <cell r="C227" t="str">
            <v>tê</v>
          </cell>
          <cell r="D227">
            <v>5000</v>
          </cell>
        </row>
        <row r="228">
          <cell r="A228">
            <v>224</v>
          </cell>
          <cell r="B228" t="str">
            <v>GiÊy vÏ b¶n ®å (50 x 50)</v>
          </cell>
          <cell r="C228" t="str">
            <v>tê</v>
          </cell>
          <cell r="D228">
            <v>5000</v>
          </cell>
        </row>
        <row r="229">
          <cell r="A229">
            <v>225</v>
          </cell>
          <cell r="B229" t="str">
            <v>GiÊy viÕt</v>
          </cell>
          <cell r="C229" t="str">
            <v>tËp</v>
          </cell>
          <cell r="D229">
            <v>2000</v>
          </cell>
        </row>
        <row r="230">
          <cell r="A230">
            <v>226</v>
          </cell>
          <cell r="B230" t="str">
            <v>Hãa chÊt</v>
          </cell>
          <cell r="C230" t="str">
            <v>kg</v>
          </cell>
          <cell r="D230">
            <v>40000</v>
          </cell>
        </row>
        <row r="231">
          <cell r="A231">
            <v>227</v>
          </cell>
          <cell r="B231" t="str">
            <v>Hãa chÊt (HCL, axetylen)</v>
          </cell>
          <cell r="C231" t="str">
            <v>kg</v>
          </cell>
          <cell r="D231">
            <v>40000</v>
          </cell>
        </row>
        <row r="232">
          <cell r="A232">
            <v>228</v>
          </cell>
          <cell r="B232" t="str">
            <v>Hãa chÊt c¸c lo¹i</v>
          </cell>
          <cell r="C232" t="str">
            <v>gam</v>
          </cell>
          <cell r="D232">
            <v>40</v>
          </cell>
        </row>
        <row r="233">
          <cell r="A233">
            <v>229</v>
          </cell>
          <cell r="B233" t="str">
            <v>Hép bét mµu</v>
          </cell>
          <cell r="C233" t="str">
            <v>hép</v>
          </cell>
          <cell r="D233">
            <v>15000</v>
          </cell>
        </row>
        <row r="234">
          <cell r="A234">
            <v>230</v>
          </cell>
          <cell r="B234" t="str">
            <v>Hép bót d¹ mµu</v>
          </cell>
          <cell r="C234" t="str">
            <v>hép</v>
          </cell>
          <cell r="D234">
            <v>15000</v>
          </cell>
        </row>
        <row r="235">
          <cell r="A235">
            <v>231</v>
          </cell>
          <cell r="B235" t="str">
            <v>Hép gç ®ùng mÉu</v>
          </cell>
          <cell r="C235" t="str">
            <v>hép</v>
          </cell>
          <cell r="D235">
            <v>8000</v>
          </cell>
        </row>
        <row r="236">
          <cell r="A236">
            <v>232</v>
          </cell>
          <cell r="B236" t="str">
            <v>Hép gç ®ùng mÉu 400 x 400 x 400</v>
          </cell>
          <cell r="C236" t="str">
            <v>hép</v>
          </cell>
          <cell r="D236">
            <v>35000</v>
          </cell>
        </row>
        <row r="237">
          <cell r="A237">
            <v>233</v>
          </cell>
          <cell r="B237" t="str">
            <v>Hép gç 24 « ®ùng mÉu l­u</v>
          </cell>
          <cell r="C237" t="str">
            <v>hép</v>
          </cell>
          <cell r="D237">
            <v>45000</v>
          </cell>
        </row>
        <row r="238">
          <cell r="A238">
            <v>234</v>
          </cell>
          <cell r="B238" t="str">
            <v>Hép gç 2 ng¨n dµi 1m</v>
          </cell>
          <cell r="C238" t="str">
            <v>hép</v>
          </cell>
          <cell r="D238">
            <v>15000</v>
          </cell>
        </row>
        <row r="239">
          <cell r="A239">
            <v>235</v>
          </cell>
          <cell r="B239" t="str">
            <v>Hép n¨ng l­îng</v>
          </cell>
          <cell r="C239" t="str">
            <v>hép</v>
          </cell>
          <cell r="D239">
            <v>500000</v>
          </cell>
        </row>
        <row r="240">
          <cell r="A240">
            <v>236</v>
          </cell>
          <cell r="B240" t="str">
            <v>Hép nh«m nhá</v>
          </cell>
          <cell r="C240" t="str">
            <v>hép</v>
          </cell>
          <cell r="D240">
            <v>8000</v>
          </cell>
        </row>
        <row r="241">
          <cell r="A241">
            <v>237</v>
          </cell>
          <cell r="B241" t="str">
            <v>Hép t«n 200 x 200 x 1</v>
          </cell>
          <cell r="C241" t="str">
            <v>hép</v>
          </cell>
          <cell r="D241">
            <v>12000</v>
          </cell>
        </row>
        <row r="242">
          <cell r="A242">
            <v>238</v>
          </cell>
          <cell r="B242" t="str">
            <v>Hép t«n 200 x 100 mm</v>
          </cell>
          <cell r="C242" t="str">
            <v>c¸i</v>
          </cell>
          <cell r="D242">
            <v>12000</v>
          </cell>
        </row>
        <row r="243">
          <cell r="A243">
            <v>239</v>
          </cell>
          <cell r="B243" t="str">
            <v>Kali thiocyarat</v>
          </cell>
          <cell r="C243" t="str">
            <v>gam</v>
          </cell>
          <cell r="D243">
            <v>40</v>
          </cell>
        </row>
        <row r="244">
          <cell r="A244">
            <v>240</v>
          </cell>
          <cell r="B244" t="str">
            <v>Khay men</v>
          </cell>
          <cell r="C244" t="str">
            <v>c¸i</v>
          </cell>
          <cell r="D244">
            <v>50000</v>
          </cell>
        </row>
        <row r="245">
          <cell r="A245">
            <v>241</v>
          </cell>
          <cell r="B245" t="str">
            <v>Khay men ch÷ nhËt</v>
          </cell>
          <cell r="C245" t="str">
            <v>c¸i</v>
          </cell>
          <cell r="D245">
            <v>50000</v>
          </cell>
        </row>
        <row r="246">
          <cell r="A246">
            <v>242</v>
          </cell>
          <cell r="B246" t="str">
            <v>Khay men to</v>
          </cell>
          <cell r="C246" t="str">
            <v>c¸i</v>
          </cell>
          <cell r="D246">
            <v>50000</v>
          </cell>
        </row>
        <row r="247">
          <cell r="A247">
            <v>243</v>
          </cell>
          <cell r="B247" t="str">
            <v>Khay men to + nhá</v>
          </cell>
          <cell r="C247" t="str">
            <v>c¸i</v>
          </cell>
          <cell r="D247">
            <v>50000</v>
          </cell>
        </row>
        <row r="248">
          <cell r="A248">
            <v>244</v>
          </cell>
          <cell r="B248" t="str">
            <v>Khay ñ ®Êt</v>
          </cell>
          <cell r="C248" t="str">
            <v>c¸i</v>
          </cell>
          <cell r="D248">
            <v>50000</v>
          </cell>
        </row>
        <row r="249">
          <cell r="A249">
            <v>245</v>
          </cell>
          <cell r="B249" t="str">
            <v>Khu«n t¹o mÉu</v>
          </cell>
          <cell r="C249" t="str">
            <v>c¸i</v>
          </cell>
          <cell r="D249">
            <v>50000</v>
          </cell>
        </row>
        <row r="250">
          <cell r="A250">
            <v>246</v>
          </cell>
          <cell r="B250" t="str">
            <v>KÝnh dÇy 10ly (20 x 40)cm (kÝnh mµi mê)</v>
          </cell>
          <cell r="C250" t="str">
            <v>c¸i</v>
          </cell>
          <cell r="D250">
            <v>50000</v>
          </cell>
        </row>
        <row r="251">
          <cell r="A251">
            <v>247</v>
          </cell>
          <cell r="B251" t="str">
            <v>KÝnh lËp thÓ</v>
          </cell>
          <cell r="C251" t="str">
            <v>c¸i</v>
          </cell>
          <cell r="D251">
            <v>100000</v>
          </cell>
        </row>
        <row r="252">
          <cell r="A252">
            <v>248</v>
          </cell>
          <cell r="B252" t="str">
            <v>KÝnh lóp</v>
          </cell>
          <cell r="C252" t="str">
            <v>c¸i</v>
          </cell>
          <cell r="D252">
            <v>60000</v>
          </cell>
        </row>
        <row r="253">
          <cell r="A253">
            <v>249</v>
          </cell>
          <cell r="B253" t="str">
            <v>KÝnh mµi mê</v>
          </cell>
          <cell r="C253" t="str">
            <v>c¸i</v>
          </cell>
          <cell r="D253">
            <v>50000</v>
          </cell>
        </row>
        <row r="254">
          <cell r="A254">
            <v>250</v>
          </cell>
          <cell r="B254" t="str">
            <v>KÝnh tr¾ng (2x30x50)mm</v>
          </cell>
          <cell r="C254" t="str">
            <v>c¸i</v>
          </cell>
          <cell r="D254">
            <v>50000</v>
          </cell>
        </row>
        <row r="255">
          <cell r="A255">
            <v>251</v>
          </cell>
          <cell r="B255" t="str">
            <v>KÝnh vu«ng 16 x 16</v>
          </cell>
          <cell r="C255" t="str">
            <v>c¸i</v>
          </cell>
          <cell r="D255">
            <v>5000</v>
          </cell>
        </row>
        <row r="256">
          <cell r="A256">
            <v>252</v>
          </cell>
          <cell r="B256" t="str">
            <v>KÝp ®iÖn vi sai</v>
          </cell>
          <cell r="C256" t="str">
            <v>c¸i</v>
          </cell>
          <cell r="D256">
            <v>3200</v>
          </cell>
        </row>
        <row r="257">
          <cell r="A257">
            <v>253</v>
          </cell>
          <cell r="B257" t="str">
            <v>La men</v>
          </cell>
          <cell r="C257" t="str">
            <v>kg</v>
          </cell>
          <cell r="D257">
            <v>15000</v>
          </cell>
        </row>
        <row r="258">
          <cell r="A258">
            <v>254</v>
          </cell>
          <cell r="B258" t="str">
            <v>L­ìi c¾t ®Êt</v>
          </cell>
          <cell r="C258" t="str">
            <v>c¸i</v>
          </cell>
          <cell r="D258">
            <v>30000</v>
          </cell>
        </row>
        <row r="259">
          <cell r="A259">
            <v>255</v>
          </cell>
          <cell r="B259" t="str">
            <v>Mµng buång n­íc F 270</v>
          </cell>
          <cell r="C259" t="str">
            <v>c¸i</v>
          </cell>
          <cell r="D259">
            <v>50000</v>
          </cell>
        </row>
        <row r="260">
          <cell r="A260">
            <v>256</v>
          </cell>
          <cell r="B260" t="str">
            <v>Mèc bªt«ng ®óc s½n</v>
          </cell>
          <cell r="C260" t="str">
            <v>c¸i</v>
          </cell>
          <cell r="D260">
            <v>25000</v>
          </cell>
        </row>
        <row r="261">
          <cell r="A261">
            <v>257</v>
          </cell>
          <cell r="B261" t="str">
            <v>Mia ®o mùc n­íc 150x40x1500</v>
          </cell>
          <cell r="C261" t="str">
            <v>c¸i</v>
          </cell>
          <cell r="D261">
            <v>65000</v>
          </cell>
        </row>
        <row r="262">
          <cell r="A262">
            <v>258</v>
          </cell>
          <cell r="B262" t="str">
            <v>Mòi khoan</v>
          </cell>
          <cell r="C262" t="str">
            <v>c¸i</v>
          </cell>
          <cell r="D262">
            <v>60000</v>
          </cell>
        </row>
        <row r="263">
          <cell r="A263">
            <v>259</v>
          </cell>
          <cell r="B263" t="str">
            <v>Mòi khoan ch÷ thËp F 46</v>
          </cell>
          <cell r="C263" t="str">
            <v>c¸i</v>
          </cell>
          <cell r="D263">
            <v>60000</v>
          </cell>
        </row>
        <row r="264">
          <cell r="A264">
            <v>260</v>
          </cell>
          <cell r="B264" t="str">
            <v>Mòi khoan h×nh xuyÕn g¾n r¨ng hîp kim cøng</v>
          </cell>
          <cell r="C264" t="str">
            <v>c¸i</v>
          </cell>
          <cell r="D264">
            <v>450000</v>
          </cell>
        </row>
        <row r="265">
          <cell r="A265">
            <v>261</v>
          </cell>
          <cell r="B265" t="str">
            <v>Mòi khoan hîp kim</v>
          </cell>
          <cell r="C265" t="str">
            <v>c¸i</v>
          </cell>
          <cell r="D265">
            <v>75000</v>
          </cell>
        </row>
        <row r="266">
          <cell r="A266">
            <v>262</v>
          </cell>
          <cell r="B266" t="str">
            <v>Mòi khoan kim c­¬ng</v>
          </cell>
          <cell r="C266" t="str">
            <v>c¸i</v>
          </cell>
          <cell r="D266">
            <v>1300000</v>
          </cell>
        </row>
        <row r="267">
          <cell r="A267">
            <v>263</v>
          </cell>
          <cell r="B267" t="str">
            <v>Mòi xuyªn</v>
          </cell>
          <cell r="C267" t="str">
            <v>c¸i</v>
          </cell>
          <cell r="D267">
            <v>600000</v>
          </cell>
        </row>
        <row r="268">
          <cell r="A268">
            <v>264</v>
          </cell>
          <cell r="B268" t="str">
            <v>Mòi xuyªn c¾t</v>
          </cell>
          <cell r="C268" t="str">
            <v>c¸i</v>
          </cell>
          <cell r="D268">
            <v>600000</v>
          </cell>
        </row>
        <row r="269">
          <cell r="A269">
            <v>265</v>
          </cell>
          <cell r="B269" t="str">
            <v>Mòi xuyªn h×nh nãn</v>
          </cell>
          <cell r="C269" t="str">
            <v>c¸i</v>
          </cell>
          <cell r="D269">
            <v>600000</v>
          </cell>
        </row>
        <row r="270">
          <cell r="A270">
            <v>266</v>
          </cell>
          <cell r="B270" t="str">
            <v>Mu«i xóc ®Êt</v>
          </cell>
          <cell r="C270" t="str">
            <v>c¸i</v>
          </cell>
          <cell r="D270">
            <v>200000</v>
          </cell>
        </row>
        <row r="271">
          <cell r="A271">
            <v>267</v>
          </cell>
          <cell r="B271" t="str">
            <v>Mùc can</v>
          </cell>
          <cell r="C271" t="str">
            <v>lä</v>
          </cell>
          <cell r="D271">
            <v>15000</v>
          </cell>
        </row>
        <row r="272">
          <cell r="A272">
            <v>268</v>
          </cell>
          <cell r="B272" t="str">
            <v>N¨ng l­îng ®iÖn</v>
          </cell>
          <cell r="C272" t="str">
            <v>kwh</v>
          </cell>
          <cell r="D272">
            <v>800</v>
          </cell>
        </row>
        <row r="273">
          <cell r="A273">
            <v>269</v>
          </cell>
          <cell r="B273" t="str">
            <v>Nåi ¸p suÊt hót ch©n kh«ng (®Ó lµm tû träng-b·o hßa)</v>
          </cell>
          <cell r="C273" t="str">
            <v>c¸i</v>
          </cell>
          <cell r="D273">
            <v>200000</v>
          </cell>
        </row>
        <row r="274">
          <cell r="A274">
            <v>270</v>
          </cell>
          <cell r="B274" t="str">
            <v>Neo 25kg</v>
          </cell>
          <cell r="C274" t="str">
            <v>c¸i</v>
          </cell>
          <cell r="D274">
            <v>290000</v>
          </cell>
        </row>
        <row r="275">
          <cell r="A275">
            <v>271</v>
          </cell>
          <cell r="B275" t="str">
            <v>NhËt ký kh¶o s¸t</v>
          </cell>
          <cell r="C275" t="str">
            <v>quyÓn</v>
          </cell>
          <cell r="D275">
            <v>5000</v>
          </cell>
        </row>
        <row r="276">
          <cell r="A276">
            <v>272</v>
          </cell>
          <cell r="B276" t="str">
            <v>NhiÖt kÕ</v>
          </cell>
          <cell r="C276" t="str">
            <v>c¸i</v>
          </cell>
          <cell r="D276">
            <v>100000</v>
          </cell>
        </row>
        <row r="277">
          <cell r="A277">
            <v>273</v>
          </cell>
          <cell r="B277" t="str">
            <v>NhiÖt kÕ 100oC -1500oC</v>
          </cell>
          <cell r="C277" t="str">
            <v>c¸i</v>
          </cell>
          <cell r="D277">
            <v>120000</v>
          </cell>
        </row>
        <row r="278">
          <cell r="A278">
            <v>274</v>
          </cell>
          <cell r="B278" t="str">
            <v>NhiÖt kÕ 10oC - 600oC</v>
          </cell>
          <cell r="C278" t="str">
            <v>c¸i</v>
          </cell>
          <cell r="D278">
            <v>200000</v>
          </cell>
        </row>
        <row r="279">
          <cell r="A279">
            <v>275</v>
          </cell>
          <cell r="B279" t="str">
            <v>NhiÖt kÕ 50oC, 300oC, 100oC, 200oC</v>
          </cell>
          <cell r="C279" t="str">
            <v>c¸i</v>
          </cell>
          <cell r="D279">
            <v>120000</v>
          </cell>
        </row>
        <row r="280">
          <cell r="A280">
            <v>276</v>
          </cell>
          <cell r="B280" t="str">
            <v>Nhùa ca na ®a</v>
          </cell>
          <cell r="C280" t="str">
            <v>kg</v>
          </cell>
          <cell r="D280">
            <v>20000</v>
          </cell>
        </row>
        <row r="281">
          <cell r="A281">
            <v>277</v>
          </cell>
          <cell r="B281" t="str">
            <v>N­íc cÊt</v>
          </cell>
          <cell r="C281" t="str">
            <v>lÝt</v>
          </cell>
          <cell r="D281">
            <v>15000</v>
          </cell>
        </row>
        <row r="282">
          <cell r="A282">
            <v>278</v>
          </cell>
          <cell r="B282" t="str">
            <v>Nit¬ benzen tinh khiÕt</v>
          </cell>
          <cell r="C282" t="str">
            <v>gam</v>
          </cell>
          <cell r="D282">
            <v>40</v>
          </cell>
        </row>
        <row r="283">
          <cell r="A283">
            <v>279</v>
          </cell>
          <cell r="B283" t="str">
            <v>Nit¬ rat b¹c</v>
          </cell>
          <cell r="C283" t="str">
            <v>gam</v>
          </cell>
          <cell r="D283">
            <v>40</v>
          </cell>
        </row>
        <row r="284">
          <cell r="A284">
            <v>280</v>
          </cell>
          <cell r="B284" t="str">
            <v>Paraphin</v>
          </cell>
          <cell r="C284" t="str">
            <v>kg</v>
          </cell>
          <cell r="D284">
            <v>12000</v>
          </cell>
        </row>
        <row r="285">
          <cell r="A285">
            <v>281</v>
          </cell>
          <cell r="B285" t="str">
            <v>Phao ®o sãng</v>
          </cell>
          <cell r="C285" t="str">
            <v>c¸i</v>
          </cell>
          <cell r="D285">
            <v>300000</v>
          </cell>
        </row>
        <row r="286">
          <cell r="A286">
            <v>282</v>
          </cell>
          <cell r="B286" t="str">
            <v>Phao thö ®é chÆt</v>
          </cell>
          <cell r="C286" t="str">
            <v>bé</v>
          </cell>
          <cell r="D286">
            <v>2000000</v>
          </cell>
        </row>
        <row r="287">
          <cell r="A287">
            <v>283</v>
          </cell>
          <cell r="B287" t="str">
            <v>Phao tû träng kÕ</v>
          </cell>
          <cell r="C287" t="str">
            <v>bé</v>
          </cell>
          <cell r="D287">
            <v>300000</v>
          </cell>
        </row>
        <row r="288">
          <cell r="A288">
            <v>284</v>
          </cell>
          <cell r="B288" t="str">
            <v>Phim + ¶nh mµu 9x12</v>
          </cell>
          <cell r="C288" t="str">
            <v>cuén</v>
          </cell>
          <cell r="D288">
            <v>50000</v>
          </cell>
        </row>
        <row r="289">
          <cell r="A289">
            <v>285</v>
          </cell>
          <cell r="B289" t="str">
            <v>PhÌn s¾t</v>
          </cell>
          <cell r="C289" t="str">
            <v>gam</v>
          </cell>
          <cell r="D289">
            <v>60000</v>
          </cell>
        </row>
        <row r="290">
          <cell r="A290">
            <v>286</v>
          </cell>
          <cell r="B290" t="str">
            <v>PhÔu rãt c¸t</v>
          </cell>
          <cell r="C290" t="str">
            <v>bé</v>
          </cell>
          <cell r="D290">
            <v>200000</v>
          </cell>
        </row>
        <row r="291">
          <cell r="A291">
            <v>287</v>
          </cell>
          <cell r="B291" t="str">
            <v>PhÔu s¾t F 5cm</v>
          </cell>
          <cell r="C291" t="str">
            <v>c¸i</v>
          </cell>
          <cell r="D291">
            <v>5000</v>
          </cell>
        </row>
        <row r="292">
          <cell r="A292">
            <v>288</v>
          </cell>
          <cell r="B292" t="str">
            <v>PhÔu thñy tinh</v>
          </cell>
          <cell r="C292" t="str">
            <v>c¸i</v>
          </cell>
          <cell r="D292">
            <v>6000</v>
          </cell>
        </row>
        <row r="293">
          <cell r="A293">
            <v>289</v>
          </cell>
          <cell r="B293" t="str">
            <v>PhÔu thñy tinh (60-100)mm</v>
          </cell>
          <cell r="C293" t="str">
            <v>c¸i</v>
          </cell>
          <cell r="D293">
            <v>2000</v>
          </cell>
        </row>
        <row r="294">
          <cell r="A294">
            <v>290</v>
          </cell>
          <cell r="B294" t="str">
            <v>Pin ®Ìn</v>
          </cell>
          <cell r="C294" t="str">
            <v>qu¶</v>
          </cell>
          <cell r="D294">
            <v>2000</v>
          </cell>
        </row>
        <row r="295">
          <cell r="A295">
            <v>291</v>
          </cell>
          <cell r="B295" t="str">
            <v>Pin ®o l­u tèc</v>
          </cell>
          <cell r="C295" t="str">
            <v>qu¶</v>
          </cell>
          <cell r="D295">
            <v>1000</v>
          </cell>
        </row>
        <row r="296">
          <cell r="A296">
            <v>292</v>
          </cell>
          <cell r="B296" t="str">
            <v>Pin 1,5V</v>
          </cell>
          <cell r="C296" t="str">
            <v>qu¶</v>
          </cell>
          <cell r="D296">
            <v>500000</v>
          </cell>
        </row>
        <row r="297">
          <cell r="A297">
            <v>293</v>
          </cell>
          <cell r="B297" t="str">
            <v>Pin 69V</v>
          </cell>
          <cell r="C297" t="str">
            <v>hßm</v>
          </cell>
          <cell r="D297">
            <v>800000</v>
          </cell>
        </row>
        <row r="298">
          <cell r="A298">
            <v>294</v>
          </cell>
          <cell r="B298" t="str">
            <v>Pin BTO-45</v>
          </cell>
          <cell r="C298" t="str">
            <v>hßm</v>
          </cell>
          <cell r="D298">
            <v>2000</v>
          </cell>
        </row>
        <row r="299">
          <cell r="A299">
            <v>295</v>
          </cell>
          <cell r="B299" t="str">
            <v>Pin dïng cho ®o n­íc</v>
          </cell>
          <cell r="C299" t="str">
            <v>®«i</v>
          </cell>
          <cell r="D299">
            <v>40000</v>
          </cell>
        </row>
        <row r="300">
          <cell r="A300">
            <v>296</v>
          </cell>
          <cell r="B300" t="str">
            <v>Qu¶ bo cao su</v>
          </cell>
          <cell r="C300" t="str">
            <v>qu¶</v>
          </cell>
          <cell r="D300">
            <v>7000</v>
          </cell>
        </row>
        <row r="301">
          <cell r="A301">
            <v>297</v>
          </cell>
          <cell r="B301" t="str">
            <v>Que hµn</v>
          </cell>
          <cell r="C301" t="str">
            <v>kg</v>
          </cell>
          <cell r="D301">
            <v>5000</v>
          </cell>
        </row>
        <row r="302">
          <cell r="A302">
            <v>298</v>
          </cell>
          <cell r="B302" t="str">
            <v>Que khuÊy ®Êt</v>
          </cell>
          <cell r="C302" t="str">
            <v>c¸i</v>
          </cell>
          <cell r="D302">
            <v>1300000</v>
          </cell>
        </row>
        <row r="303">
          <cell r="A303">
            <v>299</v>
          </cell>
          <cell r="B303" t="str">
            <v>R©y ®Þa chÊt c«ng tr×nh</v>
          </cell>
          <cell r="C303" t="str">
            <v>bé</v>
          </cell>
          <cell r="D303">
            <v>400000</v>
          </cell>
        </row>
        <row r="304">
          <cell r="A304">
            <v>300</v>
          </cell>
          <cell r="B304" t="str">
            <v>R©y ®Þa chÊt c«ng tr×nh (Anh)</v>
          </cell>
          <cell r="C304" t="str">
            <v>bé</v>
          </cell>
          <cell r="D304">
            <v>1500000</v>
          </cell>
        </row>
        <row r="305">
          <cell r="A305">
            <v>301</v>
          </cell>
          <cell r="B305" t="str">
            <v>R©y dông cô ®Çm nÖn</v>
          </cell>
          <cell r="C305" t="str">
            <v>bé</v>
          </cell>
          <cell r="D305">
            <v>1500000</v>
          </cell>
        </row>
        <row r="306">
          <cell r="A306">
            <v>302</v>
          </cell>
          <cell r="B306" t="str">
            <v>Rïa neo phao</v>
          </cell>
          <cell r="C306" t="str">
            <v>c¸i</v>
          </cell>
          <cell r="D306">
            <v>25000</v>
          </cell>
        </row>
        <row r="307">
          <cell r="A307">
            <v>303</v>
          </cell>
          <cell r="B307" t="str">
            <v>S¬n ®á</v>
          </cell>
          <cell r="C307" t="str">
            <v>kg</v>
          </cell>
          <cell r="D307">
            <v>25000</v>
          </cell>
        </row>
        <row r="308">
          <cell r="A308">
            <v>304</v>
          </cell>
          <cell r="B308" t="str">
            <v>S¬n ®á tr¾ng</v>
          </cell>
          <cell r="C308" t="str">
            <v>kg</v>
          </cell>
          <cell r="D308">
            <v>25000</v>
          </cell>
        </row>
        <row r="309">
          <cell r="A309">
            <v>305</v>
          </cell>
          <cell r="B309" t="str">
            <v>S¬n c¸c lo¹i</v>
          </cell>
          <cell r="C309" t="str">
            <v>kg</v>
          </cell>
          <cell r="D309">
            <v>25000</v>
          </cell>
        </row>
        <row r="310">
          <cell r="A310">
            <v>306</v>
          </cell>
          <cell r="B310" t="str">
            <v>S¾t trßn F14</v>
          </cell>
          <cell r="C310" t="str">
            <v>kg</v>
          </cell>
          <cell r="D310">
            <v>5000</v>
          </cell>
        </row>
        <row r="311">
          <cell r="A311">
            <v>307</v>
          </cell>
          <cell r="B311" t="str">
            <v>Sæ ®o</v>
          </cell>
          <cell r="C311" t="str">
            <v>quyÓn</v>
          </cell>
          <cell r="D311">
            <v>2000</v>
          </cell>
        </row>
        <row r="312">
          <cell r="A312">
            <v>308</v>
          </cell>
          <cell r="B312" t="str">
            <v>Sæ ®o ®¹c</v>
          </cell>
          <cell r="C312" t="str">
            <v>quyÓn</v>
          </cell>
          <cell r="D312">
            <v>2000</v>
          </cell>
        </row>
        <row r="313">
          <cell r="A313">
            <v>309</v>
          </cell>
          <cell r="B313" t="str">
            <v>Sæ ®o c¸c lo¹i</v>
          </cell>
          <cell r="C313" t="str">
            <v>quyÓn</v>
          </cell>
          <cell r="D313">
            <v>2000</v>
          </cell>
        </row>
        <row r="314">
          <cell r="A314">
            <v>310</v>
          </cell>
          <cell r="B314" t="str">
            <v>Sæ ®o lón</v>
          </cell>
          <cell r="C314" t="str">
            <v>quyÓn</v>
          </cell>
          <cell r="D314">
            <v>2000</v>
          </cell>
        </row>
        <row r="315">
          <cell r="A315">
            <v>311</v>
          </cell>
          <cell r="B315" t="str">
            <v>Sæ ®o n­íc</v>
          </cell>
          <cell r="C315" t="str">
            <v>quyÓn</v>
          </cell>
          <cell r="D315">
            <v>2000</v>
          </cell>
        </row>
        <row r="316">
          <cell r="A316">
            <v>312</v>
          </cell>
          <cell r="B316" t="str">
            <v>Sæ Ðp n­íc</v>
          </cell>
          <cell r="C316" t="str">
            <v>quyÓn</v>
          </cell>
          <cell r="D316">
            <v>2000</v>
          </cell>
        </row>
        <row r="317">
          <cell r="A317">
            <v>313</v>
          </cell>
          <cell r="B317" t="str">
            <v>Sæ hót n­íc</v>
          </cell>
          <cell r="C317" t="str">
            <v>quyÓn</v>
          </cell>
          <cell r="D317">
            <v>2000</v>
          </cell>
        </row>
        <row r="318">
          <cell r="A318">
            <v>314</v>
          </cell>
          <cell r="B318" t="str">
            <v>Sæ móc n­íc</v>
          </cell>
          <cell r="C318" t="str">
            <v>quyÓn</v>
          </cell>
          <cell r="D318">
            <v>2000</v>
          </cell>
        </row>
        <row r="319">
          <cell r="A319">
            <v>315</v>
          </cell>
          <cell r="B319" t="str">
            <v>Sæ tæng hîp ®é lón</v>
          </cell>
          <cell r="C319" t="str">
            <v>quyÓn</v>
          </cell>
          <cell r="D319">
            <v>2000</v>
          </cell>
        </row>
        <row r="320">
          <cell r="A320">
            <v>316</v>
          </cell>
          <cell r="B320" t="str">
            <v>Xoong nh«m ®un s¸p</v>
          </cell>
          <cell r="C320" t="str">
            <v>c¸i</v>
          </cell>
          <cell r="D320">
            <v>20000</v>
          </cell>
        </row>
        <row r="321">
          <cell r="A321">
            <v>317</v>
          </cell>
          <cell r="B321" t="str">
            <v>Sun f¸t ®ång</v>
          </cell>
          <cell r="C321" t="str">
            <v>kg</v>
          </cell>
          <cell r="D321">
            <v>4000</v>
          </cell>
        </row>
        <row r="322">
          <cell r="A322">
            <v>318</v>
          </cell>
          <cell r="B322" t="str">
            <v>T¹ c¸ gang 100kg</v>
          </cell>
          <cell r="C322" t="str">
            <v>qu¶</v>
          </cell>
          <cell r="D322">
            <v>350000</v>
          </cell>
        </row>
        <row r="323">
          <cell r="A323">
            <v>319</v>
          </cell>
          <cell r="B323" t="str">
            <v>T¹ c¸ gang 50kg</v>
          </cell>
          <cell r="C323" t="str">
            <v>qu¶</v>
          </cell>
          <cell r="D323">
            <v>175000</v>
          </cell>
        </row>
        <row r="324">
          <cell r="A324">
            <v>320</v>
          </cell>
          <cell r="B324" t="str">
            <v>T¹ ch× 15kg</v>
          </cell>
          <cell r="C324" t="str">
            <v>c¸i</v>
          </cell>
          <cell r="D324">
            <v>100000</v>
          </cell>
        </row>
        <row r="325">
          <cell r="A325">
            <v>321</v>
          </cell>
          <cell r="B325" t="str">
            <v>Têi ®Þa chÊn</v>
          </cell>
          <cell r="C325" t="str">
            <v>chiÕc</v>
          </cell>
          <cell r="D325">
            <v>120000</v>
          </cell>
        </row>
        <row r="326">
          <cell r="A326">
            <v>322</v>
          </cell>
          <cell r="B326" t="str">
            <v>Têi cuèn d©y</v>
          </cell>
          <cell r="C326" t="str">
            <v>c¸i</v>
          </cell>
          <cell r="D326">
            <v>100000</v>
          </cell>
        </row>
        <row r="327">
          <cell r="A327">
            <v>323</v>
          </cell>
          <cell r="B327" t="str">
            <v>Têi cuèn d©y ®Þa chÊn</v>
          </cell>
          <cell r="C327" t="str">
            <v>c¸i</v>
          </cell>
          <cell r="D327">
            <v>120000</v>
          </cell>
        </row>
        <row r="328">
          <cell r="A328">
            <v>324</v>
          </cell>
          <cell r="B328" t="str">
            <v>tÊm kÑp ng©m b·o hßa</v>
          </cell>
          <cell r="C328" t="str">
            <v>c¸i</v>
          </cell>
          <cell r="D328">
            <v>50000</v>
          </cell>
        </row>
        <row r="329">
          <cell r="A329">
            <v>325</v>
          </cell>
          <cell r="B329" t="str">
            <v>ThÐp dÇm I vµ kÝch c¸c lo¹i</v>
          </cell>
          <cell r="C329" t="str">
            <v>kg</v>
          </cell>
          <cell r="D329">
            <v>5000</v>
          </cell>
        </row>
        <row r="330">
          <cell r="A330">
            <v>326</v>
          </cell>
          <cell r="B330" t="str">
            <v>ThÐp F8 - F10</v>
          </cell>
          <cell r="C330" t="str">
            <v>m</v>
          </cell>
          <cell r="D330">
            <v>5000</v>
          </cell>
        </row>
        <row r="331">
          <cell r="A331">
            <v>327</v>
          </cell>
          <cell r="B331" t="str">
            <v>ThÐp gai F 10</v>
          </cell>
          <cell r="C331" t="str">
            <v>kg</v>
          </cell>
          <cell r="D331">
            <v>5000</v>
          </cell>
        </row>
        <row r="332">
          <cell r="A332">
            <v>328</v>
          </cell>
          <cell r="B332" t="str">
            <v>ThÐp gai F 16</v>
          </cell>
          <cell r="C332" t="str">
            <v>kg</v>
          </cell>
          <cell r="D332">
            <v>5000</v>
          </cell>
        </row>
        <row r="333">
          <cell r="A333">
            <v>329</v>
          </cell>
          <cell r="B333" t="str">
            <v>ThÐp gai F 22</v>
          </cell>
          <cell r="C333" t="str">
            <v>kg</v>
          </cell>
          <cell r="D333">
            <v>5000</v>
          </cell>
        </row>
        <row r="334">
          <cell r="A334">
            <v>330</v>
          </cell>
          <cell r="B334" t="str">
            <v>ThÐp gai F 32-40</v>
          </cell>
          <cell r="C334" t="str">
            <v>kg</v>
          </cell>
          <cell r="D334">
            <v>5000</v>
          </cell>
        </row>
        <row r="335">
          <cell r="A335">
            <v>331</v>
          </cell>
          <cell r="B335" t="str">
            <v>Th­íc cuén 20m</v>
          </cell>
          <cell r="C335" t="str">
            <v>c¸i</v>
          </cell>
          <cell r="D335">
            <v>15000</v>
          </cell>
        </row>
        <row r="336">
          <cell r="A336">
            <v>332</v>
          </cell>
          <cell r="B336" t="str">
            <v>Th­íc d©y 50m</v>
          </cell>
          <cell r="C336" t="str">
            <v>c¸i</v>
          </cell>
          <cell r="D336">
            <v>15000</v>
          </cell>
        </row>
        <row r="337">
          <cell r="A337">
            <v>333</v>
          </cell>
          <cell r="B337" t="str">
            <v>Th­íc mÐt</v>
          </cell>
          <cell r="C337" t="str">
            <v>c¸i</v>
          </cell>
          <cell r="D337">
            <v>15000</v>
          </cell>
        </row>
        <row r="338">
          <cell r="A338">
            <v>334</v>
          </cell>
          <cell r="B338" t="str">
            <v>Th­íc thÐp</v>
          </cell>
          <cell r="C338" t="str">
            <v>c¸i</v>
          </cell>
          <cell r="D338">
            <v>25000</v>
          </cell>
        </row>
        <row r="339">
          <cell r="A339">
            <v>335</v>
          </cell>
          <cell r="B339" t="str">
            <v>Thïng ®o l­u l­îng n­íc</v>
          </cell>
          <cell r="C339" t="str">
            <v>c¸i</v>
          </cell>
          <cell r="D339">
            <v>250000</v>
          </cell>
        </row>
        <row r="340">
          <cell r="A340">
            <v>336</v>
          </cell>
          <cell r="B340" t="str">
            <v>Thïng ®ùng n­íc</v>
          </cell>
          <cell r="C340" t="str">
            <v>c¸i</v>
          </cell>
          <cell r="D340">
            <v>60000</v>
          </cell>
        </row>
        <row r="341">
          <cell r="A341">
            <v>337</v>
          </cell>
          <cell r="B341" t="str">
            <v>Thïng g¸nh n­íc</v>
          </cell>
          <cell r="C341" t="str">
            <v>®«i</v>
          </cell>
          <cell r="D341">
            <v>60000</v>
          </cell>
        </row>
        <row r="342">
          <cell r="A342">
            <v>338</v>
          </cell>
          <cell r="B342" t="str">
            <v>Thïng l­u l­îng 60 lÝt</v>
          </cell>
          <cell r="C342" t="str">
            <v>c¸i</v>
          </cell>
          <cell r="D342">
            <v>500000</v>
          </cell>
        </row>
        <row r="343">
          <cell r="A343">
            <v>339</v>
          </cell>
          <cell r="B343" t="str">
            <v>Thïng ng©m b·o hßa</v>
          </cell>
          <cell r="C343" t="str">
            <v>c¸i</v>
          </cell>
          <cell r="D343">
            <v>250000</v>
          </cell>
        </row>
        <row r="344">
          <cell r="A344">
            <v>340</v>
          </cell>
          <cell r="B344" t="str">
            <v>Thïng ph©n ly</v>
          </cell>
          <cell r="C344" t="str">
            <v>c¸i</v>
          </cell>
          <cell r="D344">
            <v>250000</v>
          </cell>
        </row>
        <row r="345">
          <cell r="A345">
            <v>341</v>
          </cell>
          <cell r="B345" t="str">
            <v>Thñy ng©n</v>
          </cell>
          <cell r="C345" t="str">
            <v>kg</v>
          </cell>
          <cell r="D345">
            <v>288000</v>
          </cell>
        </row>
        <row r="346">
          <cell r="A346">
            <v>342</v>
          </cell>
          <cell r="B346" t="str">
            <v>Thuæng ®µo ®Êt</v>
          </cell>
          <cell r="C346" t="str">
            <v>c¸i</v>
          </cell>
          <cell r="D346">
            <v>25000</v>
          </cell>
        </row>
        <row r="347">
          <cell r="A347">
            <v>343</v>
          </cell>
          <cell r="B347" t="str">
            <v>Thuèc ¶nh hiÖn vµ h·m</v>
          </cell>
          <cell r="C347" t="str">
            <v>lÝt</v>
          </cell>
          <cell r="D347">
            <v>50000</v>
          </cell>
        </row>
        <row r="348">
          <cell r="A348">
            <v>344</v>
          </cell>
          <cell r="B348" t="str">
            <v>Thuèc næ Am«nit</v>
          </cell>
          <cell r="C348" t="str">
            <v>kg</v>
          </cell>
          <cell r="D348">
            <v>10500</v>
          </cell>
        </row>
        <row r="349">
          <cell r="A349">
            <v>345</v>
          </cell>
          <cell r="B349" t="str">
            <v>Tói v¶i ®ùng mÉu</v>
          </cell>
          <cell r="C349" t="str">
            <v>c¸i</v>
          </cell>
          <cell r="D349">
            <v>5000</v>
          </cell>
        </row>
        <row r="350">
          <cell r="A350">
            <v>346</v>
          </cell>
          <cell r="B350" t="str">
            <v>Tre c©y</v>
          </cell>
          <cell r="C350" t="str">
            <v>c©y</v>
          </cell>
          <cell r="D350">
            <v>15000</v>
          </cell>
        </row>
        <row r="351">
          <cell r="A351">
            <v>347</v>
          </cell>
          <cell r="B351" t="str">
            <v>Tre lµm tiªu ng¾m</v>
          </cell>
          <cell r="C351" t="str">
            <v>c©y</v>
          </cell>
          <cell r="D351">
            <v>15000</v>
          </cell>
        </row>
        <row r="352">
          <cell r="A352">
            <v>348</v>
          </cell>
          <cell r="B352" t="str">
            <v>Trøng båi b¶n vÏ</v>
          </cell>
          <cell r="C352" t="str">
            <v>qu¶</v>
          </cell>
          <cell r="D352">
            <v>1500</v>
          </cell>
        </row>
        <row r="353">
          <cell r="A353">
            <v>349</v>
          </cell>
          <cell r="B353" t="str">
            <v>Tuy « dÉn n­íc</v>
          </cell>
          <cell r="C353" t="str">
            <v>m</v>
          </cell>
          <cell r="D353">
            <v>38000</v>
          </cell>
        </row>
        <row r="354">
          <cell r="A354">
            <v>350</v>
          </cell>
          <cell r="B354" t="str">
            <v>X¨ng</v>
          </cell>
          <cell r="C354" t="str">
            <v>kg</v>
          </cell>
          <cell r="D354">
            <v>5000</v>
          </cell>
        </row>
        <row r="355">
          <cell r="A355">
            <v>351</v>
          </cell>
          <cell r="B355" t="str">
            <v>X« mµn</v>
          </cell>
          <cell r="C355" t="str">
            <v>m</v>
          </cell>
          <cell r="D355">
            <v>5000</v>
          </cell>
        </row>
        <row r="356">
          <cell r="A356">
            <v>352</v>
          </cell>
          <cell r="B356" t="str">
            <v>X« móc n­íc</v>
          </cell>
          <cell r="C356" t="str">
            <v>c¸i</v>
          </cell>
          <cell r="D356">
            <v>10000</v>
          </cell>
        </row>
        <row r="357">
          <cell r="A357">
            <v>353</v>
          </cell>
          <cell r="B357" t="str">
            <v>Xi m¨ng</v>
          </cell>
          <cell r="C357" t="str">
            <v>kg</v>
          </cell>
          <cell r="D357">
            <v>800</v>
          </cell>
        </row>
        <row r="358">
          <cell r="A358">
            <v>354</v>
          </cell>
          <cell r="B358" t="str">
            <v>Xim¨ng PC30</v>
          </cell>
          <cell r="C358" t="str">
            <v>kg</v>
          </cell>
          <cell r="D358">
            <v>800</v>
          </cell>
        </row>
        <row r="359">
          <cell r="A359">
            <v>355</v>
          </cell>
          <cell r="B359" t="str">
            <v>XÎng</v>
          </cell>
          <cell r="C359" t="str">
            <v>c¸i</v>
          </cell>
          <cell r="D359">
            <v>20000</v>
          </cell>
        </row>
        <row r="360">
          <cell r="A360" t="str">
            <v/>
          </cell>
        </row>
        <row r="361">
          <cell r="A361">
            <v>356</v>
          </cell>
          <cell r="B361" t="str">
            <v>Nh©n c«ng</v>
          </cell>
          <cell r="D361" t="str">
            <v>l­¬ng 210.000</v>
          </cell>
        </row>
        <row r="362">
          <cell r="A362">
            <v>357</v>
          </cell>
          <cell r="B362" t="str">
            <v>CÊp bËc thî b×nh qu©n 4/7</v>
          </cell>
          <cell r="C362" t="str">
            <v>C«ng</v>
          </cell>
          <cell r="D362">
            <v>27150.070153846154</v>
          </cell>
        </row>
        <row r="363">
          <cell r="A363">
            <v>358</v>
          </cell>
          <cell r="B363" t="str">
            <v>CÊp bËc thî b×nh qu©n 4,5/7</v>
          </cell>
          <cell r="C363" t="str">
            <v>C«ng</v>
          </cell>
          <cell r="D363">
            <v>29769.983999999997</v>
          </cell>
        </row>
        <row r="364">
          <cell r="A364">
            <v>359</v>
          </cell>
          <cell r="B364" t="str">
            <v>CÊp bËc thî b×nh qu©n 5/7</v>
          </cell>
          <cell r="C364" t="str">
            <v>C«ng</v>
          </cell>
          <cell r="D364">
            <v>32389.89784615385</v>
          </cell>
        </row>
        <row r="365">
          <cell r="A365">
            <v>360</v>
          </cell>
          <cell r="B365" t="str">
            <v>CÊp bËc thî b×nh qu©n 4,2/7</v>
          </cell>
          <cell r="C365" t="str">
            <v>C«ng</v>
          </cell>
          <cell r="D365">
            <v>28198.035692307771</v>
          </cell>
        </row>
        <row r="366">
          <cell r="A366">
            <v>361</v>
          </cell>
          <cell r="B366" t="str">
            <v>Kü s­ 4,5/6</v>
          </cell>
          <cell r="C366" t="str">
            <v>C«ng</v>
          </cell>
        </row>
        <row r="367">
          <cell r="A367">
            <v>362</v>
          </cell>
          <cell r="B367" t="str">
            <v>Kü s­ 6/10</v>
          </cell>
          <cell r="C367" t="str">
            <v>C«ng</v>
          </cell>
        </row>
        <row r="368">
          <cell r="A368" t="str">
            <v/>
          </cell>
        </row>
        <row r="369">
          <cell r="A369">
            <v>363</v>
          </cell>
          <cell r="B369" t="str">
            <v>M¸y</v>
          </cell>
        </row>
        <row r="370">
          <cell r="A370">
            <v>364</v>
          </cell>
          <cell r="B370" t="str">
            <v>¤ t«</v>
          </cell>
          <cell r="C370" t="str">
            <v>ca</v>
          </cell>
          <cell r="D370" t="str">
            <v>v</v>
          </cell>
        </row>
        <row r="371">
          <cell r="A371">
            <v>365</v>
          </cell>
          <cell r="B371" t="str">
            <v>¤ t« t¶i 5 tÊn</v>
          </cell>
          <cell r="C371" t="str">
            <v>ca</v>
          </cell>
          <cell r="D371" t="str">
            <v>v</v>
          </cell>
        </row>
        <row r="372">
          <cell r="A372">
            <v>366</v>
          </cell>
          <cell r="B372" t="str">
            <v>§Þa bµn</v>
          </cell>
          <cell r="C372" t="str">
            <v>ca</v>
          </cell>
          <cell r="D372" t="str">
            <v>v</v>
          </cell>
        </row>
        <row r="373">
          <cell r="A373">
            <v>367</v>
          </cell>
          <cell r="B373" t="str">
            <v>M¸y ®ittom¸t</v>
          </cell>
          <cell r="C373" t="str">
            <v>ca</v>
          </cell>
          <cell r="D373">
            <v>151066</v>
          </cell>
        </row>
        <row r="374">
          <cell r="A374">
            <v>368</v>
          </cell>
          <cell r="B374" t="str">
            <v>Bé ®o mia ba la</v>
          </cell>
          <cell r="C374" t="str">
            <v>ca</v>
          </cell>
          <cell r="D374">
            <v>2006</v>
          </cell>
        </row>
        <row r="375">
          <cell r="A375">
            <v>369</v>
          </cell>
          <cell r="B375" t="str">
            <v>Bé cÇn benkenman</v>
          </cell>
          <cell r="C375" t="str">
            <v>ca</v>
          </cell>
          <cell r="D375">
            <v>16125</v>
          </cell>
        </row>
        <row r="376">
          <cell r="A376">
            <v>370</v>
          </cell>
          <cell r="B376" t="str">
            <v>Bé dông cô thÝ nghiÖm SPT</v>
          </cell>
          <cell r="C376" t="str">
            <v>ca</v>
          </cell>
          <cell r="D376">
            <v>12190</v>
          </cell>
        </row>
        <row r="377">
          <cell r="A377">
            <v>371</v>
          </cell>
          <cell r="B377" t="str">
            <v>Bé gi¸ khoan tay vµ têi</v>
          </cell>
          <cell r="C377" t="str">
            <v>ca</v>
          </cell>
          <cell r="D377">
            <v>26250</v>
          </cell>
        </row>
        <row r="378">
          <cell r="A378">
            <v>372</v>
          </cell>
          <cell r="B378" t="str">
            <v>Bé khoan tay</v>
          </cell>
          <cell r="C378" t="str">
            <v>ca</v>
          </cell>
          <cell r="D378">
            <v>37050</v>
          </cell>
        </row>
        <row r="379">
          <cell r="A379">
            <v>373</v>
          </cell>
          <cell r="B379" t="str">
            <v>Bé m¸y khoan cby-3ub hoÆc lo¹i t­¬ng tù</v>
          </cell>
          <cell r="C379" t="str">
            <v>ca</v>
          </cell>
          <cell r="D379">
            <v>400951</v>
          </cell>
        </row>
        <row r="380">
          <cell r="A380">
            <v>374</v>
          </cell>
          <cell r="B380" t="str">
            <v xml:space="preserve">Bé nÐn ngang GA hoÆc t­¬ng tù </v>
          </cell>
          <cell r="C380" t="str">
            <v>ca</v>
          </cell>
          <cell r="D380">
            <v>430000</v>
          </cell>
        </row>
        <row r="381">
          <cell r="A381">
            <v>375</v>
          </cell>
          <cell r="B381" t="str">
            <v>Bóa c¨n MO-10</v>
          </cell>
          <cell r="C381" t="str">
            <v>ca</v>
          </cell>
          <cell r="D381">
            <v>9223</v>
          </cell>
        </row>
        <row r="382">
          <cell r="A382">
            <v>376</v>
          </cell>
          <cell r="B382" t="str">
            <v>Bóa khoan tay P30</v>
          </cell>
          <cell r="C382" t="str">
            <v>ca</v>
          </cell>
          <cell r="D382">
            <v>19003</v>
          </cell>
        </row>
        <row r="383">
          <cell r="A383">
            <v>377</v>
          </cell>
          <cell r="B383" t="str">
            <v>BÕp ®iÖn</v>
          </cell>
          <cell r="C383" t="str">
            <v>ca</v>
          </cell>
          <cell r="D383">
            <v>310</v>
          </cell>
        </row>
        <row r="384">
          <cell r="A384">
            <v>378</v>
          </cell>
          <cell r="B384" t="str">
            <v>BÕp c¸t</v>
          </cell>
          <cell r="C384" t="str">
            <v>ca</v>
          </cell>
          <cell r="D384">
            <v>915</v>
          </cell>
        </row>
        <row r="385">
          <cell r="A385">
            <v>379</v>
          </cell>
          <cell r="B385" t="str">
            <v>C©n bµn</v>
          </cell>
          <cell r="C385" t="str">
            <v>ca</v>
          </cell>
          <cell r="D385">
            <v>3660</v>
          </cell>
        </row>
        <row r="386">
          <cell r="A386">
            <v>380</v>
          </cell>
          <cell r="B386" t="str">
            <v>C©n ph©n tÝch</v>
          </cell>
          <cell r="C386" t="str">
            <v>ca</v>
          </cell>
          <cell r="D386">
            <v>7320</v>
          </cell>
        </row>
        <row r="387">
          <cell r="A387">
            <v>381</v>
          </cell>
          <cell r="B387" t="str">
            <v>C©n ph©n tÝch vµ c©n ®iÖn</v>
          </cell>
          <cell r="C387" t="str">
            <v>ca</v>
          </cell>
          <cell r="D387" t="str">
            <v>v</v>
          </cell>
        </row>
        <row r="388">
          <cell r="A388">
            <v>382</v>
          </cell>
          <cell r="B388" t="str">
            <v>C©n ph©n tÝch vµ c©n kü thuËt</v>
          </cell>
          <cell r="C388" t="str">
            <v>ca</v>
          </cell>
          <cell r="D388">
            <v>7320</v>
          </cell>
        </row>
        <row r="389">
          <cell r="A389">
            <v>383</v>
          </cell>
          <cell r="B389" t="str">
            <v>Ca n« 150 CV</v>
          </cell>
          <cell r="C389" t="str">
            <v>ca</v>
          </cell>
          <cell r="D389">
            <v>280214</v>
          </cell>
        </row>
        <row r="390">
          <cell r="A390">
            <v>384</v>
          </cell>
          <cell r="B390" t="str">
            <v>CÇn cÈu 10T</v>
          </cell>
          <cell r="C390" t="str">
            <v>ca</v>
          </cell>
          <cell r="D390" t="str">
            <v>v</v>
          </cell>
        </row>
        <row r="391">
          <cell r="A391">
            <v>385</v>
          </cell>
          <cell r="B391" t="str">
            <v>CÈu tù hµnh b¸nh h¬i 10T</v>
          </cell>
          <cell r="C391" t="str">
            <v>ca</v>
          </cell>
          <cell r="D391">
            <v>546701</v>
          </cell>
        </row>
        <row r="392">
          <cell r="A392">
            <v>386</v>
          </cell>
          <cell r="B392" t="str">
            <v>§alta 020</v>
          </cell>
          <cell r="C392" t="str">
            <v>ca</v>
          </cell>
          <cell r="D392">
            <v>18540</v>
          </cell>
        </row>
        <row r="393">
          <cell r="A393">
            <v>387</v>
          </cell>
          <cell r="B393" t="str">
            <v>C©n ®iÖn</v>
          </cell>
          <cell r="C393" t="str">
            <v>ca</v>
          </cell>
          <cell r="D393" t="str">
            <v>v</v>
          </cell>
        </row>
        <row r="394">
          <cell r="A394">
            <v>388</v>
          </cell>
          <cell r="B394" t="str">
            <v>èng nhßm</v>
          </cell>
          <cell r="C394" t="str">
            <v>ca</v>
          </cell>
          <cell r="D394">
            <v>2472</v>
          </cell>
        </row>
        <row r="395">
          <cell r="A395">
            <v>389</v>
          </cell>
          <cell r="B395" t="str">
            <v>Khoan tay</v>
          </cell>
          <cell r="C395" t="str">
            <v>ca</v>
          </cell>
          <cell r="D395">
            <v>37050</v>
          </cell>
        </row>
        <row r="396">
          <cell r="A396">
            <v>390</v>
          </cell>
          <cell r="B396" t="str">
            <v>KÝch 100 tÊn</v>
          </cell>
          <cell r="C396" t="str">
            <v>ca</v>
          </cell>
          <cell r="D396">
            <v>42764</v>
          </cell>
        </row>
        <row r="397">
          <cell r="A397">
            <v>391</v>
          </cell>
          <cell r="B397" t="str">
            <v>KÝch th¸o mÉu</v>
          </cell>
          <cell r="C397" t="str">
            <v>ca</v>
          </cell>
          <cell r="D397">
            <v>30546</v>
          </cell>
        </row>
        <row r="398">
          <cell r="A398">
            <v>392</v>
          </cell>
          <cell r="B398" t="str">
            <v>KÝnh hiÓn vi</v>
          </cell>
          <cell r="C398" t="str">
            <v>ca</v>
          </cell>
          <cell r="D398">
            <v>10980</v>
          </cell>
        </row>
        <row r="399">
          <cell r="A399">
            <v>393</v>
          </cell>
          <cell r="B399" t="str">
            <v>Lß nung</v>
          </cell>
          <cell r="C399" t="str">
            <v>ca</v>
          </cell>
          <cell r="D399">
            <v>9548</v>
          </cell>
        </row>
        <row r="400">
          <cell r="A400">
            <v>394</v>
          </cell>
          <cell r="B400" t="str">
            <v>M¸y ®µm tho¹i</v>
          </cell>
          <cell r="C400" t="str">
            <v>ca</v>
          </cell>
          <cell r="D400">
            <v>5875</v>
          </cell>
        </row>
        <row r="401">
          <cell r="A401">
            <v>395</v>
          </cell>
          <cell r="B401" t="str">
            <v>M¸y ®Çm</v>
          </cell>
          <cell r="C401" t="str">
            <v>ca</v>
          </cell>
          <cell r="D401">
            <v>6405</v>
          </cell>
        </row>
        <row r="402">
          <cell r="A402">
            <v>396</v>
          </cell>
          <cell r="B402" t="str">
            <v>M¸y ®o giã</v>
          </cell>
          <cell r="C402" t="str">
            <v>ca</v>
          </cell>
          <cell r="D402">
            <v>10080</v>
          </cell>
        </row>
        <row r="403">
          <cell r="A403">
            <v>397</v>
          </cell>
          <cell r="B403" t="str">
            <v>M¸y ®o PH</v>
          </cell>
          <cell r="C403" t="str">
            <v>ca</v>
          </cell>
          <cell r="D403">
            <v>4575</v>
          </cell>
        </row>
        <row r="404">
          <cell r="A404">
            <v>398</v>
          </cell>
          <cell r="B404" t="str">
            <v>M¸y ®o sãng</v>
          </cell>
          <cell r="C404" t="str">
            <v>ca</v>
          </cell>
          <cell r="D404">
            <v>92400</v>
          </cell>
        </row>
        <row r="405">
          <cell r="A405">
            <v>399</v>
          </cell>
          <cell r="B405" t="str">
            <v>M¸y ®Þa chÊn 12 m¹ch</v>
          </cell>
          <cell r="C405" t="str">
            <v>ca</v>
          </cell>
          <cell r="D405">
            <v>258000</v>
          </cell>
        </row>
        <row r="406">
          <cell r="A406">
            <v>400</v>
          </cell>
          <cell r="B406" t="str">
            <v>M¸y ®Þa chÊn ES - 125</v>
          </cell>
          <cell r="C406" t="str">
            <v>ca</v>
          </cell>
          <cell r="D406">
            <v>86000</v>
          </cell>
        </row>
        <row r="407">
          <cell r="A407">
            <v>401</v>
          </cell>
          <cell r="B407" t="str">
            <v>M¸y ¶nh</v>
          </cell>
          <cell r="C407" t="str">
            <v>ca</v>
          </cell>
          <cell r="D407">
            <v>5640</v>
          </cell>
        </row>
        <row r="408">
          <cell r="A408">
            <v>402</v>
          </cell>
          <cell r="B408" t="str">
            <v>M¸y b¬m d100</v>
          </cell>
          <cell r="C408" t="str">
            <v>ca</v>
          </cell>
          <cell r="D408">
            <v>76300</v>
          </cell>
        </row>
        <row r="409">
          <cell r="A409">
            <v>403</v>
          </cell>
          <cell r="B409" t="str">
            <v>M¸y b¬m n­íc</v>
          </cell>
          <cell r="C409" t="str">
            <v>ca</v>
          </cell>
          <cell r="D409">
            <v>76300</v>
          </cell>
        </row>
        <row r="410">
          <cell r="A410">
            <v>404</v>
          </cell>
          <cell r="B410" t="str">
            <v>M¸y b¬m 250/50</v>
          </cell>
          <cell r="C410" t="str">
            <v>ca</v>
          </cell>
          <cell r="D410">
            <v>76300</v>
          </cell>
        </row>
        <row r="411">
          <cell r="A411">
            <v>405</v>
          </cell>
          <cell r="B411" t="str">
            <v>M¸y b¬m d48</v>
          </cell>
          <cell r="C411" t="str">
            <v>ca</v>
          </cell>
          <cell r="D411">
            <v>1830</v>
          </cell>
        </row>
        <row r="412">
          <cell r="A412">
            <v>406</v>
          </cell>
          <cell r="B412" t="str">
            <v>M¸y b¬m n­íc 7.5 KW</v>
          </cell>
          <cell r="C412" t="str">
            <v>ca</v>
          </cell>
          <cell r="D412">
            <v>10280</v>
          </cell>
        </row>
        <row r="413">
          <cell r="A413">
            <v>407</v>
          </cell>
          <cell r="B413" t="str">
            <v>M¸y b¬m n­íc 460W</v>
          </cell>
          <cell r="C413" t="str">
            <v>ca</v>
          </cell>
          <cell r="D413">
            <v>1830</v>
          </cell>
        </row>
        <row r="414">
          <cell r="A414">
            <v>408</v>
          </cell>
          <cell r="B414" t="str">
            <v>M¸y bé ®µm</v>
          </cell>
          <cell r="C414" t="str">
            <v>ca</v>
          </cell>
          <cell r="D414">
            <v>5875</v>
          </cell>
        </row>
        <row r="415">
          <cell r="A415">
            <v>409</v>
          </cell>
          <cell r="B415" t="str">
            <v>M¸y biÕn thÕ hµn 7,5KW</v>
          </cell>
          <cell r="C415" t="str">
            <v>ca</v>
          </cell>
          <cell r="D415">
            <v>9443</v>
          </cell>
        </row>
        <row r="416">
          <cell r="A416">
            <v>410</v>
          </cell>
          <cell r="B416" t="str">
            <v>M¸y biÕn thÕ th¾p s¸ng</v>
          </cell>
          <cell r="C416" t="str">
            <v>ca</v>
          </cell>
          <cell r="D416">
            <v>9443</v>
          </cell>
        </row>
        <row r="417">
          <cell r="A417">
            <v>411</v>
          </cell>
          <cell r="B417" t="str">
            <v>M¸y c­a ®¸ vµ mµi ®¸</v>
          </cell>
          <cell r="C417" t="str">
            <v>ca</v>
          </cell>
          <cell r="D417">
            <v>12200</v>
          </cell>
        </row>
        <row r="418">
          <cell r="A418">
            <v>412</v>
          </cell>
          <cell r="B418" t="str">
            <v>M¸y c¾t</v>
          </cell>
          <cell r="C418" t="str">
            <v>ca</v>
          </cell>
          <cell r="D418">
            <v>1647</v>
          </cell>
        </row>
        <row r="419">
          <cell r="A419">
            <v>413</v>
          </cell>
          <cell r="B419" t="str">
            <v>M¸y c¾t ba trôc</v>
          </cell>
          <cell r="C419" t="str">
            <v>ca</v>
          </cell>
          <cell r="D419">
            <v>328250</v>
          </cell>
        </row>
        <row r="420">
          <cell r="A420">
            <v>414</v>
          </cell>
          <cell r="B420" t="str">
            <v>M¸y c¾t mÉu lín (30x30)cm</v>
          </cell>
          <cell r="C420" t="str">
            <v>ca</v>
          </cell>
          <cell r="D420">
            <v>10980</v>
          </cell>
        </row>
        <row r="421">
          <cell r="A421">
            <v>415</v>
          </cell>
          <cell r="B421" t="str">
            <v>M¸y c¾t n­íc</v>
          </cell>
          <cell r="C421" t="str">
            <v>ca</v>
          </cell>
          <cell r="D421" t="str">
            <v>v</v>
          </cell>
        </row>
        <row r="422">
          <cell r="A422">
            <v>416</v>
          </cell>
          <cell r="B422" t="str">
            <v>M¸y c¾t nhá</v>
          </cell>
          <cell r="C422" t="str">
            <v>ca</v>
          </cell>
          <cell r="D422" t="str">
            <v>v</v>
          </cell>
        </row>
        <row r="423">
          <cell r="A423">
            <v>417</v>
          </cell>
          <cell r="B423" t="str">
            <v>M¸y c¾t øng biÕn</v>
          </cell>
          <cell r="C423" t="str">
            <v>ca</v>
          </cell>
          <cell r="D423">
            <v>109800</v>
          </cell>
        </row>
        <row r="424">
          <cell r="A424">
            <v>418</v>
          </cell>
          <cell r="B424" t="str">
            <v>M¸y caragrang (lµm thÝ nghiÖm ch¶y)</v>
          </cell>
          <cell r="C424" t="str">
            <v>ca</v>
          </cell>
          <cell r="D424">
            <v>4117</v>
          </cell>
        </row>
        <row r="425">
          <cell r="A425">
            <v>419</v>
          </cell>
          <cell r="B425" t="str">
            <v>M¸y ch­ng cÊt n­íc</v>
          </cell>
          <cell r="C425" t="str">
            <v>ca</v>
          </cell>
          <cell r="D425">
            <v>3978</v>
          </cell>
        </row>
        <row r="426">
          <cell r="A426">
            <v>420</v>
          </cell>
          <cell r="B426" t="str">
            <v>M¸y Ðp Litvinop</v>
          </cell>
          <cell r="C426" t="str">
            <v>ca</v>
          </cell>
          <cell r="D426">
            <v>16470</v>
          </cell>
        </row>
        <row r="427">
          <cell r="A427">
            <v>421</v>
          </cell>
          <cell r="B427" t="str">
            <v>M¸y Ðp mÉu ®¸</v>
          </cell>
          <cell r="C427" t="str">
            <v>ca</v>
          </cell>
          <cell r="D427">
            <v>100650</v>
          </cell>
        </row>
        <row r="428">
          <cell r="A428">
            <v>422</v>
          </cell>
          <cell r="B428" t="str">
            <v>M¸y Ên GA hoÆc t­¬ng tù</v>
          </cell>
          <cell r="C428" t="str">
            <v>ca</v>
          </cell>
          <cell r="D428">
            <v>243667</v>
          </cell>
        </row>
        <row r="429">
          <cell r="A429">
            <v>423</v>
          </cell>
          <cell r="B429" t="str">
            <v>M¸y håi ©m</v>
          </cell>
          <cell r="C429" t="str">
            <v>ca</v>
          </cell>
          <cell r="D429">
            <v>32250</v>
          </cell>
        </row>
        <row r="430">
          <cell r="A430">
            <v>424</v>
          </cell>
          <cell r="B430" t="str">
            <v>M¸y hót ch©n kh«ng</v>
          </cell>
          <cell r="C430" t="str">
            <v>ca</v>
          </cell>
          <cell r="D430">
            <v>7161</v>
          </cell>
        </row>
        <row r="431">
          <cell r="A431">
            <v>425</v>
          </cell>
          <cell r="B431" t="str">
            <v>M¸y khoan</v>
          </cell>
          <cell r="C431" t="str">
            <v>ca</v>
          </cell>
          <cell r="D431" t="str">
            <v>v</v>
          </cell>
        </row>
        <row r="432">
          <cell r="A432">
            <v>426</v>
          </cell>
          <cell r="B432" t="str">
            <v>M¸y khoan F-60L hoÆc B-40L</v>
          </cell>
          <cell r="C432" t="str">
            <v>ca</v>
          </cell>
          <cell r="D432">
            <v>790969</v>
          </cell>
        </row>
        <row r="433">
          <cell r="A433">
            <v>427</v>
          </cell>
          <cell r="B433" t="str">
            <v>M¸y khoan mÉu ®¸</v>
          </cell>
          <cell r="C433" t="str">
            <v>ca</v>
          </cell>
          <cell r="D433">
            <v>33855</v>
          </cell>
        </row>
        <row r="434">
          <cell r="A434">
            <v>428</v>
          </cell>
          <cell r="B434" t="str">
            <v>M¸y khoan Ykb - 25</v>
          </cell>
          <cell r="C434" t="str">
            <v>ca</v>
          </cell>
          <cell r="D434">
            <v>21500</v>
          </cell>
        </row>
        <row r="435">
          <cell r="A435">
            <v>429</v>
          </cell>
          <cell r="B435" t="str">
            <v>M¸y khoan CBY-150-3ub</v>
          </cell>
          <cell r="C435" t="str">
            <v>ca</v>
          </cell>
          <cell r="D435">
            <v>400951</v>
          </cell>
        </row>
        <row r="436">
          <cell r="A436">
            <v>430</v>
          </cell>
          <cell r="B436" t="str">
            <v>M¸y khoan Ykb 50 m hoÆc lo¹i t­¬ng tù</v>
          </cell>
          <cell r="C436" t="str">
            <v>ca</v>
          </cell>
          <cell r="D436" t="str">
            <v>v</v>
          </cell>
        </row>
        <row r="437">
          <cell r="A437">
            <v>431</v>
          </cell>
          <cell r="B437" t="str">
            <v>M¸y kinh vÜ theo 020</v>
          </cell>
          <cell r="C437" t="str">
            <v>ca</v>
          </cell>
          <cell r="D437">
            <v>27467</v>
          </cell>
        </row>
        <row r="438">
          <cell r="A438">
            <v>432</v>
          </cell>
          <cell r="B438" t="str">
            <v>M¸y l­u tèc BMM</v>
          </cell>
          <cell r="C438" t="str">
            <v>ca</v>
          </cell>
          <cell r="D438">
            <v>10080</v>
          </cell>
        </row>
        <row r="439">
          <cell r="A439">
            <v>433</v>
          </cell>
          <cell r="B439" t="str">
            <v>M¸y l­u tèc s«ng</v>
          </cell>
          <cell r="C439" t="str">
            <v>ca</v>
          </cell>
          <cell r="D439">
            <v>25200</v>
          </cell>
        </row>
        <row r="440">
          <cell r="A440">
            <v>434</v>
          </cell>
          <cell r="B440" t="str">
            <v>M¸y mµi ®¸</v>
          </cell>
          <cell r="C440" t="str">
            <v>ca</v>
          </cell>
          <cell r="D440">
            <v>12200</v>
          </cell>
        </row>
        <row r="441">
          <cell r="A441">
            <v>435</v>
          </cell>
          <cell r="B441" t="str">
            <v>M¸y MF-2-100</v>
          </cell>
          <cell r="C441" t="str">
            <v>ca</v>
          </cell>
          <cell r="D441">
            <v>32250</v>
          </cell>
        </row>
        <row r="442">
          <cell r="A442">
            <v>436</v>
          </cell>
          <cell r="B442" t="str">
            <v>M¸y nÐn</v>
          </cell>
          <cell r="C442" t="str">
            <v>ca</v>
          </cell>
          <cell r="D442">
            <v>10980</v>
          </cell>
        </row>
        <row r="443">
          <cell r="A443">
            <v>437</v>
          </cell>
          <cell r="B443" t="str">
            <v>M¸y nÐn mét trôc</v>
          </cell>
          <cell r="C443" t="str">
            <v>ca</v>
          </cell>
          <cell r="D443">
            <v>10980</v>
          </cell>
        </row>
        <row r="444">
          <cell r="A444">
            <v>438</v>
          </cell>
          <cell r="B444" t="str">
            <v>M¸y nÐn khÝ 600m3/h</v>
          </cell>
          <cell r="C444" t="str">
            <v>ca</v>
          </cell>
          <cell r="D444">
            <v>131387</v>
          </cell>
        </row>
        <row r="445">
          <cell r="A445">
            <v>439</v>
          </cell>
          <cell r="B445" t="str">
            <v>M¸y nÐn khÝ DK9 (600m3/h)</v>
          </cell>
          <cell r="C445" t="str">
            <v>ca</v>
          </cell>
          <cell r="D445">
            <v>131387</v>
          </cell>
        </row>
        <row r="446">
          <cell r="A446">
            <v>440</v>
          </cell>
          <cell r="B446" t="str">
            <v>M¸y nÐn khÝ B10 (1200m3/h)</v>
          </cell>
          <cell r="C446" t="str">
            <v>ca</v>
          </cell>
          <cell r="D446">
            <v>383236</v>
          </cell>
        </row>
        <row r="447">
          <cell r="A447">
            <v>441</v>
          </cell>
          <cell r="B447" t="str">
            <v>M¸y so mµu ngän löa</v>
          </cell>
          <cell r="C447" t="str">
            <v>ca</v>
          </cell>
          <cell r="D447">
            <v>25620</v>
          </cell>
        </row>
        <row r="448">
          <cell r="A448">
            <v>442</v>
          </cell>
          <cell r="B448" t="str">
            <v>M¸y so mµu quang ®iÖn</v>
          </cell>
          <cell r="C448" t="str">
            <v>ca</v>
          </cell>
          <cell r="D448">
            <v>67100</v>
          </cell>
        </row>
        <row r="449">
          <cell r="A449">
            <v>443</v>
          </cell>
          <cell r="B449" t="str">
            <v>M¸y thÊm</v>
          </cell>
          <cell r="C449" t="str">
            <v>ca</v>
          </cell>
          <cell r="D449" t="str">
            <v>v</v>
          </cell>
        </row>
        <row r="450">
          <cell r="A450">
            <v>444</v>
          </cell>
          <cell r="B450" t="str">
            <v>M¸y theo 010</v>
          </cell>
          <cell r="C450" t="str">
            <v>ca</v>
          </cell>
          <cell r="D450">
            <v>41200</v>
          </cell>
        </row>
        <row r="451">
          <cell r="A451">
            <v>445</v>
          </cell>
          <cell r="B451" t="str">
            <v>M¸y thñy b×nh NI 030</v>
          </cell>
          <cell r="C451" t="str">
            <v>ca</v>
          </cell>
          <cell r="D451">
            <v>18883</v>
          </cell>
        </row>
        <row r="452">
          <cell r="A452">
            <v>446</v>
          </cell>
          <cell r="B452" t="str">
            <v>M¸y thñy chuÈn NI 030</v>
          </cell>
          <cell r="C452" t="str">
            <v>ca</v>
          </cell>
          <cell r="D452">
            <v>18883</v>
          </cell>
        </row>
        <row r="453">
          <cell r="A453">
            <v>447</v>
          </cell>
          <cell r="B453" t="str">
            <v>M¸y trén ®Êt</v>
          </cell>
          <cell r="C453" t="str">
            <v>ca</v>
          </cell>
          <cell r="D453">
            <v>5490</v>
          </cell>
        </row>
        <row r="454">
          <cell r="A454">
            <v>448</v>
          </cell>
          <cell r="B454" t="str">
            <v>M¸y UJ-18</v>
          </cell>
          <cell r="C454" t="str">
            <v>ca</v>
          </cell>
          <cell r="D454">
            <v>32250</v>
          </cell>
        </row>
        <row r="455">
          <cell r="A455">
            <v>449</v>
          </cell>
          <cell r="B455" t="str">
            <v>M¸y vµ mia bala</v>
          </cell>
          <cell r="C455" t="str">
            <v>ca</v>
          </cell>
          <cell r="D455">
            <v>2006</v>
          </cell>
        </row>
        <row r="456">
          <cell r="A456">
            <v>450</v>
          </cell>
          <cell r="B456" t="str">
            <v>M¸y x¸c ®Þnh hÖ sè thÊm</v>
          </cell>
          <cell r="C456" t="str">
            <v>ca</v>
          </cell>
          <cell r="D456">
            <v>43920</v>
          </cell>
        </row>
        <row r="457">
          <cell r="A457">
            <v>451</v>
          </cell>
          <cell r="B457" t="str">
            <v>M¸y x¸c ®Þnh m«®un</v>
          </cell>
          <cell r="C457" t="str">
            <v>ca</v>
          </cell>
          <cell r="D457">
            <v>18300</v>
          </cell>
        </row>
        <row r="458">
          <cell r="A458">
            <v>452</v>
          </cell>
          <cell r="B458" t="str">
            <v>M¸y xuyªn ®éng RA - 50 hoÆc t­¬ng tù</v>
          </cell>
          <cell r="C458" t="str">
            <v>ca</v>
          </cell>
          <cell r="D458">
            <v>43000</v>
          </cell>
        </row>
        <row r="459">
          <cell r="A459">
            <v>453</v>
          </cell>
          <cell r="B459" t="str">
            <v>M¸y xuyªn tÜnh Gouda hoÆc t­¬ng tù</v>
          </cell>
          <cell r="C459" t="str">
            <v>ca</v>
          </cell>
          <cell r="D459">
            <v>376250</v>
          </cell>
        </row>
        <row r="460">
          <cell r="A460">
            <v>454</v>
          </cell>
          <cell r="B460" t="str">
            <v>NI 004</v>
          </cell>
          <cell r="C460" t="str">
            <v>ca</v>
          </cell>
          <cell r="D460" t="str">
            <v>v</v>
          </cell>
        </row>
        <row r="461">
          <cell r="A461">
            <v>455</v>
          </cell>
          <cell r="B461" t="str">
            <v>NI 030</v>
          </cell>
          <cell r="C461" t="str">
            <v>ca</v>
          </cell>
          <cell r="D461">
            <v>18883</v>
          </cell>
        </row>
        <row r="462">
          <cell r="A462">
            <v>456</v>
          </cell>
          <cell r="B462" t="str">
            <v>Qu¹t giã CB-5M</v>
          </cell>
          <cell r="C462" t="str">
            <v>ca</v>
          </cell>
          <cell r="D462">
            <v>10286</v>
          </cell>
        </row>
        <row r="463">
          <cell r="A463">
            <v>457</v>
          </cell>
          <cell r="B463" t="str">
            <v>Tæ hîp m¸y khoan vµ b¬m</v>
          </cell>
          <cell r="C463" t="str">
            <v>ca</v>
          </cell>
          <cell r="D463">
            <v>477251</v>
          </cell>
        </row>
        <row r="464">
          <cell r="A464">
            <v>458</v>
          </cell>
          <cell r="B464" t="str">
            <v>Têi th¶ m¸y</v>
          </cell>
          <cell r="C464" t="str">
            <v>ca</v>
          </cell>
          <cell r="D464">
            <v>17588</v>
          </cell>
        </row>
        <row r="465">
          <cell r="A465">
            <v>459</v>
          </cell>
          <cell r="B465" t="str">
            <v>Têi th¶ neo 5 tÊn</v>
          </cell>
          <cell r="C465" t="str">
            <v>ca</v>
          </cell>
          <cell r="D465">
            <v>34203</v>
          </cell>
        </row>
        <row r="466">
          <cell r="A466">
            <v>460</v>
          </cell>
          <cell r="B466" t="str">
            <v>Theo 010</v>
          </cell>
          <cell r="C466" t="str">
            <v>ca</v>
          </cell>
          <cell r="D466">
            <v>41200</v>
          </cell>
        </row>
        <row r="467">
          <cell r="A467">
            <v>461</v>
          </cell>
          <cell r="B467" t="str">
            <v>Theo 020</v>
          </cell>
          <cell r="C467" t="str">
            <v>ca</v>
          </cell>
          <cell r="D467">
            <v>27467</v>
          </cell>
        </row>
        <row r="468">
          <cell r="A468">
            <v>462</v>
          </cell>
          <cell r="B468" t="str">
            <v>Thïng trôc 0,5m3</v>
          </cell>
          <cell r="C468" t="str">
            <v>ca</v>
          </cell>
          <cell r="D468">
            <v>500</v>
          </cell>
        </row>
        <row r="469">
          <cell r="A469">
            <v>463</v>
          </cell>
          <cell r="B469" t="str">
            <v>ThuyÒn 5 tÊn</v>
          </cell>
          <cell r="C469" t="str">
            <v>ca</v>
          </cell>
          <cell r="D469">
            <v>48484</v>
          </cell>
        </row>
        <row r="470">
          <cell r="A470">
            <v>464</v>
          </cell>
          <cell r="B470" t="str">
            <v>ThuyÒn gç 5 tÊn</v>
          </cell>
          <cell r="C470" t="str">
            <v>ca</v>
          </cell>
          <cell r="D470">
            <v>48484</v>
          </cell>
        </row>
        <row r="471">
          <cell r="A471">
            <v>465</v>
          </cell>
          <cell r="B471" t="str">
            <v>Tñ hót ®éc</v>
          </cell>
          <cell r="C471" t="str">
            <v>ca</v>
          </cell>
          <cell r="D471">
            <v>7320</v>
          </cell>
        </row>
        <row r="472">
          <cell r="A472">
            <v>466</v>
          </cell>
          <cell r="B472" t="str">
            <v>Tñ sÊy</v>
          </cell>
          <cell r="C472" t="str">
            <v>ca</v>
          </cell>
          <cell r="D472">
            <v>9150</v>
          </cell>
        </row>
        <row r="473">
          <cell r="A473">
            <v>467</v>
          </cell>
          <cell r="B473" t="str">
            <v>Tñ sÊy 2KW</v>
          </cell>
          <cell r="C473" t="str">
            <v>ca</v>
          </cell>
          <cell r="D473">
            <v>9150</v>
          </cell>
        </row>
        <row r="474">
          <cell r="A474">
            <v>468</v>
          </cell>
          <cell r="B474" t="str">
            <v>TRIOSX - 12</v>
          </cell>
          <cell r="C474" t="str">
            <v>ca</v>
          </cell>
          <cell r="D474">
            <v>258000</v>
          </cell>
        </row>
        <row r="475">
          <cell r="A475">
            <v>469</v>
          </cell>
          <cell r="B475" t="str">
            <v>Xuång m¸y 30cv</v>
          </cell>
          <cell r="C475" t="str">
            <v>ca</v>
          </cell>
          <cell r="D475">
            <v>38144</v>
          </cell>
        </row>
        <row r="476">
          <cell r="A476">
            <v>470</v>
          </cell>
          <cell r="B476" t="str">
            <v>M¸y CBR (Anh hoÆc Ph¸p)</v>
          </cell>
          <cell r="C476" t="str">
            <v>ca</v>
          </cell>
          <cell r="D476">
            <v>91375</v>
          </cell>
        </row>
        <row r="477">
          <cell r="A477">
            <v>471</v>
          </cell>
          <cell r="B477" t="str">
            <v>M¸y ph¸t ®iÖn 2,5-3,0KW</v>
          </cell>
          <cell r="C477" t="str">
            <v>ca</v>
          </cell>
          <cell r="D477">
            <v>8226</v>
          </cell>
        </row>
        <row r="478">
          <cell r="A478">
            <v>472</v>
          </cell>
          <cell r="B478" t="str">
            <v>C©n kü thuËt</v>
          </cell>
          <cell r="C478" t="str">
            <v>ca</v>
          </cell>
          <cell r="D478">
            <v>5125</v>
          </cell>
        </row>
        <row r="479">
          <cell r="A479">
            <v>473</v>
          </cell>
          <cell r="B479" t="str">
            <v>KÝch thñy lùc 50 tÊn</v>
          </cell>
          <cell r="C479" t="str">
            <v>ca</v>
          </cell>
          <cell r="D479">
            <v>30546</v>
          </cell>
        </row>
        <row r="480">
          <cell r="A480">
            <v>474</v>
          </cell>
          <cell r="B480" t="str">
            <v>M¸y ®Þa chÊn TRIOSX - 24</v>
          </cell>
          <cell r="C480" t="str">
            <v>ca</v>
          </cell>
          <cell r="D480">
            <v>301000</v>
          </cell>
        </row>
        <row r="481">
          <cell r="A481">
            <v>475</v>
          </cell>
          <cell r="B481" t="str">
            <v>¤t« vËn chuyÓn (néi tuyÕn)</v>
          </cell>
          <cell r="C481" t="str">
            <v>ca</v>
          </cell>
          <cell r="D481">
            <v>161496</v>
          </cell>
        </row>
        <row r="482">
          <cell r="A482">
            <v>476</v>
          </cell>
          <cell r="B482" t="str">
            <v>¤t« t¶i tiªu chuÈn cã chÊt t¶i</v>
          </cell>
          <cell r="C482" t="str">
            <v>ca</v>
          </cell>
          <cell r="D482">
            <v>375750</v>
          </cell>
        </row>
        <row r="483">
          <cell r="A483">
            <v>477</v>
          </cell>
          <cell r="B483" t="str">
            <v>Theo 02N</v>
          </cell>
          <cell r="C483" t="str">
            <v>ca</v>
          </cell>
          <cell r="D483" t="str">
            <v>v</v>
          </cell>
        </row>
        <row r="484">
          <cell r="A484">
            <v>478</v>
          </cell>
          <cell r="B484" t="str">
            <v>ThuyÒn 7 tÊn</v>
          </cell>
          <cell r="C484" t="str">
            <v>ca</v>
          </cell>
          <cell r="D484">
            <v>66019</v>
          </cell>
        </row>
        <row r="485">
          <cell r="A485">
            <v>479</v>
          </cell>
          <cell r="B485" t="str">
            <v>WILD-T3</v>
          </cell>
          <cell r="C485" t="str">
            <v>ca</v>
          </cell>
          <cell r="D485">
            <v>41200</v>
          </cell>
        </row>
        <row r="486">
          <cell r="A486">
            <v>480</v>
          </cell>
          <cell r="B486" t="str">
            <v>M¸y khoan (dïng trong TN SPT)</v>
          </cell>
          <cell r="C486" t="str">
            <v>ca</v>
          </cell>
          <cell r="D486">
            <v>400951</v>
          </cell>
        </row>
        <row r="487">
          <cell r="A487">
            <v>481</v>
          </cell>
          <cell r="B487" t="str">
            <v>¤t« t¶i 12T</v>
          </cell>
          <cell r="C487" t="str">
            <v>ca</v>
          </cell>
          <cell r="D487">
            <v>363043</v>
          </cell>
        </row>
      </sheetData>
      <sheetData sheetId="12"/>
      <sheetData sheetId="13"/>
      <sheetData sheetId="14"/>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ra-vat-lieu"/>
      <sheetName val="PTDG"/>
      <sheetName val="T.Tranh AnLoc"/>
      <sheetName val="T.Tranh LocNinh"/>
      <sheetName val="QL13"/>
      <sheetName val="Tonghop"/>
      <sheetName val="Tra_bang"/>
      <sheetName val="KSTK(1778 Dcuong)"/>
      <sheetName val="dbgt(tuyen) (2)"/>
      <sheetName val="dbgt(tuyen)"/>
      <sheetName val="DgiaksatDHC4,"/>
      <sheetName val="dongia"/>
      <sheetName val="KSTK (06)"/>
      <sheetName val="XL4Poppy"/>
      <sheetName val="Congty"/>
      <sheetName val="VPPN"/>
      <sheetName val="XN74"/>
      <sheetName val="XN54"/>
      <sheetName val="XN33"/>
      <sheetName val="NK96"/>
      <sheetName val="XL4Test5"/>
      <sheetName val="tong hop"/>
      <sheetName val="phan tich DG"/>
      <sheetName val="gia vat lieu"/>
      <sheetName val="gia xe may"/>
      <sheetName val="gia nhan cong"/>
      <sheetName val="Sheet1"/>
      <sheetName val="Sheet2"/>
      <sheetName val="Sheet3"/>
      <sheetName val="Co.gty"/>
      <sheetName val="T.Tranh LmcNinh"/>
      <sheetName val="KSTK(17_x0017_8 Dcuong)"/>
      <sheetName val="dbgt(tuien)"/>
      <sheetName val="DgiakqatDHC4,"/>
      <sheetName val="KQTK (06)"/>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Sheet4"/>
      <sheetName val="DTCT"/>
      <sheetName val="KSTK(1778 _x0004_c5o.g)"/>
      <sheetName val="db't(tuyen) (2)"/>
      <sheetName val="wia nhan cong"/>
      <sheetName val="gia vat_x0000_lieu"/>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ra_ba_x000e_g"/>
      <sheetName val="_x0018_N54"/>
      <sheetName val="tonghoptt (2)"/>
      <sheetName val="tonghoptt"/>
      <sheetName val="ximang"/>
      <sheetName val="da 1x2"/>
      <sheetName val="cat vang"/>
      <sheetName val="phugia555"/>
      <sheetName val="phugia561"/>
      <sheetName val="dung"/>
      <sheetName val="gia 3_x0000_t lieu"/>
      <sheetName val="Dulieu"/>
      <sheetName val="00000000"/>
      <sheetName val="Thuc thanh"/>
      <sheetName val="Tai khoan"/>
      <sheetName val="Tra KS"/>
      <sheetName val="VL,NC"/>
      <sheetName val="2_x0000__x0000_(tuyen)"/>
      <sheetName val="C45-BH"/>
      <sheetName val="C47-BH-01"/>
      <sheetName val="C47-BH-02"/>
      <sheetName val="C47-BH-03"/>
      <sheetName val="C46-BH-I"/>
      <sheetName val="S53-BH-I"/>
      <sheetName val="C47-BH-04"/>
      <sheetName val="C47-BH-05"/>
      <sheetName val="C47-BH-06"/>
      <sheetName val="S53-BH-II"/>
      <sheetName val="C46-BH-II"/>
      <sheetName val="C47-BH-07"/>
      <sheetName val="C47-BH-08"/>
      <sheetName val="C47-BH-09"/>
      <sheetName val="S53-BH-III"/>
      <sheetName val="C46-BH-III"/>
      <sheetName val="C47-BH-10"/>
      <sheetName val="C47-BH-11"/>
      <sheetName val="C47-BH-12"/>
      <sheetName val="S53-BH-IV"/>
      <sheetName val="C46-BH-IV"/>
      <sheetName val="10000000"/>
      <sheetName val="20000000"/>
      <sheetName val="giathanh1"/>
      <sheetName val="BTH phi"/>
      <sheetName val="BLT phi"/>
      <sheetName val="phi,le phi"/>
      <sheetName val="Bien Lai TON"/>
      <sheetName val="BCQT "/>
      <sheetName val="Giay di duong"/>
      <sheetName val="BC QT cua tung ap"/>
      <sheetName val="GIAO CHI TIEU THU QUY 07"/>
      <sheetName val="BANG TONG HOP GIAY NOP TIEN"/>
      <sheetName val="TSO_CHUNG"/>
      <sheetName val="CHITIET VL-NC-TT-3p"/>
      <sheetName val="VCV-BE-TONG"/>
      <sheetName val="dgngia"/>
      <sheetName val="ctTBA"/>
      <sheetName val="Tonghp"/>
      <sheetName val="Loading"/>
      <sheetName val="Check C"/>
      <sheetName val="_x000c__x0000__x0001__x0000__x0000__x0000__x0001_ý"/>
      <sheetName val="gVL"/>
      <sheetName val="NOMENCLATURE"/>
      <sheetName val="ptdg-duong"/>
      <sheetName val="gia vat"/>
      <sheetName val="gia vat?lieu"/>
      <sheetName val="fia vat lieu"/>
      <sheetName val="Shdet3"/>
      <sheetName val="Cn.gty"/>
      <sheetName val="dbgt(tuien("/>
      <sheetName val="DgiajqatDHC4,"/>
      <sheetName val="DTCT-TB"/>
      <sheetName val="dtct cau"/>
      <sheetName val="gia 3?t lieu"/>
      <sheetName val="KCCP"/>
      <sheetName val="PTVT (MAU)"/>
      <sheetName val="Tra_bang_QD11-109"/>
      <sheetName val="DO AM DT"/>
      <sheetName val="T.Tran( AnLoc"/>
      <sheetName val="gia 8e may"/>
      <sheetName val="Tnnghop"/>
      <sheetName val="CdȮNhap"/>
      <sheetName val="2??(tuyen)"/>
      <sheetName val="[BCNCKT13_S3.xlsYphugia561"/>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KH-Q1,Q2,01"/>
      <sheetName val="gia 3"/>
      <sheetName val="gia vat_lieu"/>
      <sheetName val="2"/>
      <sheetName val="gia 3_t lieu"/>
      <sheetName val="_x000c_"/>
      <sheetName val="BO"/>
      <sheetName val="DgiaksatDHC"/>
      <sheetName val="db't(tuyeni (2)"/>
      <sheetName val="Electrical Breakdown"/>
      <sheetName val="DI-ESTI"/>
      <sheetName val="_x000c_?_x0001_???_x0001_ý"/>
      <sheetName val="T_Tranh_AnLoc"/>
      <sheetName val="T_Tranh_LocNinh"/>
      <sheetName val="KSTK(1778_Dcuong)"/>
      <sheetName val="dbgt(tuyen)_(2)"/>
      <sheetName val="KSTK_(06)"/>
      <sheetName val="tong_hop"/>
      <sheetName val="phan_tich_DG"/>
      <sheetName val="gia_vat_lieu"/>
      <sheetName val="gia_xe_may"/>
      <sheetName val="gia_nhan_cong"/>
      <sheetName val="Co_gty"/>
      <sheetName val="T_Tranh_LmcNinh"/>
      <sheetName val="KSTK(178_Dcuong)"/>
      <sheetName val="KQTK_(06)"/>
      <sheetName val="TK_TGTGT"/>
      <sheetName val="BR_10%"/>
      <sheetName val="MV_10%_"/>
      <sheetName val="MV_01%"/>
      <sheetName val="Ctg_Thu"/>
      <sheetName val="Ctg_Chi"/>
      <sheetName val="Ctg_Gv"/>
      <sheetName val="Ctgs_1"/>
      <sheetName val="Ctgs_2"/>
      <sheetName val="Ctgs_3"/>
      <sheetName val="Bia_Ctgs"/>
      <sheetName val="BK_NXT"/>
      <sheetName val="Ct_Nxt"/>
      <sheetName val="Cd_Nhap"/>
      <sheetName val="KSTK(1778_c5o_g)"/>
      <sheetName val="db't(tuyen)_(2)"/>
      <sheetName val="wia_nhan_cong"/>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ra_bag"/>
      <sheetName val="N54"/>
      <sheetName val="tonghoptt_(2)"/>
      <sheetName val="da_1x2"/>
      <sheetName val="cat_vang"/>
      <sheetName val="TL rieng"/>
      <sheetName val="tonluonsong"/>
      <sheetName val="tuyenphu"/>
      <sheetName val="cau"/>
      <sheetName val="Chitietgia"/>
      <sheetName val="M tren"/>
      <sheetName val="X dam"/>
      <sheetName val="C Cham"/>
      <sheetName val="Sum CONG"/>
      <sheetName val="Sum CONG Conlai"/>
      <sheetName val="Cong tron"/>
      <sheetName val="Công 2(4x4)"/>
      <sheetName val="Gia cong"/>
      <sheetName val="Cong hop"/>
      <sheetName val="tuyenphu (2)"/>
      <sheetName val="Chitietgia (2)"/>
      <sheetName val="uniBase"/>
      <sheetName val="vniBase"/>
      <sheetName val="abcBase"/>
      <sheetName val="PHAN DS 22 KV"/>
      <sheetName val="chi tiet C"/>
      <sheetName val="SOKTMAY"/>
      <sheetName val="TK22kV"/>
      <sheetName val="Thu"/>
      <sheetName val="Chi"/>
      <sheetName val="TH"/>
      <sheetName val="TC"/>
      <sheetName val="NKBH"/>
      <sheetName val="112"/>
      <sheetName val="112CT"/>
      <sheetName val="112-DBSCL"/>
      <sheetName val="311"/>
      <sheetName val="341-NHNN"/>
      <sheetName val="341-NHCT"/>
      <sheetName val="341-DBSCL"/>
      <sheetName val="NK MH"/>
      <sheetName val="NKC"/>
      <sheetName val="CPSXKD"/>
      <sheetName val="Cong no - Cty Huy Hoang"/>
      <sheetName val="CPTM Huy Hoang-HP"/>
      <sheetName val="CTY Huy Hoang"/>
      <sheetName val="Bang luong"/>
      <sheetName val="NK MH (2)"/>
      <sheetName val="_x000c_?_x0001_?_x0001_ý"/>
      <sheetName val="CTGS"/>
      <sheetName val="Ke toaٺ_x0001_thuc hien cong trinh"/>
      <sheetName val="2_x0000__x0000_€(tuyen)"/>
      <sheetName val="2??€(tuyen)"/>
      <sheetName val="So tong hop "/>
      <sheetName val="Sheet6"/>
      <sheetName val="kl cong"/>
      <sheetName val="thkp"/>
      <sheetName val="clvl"/>
      <sheetName val="ptvl"/>
      <sheetName val="ke"/>
      <sheetName val="ESTI."/>
      <sheetName val="IBASE"/>
      <sheetName val="Nhat ky - socai thang 2"/>
      <sheetName val="Sheet7"/>
      <sheetName val="nhat ky so cai thang 1"/>
      <sheetName val="Nhat ky so cai thang3"/>
      <sheetName val="Sheet5"/>
      <sheetName val="4"/>
      <sheetName val="LEGEND"/>
      <sheetName val="ND"/>
      <sheetName val="2__(tuyen)"/>
      <sheetName val="_BCNCKT13_S3.xlsYphugia561"/>
      <sheetName val="_x000c___x0001_____x0001_ý"/>
      <sheetName val="_x000c___x0001___x0001_ý"/>
      <sheetName val="TTDZ22"/>
      <sheetName val="MF.01%"/>
      <sheetName val="2__€(tuyen)"/>
      <sheetName val="[BCNCKT13_S3.xl۽_x0000_Ctgs.3"/>
      <sheetName val="_x0000__x0000__x0000__x0000__x0000__x0000__x0000__x0000_"/>
      <sheetName val="gia_vatlieu"/>
      <sheetName val="T.Tranh LkcNinh"/>
      <sheetName val="dbgt(tuyel)"/>
      <sheetName val="KRTK (06)"/>
      <sheetName val="2_x0000__x0000_�(tuyen)"/>
      <sheetName val="KSTK(1778 Dcuone)"/>
      <sheetName val="C47-BH-_x0011_1"/>
      <sheetName val="C47-BH-ူ9"/>
      <sheetName val="DPCT"/>
      <sheetName val="Tiepdia"/>
      <sheetName val="Cd?Nhap"/>
      <sheetName val="Temp"/>
      <sheetName val="Lists"/>
      <sheetName val="MTL$-INTER"/>
      <sheetName val="[BCNCKT13_S3.xls_VPPN"/>
      <sheetName val="|ong hop"/>
      <sheetName val="NHAP DS"/>
      <sheetName val="PTDGAntoanGT"/>
      <sheetName val="Cau - Cong"/>
      <sheetName val="vt"/>
      <sheetName val="PTVT _MAU_"/>
      <sheetName val="KSTK(17_x005f_x0017_8 Dcuong)"/>
      <sheetName val="KSTK(1778 _x005f_x0004_c5o.g)"/>
      <sheetName val="Tra_ba_x005f_x000e_g"/>
      <sheetName val="_x005f_x0018_N54"/>
      <sheetName val="gia vat_x005f_x0000_lieu"/>
      <sheetName val="gia 3_x005f_x0000_t lieu"/>
      <sheetName val="2_x005f_x0000__x005f_x0000_(tuyen)"/>
      <sheetName val="_x005f_x000c__x005f_x0000__x005f_x0001__x005f_x0000__x0"/>
      <sheetName val="_x005f_x000c___x005f_x0001_____x005f_x0001_ý"/>
      <sheetName val="_x005f_x000c_"/>
      <sheetName val="_x005f_x000c_?_x005f_x0001_???_x005f_x0001_ý"/>
      <sheetName val="KKKKKKKK"/>
      <sheetName val="_BCNCKT13_S3.xls_VPPN"/>
      <sheetName val="[BCNCKT13_S3.xl۽?Ctgs.3"/>
      <sheetName val="_BCNCKT13_S3.xl۽"/>
      <sheetName val="_x0010__x0000__x0000__x0000_.VnBook-AntiquaH_x0000__x0000_ÿ_x001f__x0016__x0000__x0000__x0000__x0001__x0000__x0000_"/>
      <sheetName val="_x0001_W_x0000__x0000__x0000__x0014_*Í_x0001_&gt;_x0000__x0000__x0000__x0000__x0000__x0000__x0000_@_x0000__x0000__x0000_õÿ _x0000__x0000_´_x0000__x0000__x0000__x0000_"/>
      <sheetName val="_x0006__x0000__x0000__x0006__x0000__x0000_ _x0006__x0000__x0000_¡_x0006__x0000__x0000_¢_x0006__x0000__x0000_£_x0006__x0000__x0000_¤_x0006__x0000__x0000_¥_x0006__x0000__x0000_"/>
      <sheetName val="_x0000__x0000_I_x0008__x0000__x0000_J_x0008__x0000__x0000_K_x0008__x0000__x0000_L_x0008__x0000__x0000_M_x0008__x0000__x0000_N_x0008__x0000__x0000_O_x0008__x0000__x0000_P"/>
      <sheetName val="Q_x0008__x0000__x0000_R_x0008__x0000__x0000_"/>
      <sheetName val="_x0000_a_x000a__x0000__x0000_b_x000a__x0000__x0000_c_x000a__x0000__x0000_d_x000a__x0000__x0000_e_x000a__x0000__x0000_f_x000a__x0000__x0000_g_x000a__x0000__x0000_h_x000a_"/>
      <sheetName val="j_x000a__x0000__x0000_k_x000a__x0000__x0000_l_x000a_"/>
      <sheetName val="n_x000a__x0000__x0000_o_x000a__x0000__x0000_p_x000a_"/>
      <sheetName val="r_x000a__x0000__x0000_s_x000a__x0000__x0000_t_x000a_"/>
      <sheetName val="v_x000a__x0000__x0000_w_x000a__x0000__x0000_x_x000a_"/>
      <sheetName val="z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BCNCKT13_S3.xl_"/>
      <sheetName val="Gia KS"/>
      <sheetName val="TnTranh AnLoc"/>
      <sheetName val="5.BANG I"/>
      <sheetName val="FD"/>
      <sheetName val="GI"/>
      <sheetName val="EE (3)"/>
      <sheetName val="PAVEMENT"/>
      <sheetName val="TRAFFIC"/>
      <sheetName val="2??�(tuyen)"/>
      <sheetName val="KSTK(17_x005f_x005f_x005f_x0017_8 Dcuong)"/>
      <sheetName val="KSTK(1778 _x005f_x005f_x005f_x0004_c5o.g)"/>
      <sheetName val="Tra_ba_x005f_x005f_x005f_x000e_g"/>
      <sheetName val="_x005f_x005f_x005f_x0018_N54"/>
      <sheetName val="gia vat_x005f_x005f_x005f_x0000_lieu"/>
      <sheetName val="gia 3_x005f_x005f_x005f_x0000_t lieu"/>
      <sheetName val="2_x005f_x005f_x005f_x0000__x005f_x005f_x005f_x0000_(tu"/>
      <sheetName val="_x005f_x005f_x005f_x000c__x005f_x005f_x005f_x0000__x005"/>
      <sheetName val="_x005f_x005f_x005f_x000c___x005f_x005f_x005f_x0001_____"/>
      <sheetName val="_x005f_x005f_x005f_x000c_"/>
      <sheetName val="KSTK(17_x005f_x005f_x005f_x005f_x005f_x005f_x0017"/>
      <sheetName val="KSTK(1778 _x005f_x005f_x005f_x005f_x005f_x005f_x0"/>
      <sheetName val="Tra_ba_x005f_x005f_x005f_x005f_x005f_x005f_x005f_x000e_"/>
      <sheetName val="_x005f_x005f_x005f_x005f_x005f_x005f_x005f_x0018_N54"/>
      <sheetName val="gia vat_x005f_x005f_x005f_x005f_x005f_x005f_x0000"/>
      <sheetName val="gia 3_x005f_x005f_x005f_x005f_x005f_x005f_x005f_x0000_t"/>
      <sheetName val="2_x005f_x005f_x005f_x005f_x005f_x005f_x005f_x0000__x005"/>
      <sheetName val="_x005f_x005f_x005f_x005f_x005f_x005f_x005f_x000c__x005f"/>
      <sheetName val="_x005f_x005f_x005f_x005f_x005f_x005f_x005f_x000c___x005"/>
      <sheetName val="_x005f_x005f_x005f_x005f_x005f_x005f_x005f_x000c_"/>
      <sheetName val="????????"/>
      <sheetName val="KST[(17_x0017_8 Dcuong)"/>
      <sheetName val="_BCNCKT13_S3.xl۽_Ctgs.3"/>
      <sheetName val="_x0010_"/>
      <sheetName val="_x0001_W"/>
      <sheetName val="_x0006_"/>
      <sheetName val="Q_x0008_"/>
      <sheetName val="j_"/>
      <sheetName val="n_"/>
      <sheetName val="r_"/>
      <sheetName val="v_"/>
      <sheetName val="z_"/>
      <sheetName val="~_"/>
      <sheetName val="_"/>
      <sheetName val="_"/>
      <sheetName val="_"/>
      <sheetName val="_"/>
      <sheetName val="_"/>
      <sheetName val="_"/>
      <sheetName val="bang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refreshError="1"/>
      <sheetData sheetId="83" refreshError="1"/>
      <sheetData sheetId="84"/>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refreshError="1"/>
      <sheetData sheetId="137" refreshError="1"/>
      <sheetData sheetId="138"/>
      <sheetData sheetId="139" refreshError="1"/>
      <sheetData sheetId="140" refreshError="1"/>
      <sheetData sheetId="141"/>
      <sheetData sheetId="142"/>
      <sheetData sheetId="143" refreshError="1"/>
      <sheetData sheetId="144" refreshError="1"/>
      <sheetData sheetId="145" refreshError="1"/>
      <sheetData sheetId="146"/>
      <sheetData sheetId="147"/>
      <sheetData sheetId="148" refreshError="1"/>
      <sheetData sheetId="149"/>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sheetData sheetId="181" refreshError="1"/>
      <sheetData sheetId="182" refreshError="1"/>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refreshError="1"/>
      <sheetData sheetId="282"/>
      <sheetData sheetId="283"/>
      <sheetData sheetId="284"/>
      <sheetData sheetId="285"/>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refreshError="1"/>
      <sheetData sheetId="305"/>
      <sheetData sheetId="306" refreshError="1"/>
      <sheetData sheetId="307" refreshError="1"/>
      <sheetData sheetId="308"/>
      <sheetData sheetId="309"/>
      <sheetData sheetId="310" refreshError="1"/>
      <sheetData sheetId="311" refreshError="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cm"/>
      <sheetName val="tra-vat-lieu"/>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31-08"/>
      <sheetName val="01-09"/>
      <sheetName val="02-09"/>
      <sheetName val="03-09"/>
      <sheetName val="04-09"/>
      <sheetName val="05-9"/>
      <sheetName val="06-09"/>
      <sheetName val="07-09"/>
      <sheetName val="08-09"/>
      <sheetName val="XL4Test5"/>
      <sheetName val="dtct cong"/>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gVL"/>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ien An T11"/>
      <sheetName val="DNPD-QL"/>
      <sheetName val="Bang luong"/>
      <sheetName val="Bang CC"/>
      <sheetName val=" Luong nghien "/>
      <sheetName val="QT-LN"/>
      <sheetName val="Giantiep"/>
      <sheetName val="Tong hop"/>
      <sheetName val="Phuc vu"/>
      <sheetName val="May Phat"/>
      <sheetName val="1813"/>
      <sheetName val="Tra_bang"/>
      <sheetName val="px2,tb-t,"/>
      <sheetName val="NhucauKP"/>
      <sheetName val="Sheet3 (2)"/>
      <sheetName val="XL4Poppy"/>
      <sheetName val="Sheet! (2)"/>
      <sheetName val="DTCT"/>
      <sheetName val="dtctODuong-01"/>
      <sheetName val="nc%cm"/>
      <sheetName val="nc_cm"/>
      <sheetName val="DO AM DT"/>
      <sheetName val="dtct cau"/>
      <sheetName val="TH_GTXL࠭TC"/>
      <sheetName val="tra bang"/>
      <sheetName val="dtct_Duong,tc"/>
      <sheetName val="CtiedQII"/>
      <sheetName val="DHop08"/>
      <sheetName val="Ctiet 9"/>
      <sheetName val="Ctiet!1"/>
      <sheetName val="00 00000"/>
      <sheetName val="CORE PLATE"/>
      <sheetName val="ASSY"/>
      <sheetName val="NEEDLE"/>
      <sheetName val="TR "/>
      <sheetName val="TR  AJO"/>
      <sheetName val="TR  ALO"/>
      <sheetName val="DAT 5"/>
      <sheetName val="TR PLUG"/>
      <sheetName val="TR BARREL"/>
      <sheetName val="TR_GR"/>
      <sheetName val="TR  JUKI"/>
      <sheetName val="GUIDE"/>
      <sheetName val="MPY_04003M"/>
      <sheetName val="JUN.07  "/>
      <sheetName val="Kashime_Auto"/>
      <sheetName val="WEITHT1"/>
      <sheetName val="NC_CAM"/>
      <sheetName val="INV.0706JPY"/>
      <sheetName val="Schedule08.07"/>
      <sheetName val="CHENH LECH"/>
      <sheetName val="OKAYA KH ALO"/>
      <sheetName val="OKAYA  (2)"/>
      <sheetName val="OKAYA "/>
      <sheetName val="TVL"/>
      <sheetName val="tra-vat-lieu (duyet)"/>
      <sheetName val="Sheet4"/>
      <sheetName val="nhiemvu2006"/>
      <sheetName val="RutTM"/>
      <sheetName val="10000000"/>
      <sheetName val="20000000"/>
      <sheetName val="30000000"/>
      <sheetName val="CVC-_x0010_1"/>
      <sheetName val="dt#tke-01"/>
      <sheetName val="ptdg-00 (2)"/>
      <sheetName val="02- 9"/>
      <sheetName val="Cheet3"/>
      <sheetName val="THop0_x0015_"/>
      <sheetName val="Bke0_x0015_"/>
      <sheetName val="_x0004_en 31,7"/>
      <sheetName val="THop0("/>
      <sheetName val="BC9Tfam"/>
      <sheetName val="[ duong257-272."/>
      <sheetName val="ptdg-01_(2)"/>
      <sheetName val="NXT-10T_(2)"/>
      <sheetName val="NXT-10T_(3)"/>
      <sheetName val="NXT-9T_(2)"/>
      <sheetName val="NXT-10T_(4)"/>
      <sheetName val="Sheet1_(2)"/>
      <sheetName val="dtct_cong"/>
      <sheetName val="C_tietTH6T"/>
      <sheetName val="C_tiet_05"/>
      <sheetName val="Den_31,7"/>
      <sheetName val="Bke_10"/>
      <sheetName val="UOc_T10"/>
      <sheetName val="Bke_11"/>
      <sheetName val="Uoc_2005"/>
      <sheetName val="Bke_12"/>
      <sheetName val="Tien_An_T11"/>
      <sheetName val="Bang_luong"/>
      <sheetName val="Bang_CC"/>
      <sheetName val="_Luong_nghien_"/>
      <sheetName val="Tong_hop"/>
      <sheetName val="Phuc_vu"/>
      <sheetName val="May_Phat"/>
      <sheetName val="dtct_cau"/>
      <sheetName val="d4ct_Duong-01"/>
      <sheetName val="GiaVL"/>
      <sheetName val="Bia"/>
      <sheetName val="THKP D"/>
      <sheetName val="THKP"/>
      <sheetName val="Bu gia1"/>
      <sheetName val="Bu gia in"/>
      <sheetName val="Bu gia"/>
      <sheetName val="CL CL"/>
      <sheetName val="CL"/>
      <sheetName val="DT"/>
      <sheetName val="dieuchinh"/>
      <sheetName val="p4ke"/>
      <sheetName val="_ duong257-272."/>
      <sheetName val="Tra KS"/>
      <sheetName val="THop51"/>
      <sheetName val="Ctie塅䕃⹌"/>
      <sheetName val="Ctiet02_x0000__x0018_[ duong257-272.xls]Bke"/>
      <sheetName val="dtgt_Duong-tk"/>
      <sheetName val="BeTong"/>
      <sheetName val="TH_GTXL?TC"/>
      <sheetName val="Sheet13_x0000__x0000__x0000__x0000__x0000__x0000__x0000__x0000__x0000__x0000__x0000_㸰Ɂ_x0000__x0004__x0000__x0000__x0000__x0000__x0000__x0000_숌Ɂ_x0000_"/>
      <sheetName val="Phuong an 1"/>
      <sheetName val="PHop04"/>
      <sheetName val="_x0000__x0000__x0000__x0000__x0000__x0000__x0000__x0000_"/>
      <sheetName val="Ctiet02?_x0018_[ duong257-272.xls]Bke"/>
      <sheetName val="Thuc thanh"/>
      <sheetName val="VL,NC"/>
      <sheetName val="NXT-10T  4)"/>
      <sheetName val="_x0000__x0000_u_x0000__x0000__x0000__x0000__x0000__x0000__x0000__x0000__x0000__x0000__x0000__x0000__x0000__x0000__x0000__x001a_[ duong257-2"/>
      <sheetName val="THop1"/>
      <sheetName val="THop1_x0000_"/>
      <sheetName val="THop1?"/>
      <sheetName val="CHITIET VL-NC"/>
      <sheetName val="TL rieng"/>
      <sheetName val="Sheet13???????????㸰Ɂ?_x0004_??????숌Ɂ?"/>
      <sheetName val="Sheet13___________㸰Ɂ__x0004_______숌Ɂ_"/>
      <sheetName val="Sheet13_x0000__x0000__x0000__x0000__x0000__x0000__x0000__x0000__x0000__x0000__x0000_??_x0000__x0004__x0000__x0000__x0000__x0000__x0000__x0000_??_x0000_"/>
      <sheetName val="DNP၄-QL"/>
      <sheetName val="Ctie???"/>
      <sheetName val="-272.xls]Bke01_x0000__x0000__x0000__x0018_[ duong257-27"/>
      <sheetName val="-272.xls]Bke01???_x0018_[ duong257-27"/>
      <sheetName val="TH_GTXL_TC"/>
      <sheetName val="Ctie___"/>
      <sheetName val="-272.xls_Bke01"/>
      <sheetName val="Sheet3_(2)"/>
      <sheetName val="CVC-1"/>
      <sheetName val="ptdg-00_(2)"/>
      <sheetName val="02-_9"/>
      <sheetName val="THop0"/>
      <sheetName val="Bke0"/>
      <sheetName val="en_31,7"/>
      <sheetName val="Ctiet_9"/>
      <sheetName val="00_00000"/>
      <sheetName val="Sheet!_(2)"/>
      <sheetName val="CORE_PLATE"/>
      <sheetName val="TR_"/>
      <sheetName val="TR__AJO"/>
      <sheetName val="TR__ALO"/>
      <sheetName val="DAT_5"/>
      <sheetName val="TR_PLUG"/>
      <sheetName val="TR_BARREL"/>
      <sheetName val="TR__JUKI"/>
      <sheetName val="JUN_07__"/>
      <sheetName val="INV_0706JPY"/>
      <sheetName val="Schedule08_07"/>
      <sheetName val="CHENH_LECH"/>
      <sheetName val="OKAYA_KH_ALO"/>
      <sheetName val="OKAYA__(2)"/>
      <sheetName val="OKAYA_"/>
      <sheetName val="Ctiet02__x0018__ duong257-272.xls_Bke"/>
      <sheetName val="cdps"/>
      <sheetName val="KKKKKKKK"/>
      <sheetName val="ptdg-01_(2)1"/>
      <sheetName val="NXT-10T_(2)1"/>
      <sheetName val="NXT-10T_(3)1"/>
      <sheetName val="NXT-9T_(2)1"/>
      <sheetName val="NXT-10T_(4)1"/>
      <sheetName val="Sheet1_(2)1"/>
      <sheetName val="dtct_cong1"/>
      <sheetName val="C_tietTH6T1"/>
      <sheetName val="C_tiet_051"/>
      <sheetName val="Den_31,71"/>
      <sheetName val="Bke_101"/>
      <sheetName val="UOc_T101"/>
      <sheetName val="Bke_111"/>
      <sheetName val="Uoc_20051"/>
      <sheetName val="Bke_121"/>
      <sheetName val="dtct_cau1"/>
      <sheetName val="Tien_An_T111"/>
      <sheetName val="Bang_luong1"/>
      <sheetName val="Bang_CC1"/>
      <sheetName val="_Luong_nghien_1"/>
      <sheetName val="Tong_hop1"/>
      <sheetName val="Phuc_vu1"/>
      <sheetName val="May_Phat1"/>
      <sheetName val="Tra_KS"/>
      <sheetName val="[_duong257-272_"/>
      <sheetName val="tra-vat-lieu_(duyet)"/>
      <sheetName val="THKP_D"/>
      <sheetName val="Bu_gia1"/>
      <sheetName val="Bu_gia_in"/>
      <sheetName val="Bu_gia"/>
      <sheetName val="CL_CL"/>
      <sheetName val="XL$Poppy"/>
      <sheetName val="THTram"/>
      <sheetName val="Cp``pQII"/>
      <sheetName val="_x000d_¹½.,6³"/>
      <sheetName val="????????"/>
      <sheetName val="THop1_"/>
      <sheetName val="Don gia-cau"/>
      <sheetName val="Tai khoan"/>
      <sheetName val="Sheet13_x0000_㸰Ɂ_x0000__x0004__x0000_숌Ɂ_x0000_㹨Ɂ_x0000_u_x0000__x001a_[ duong25"/>
      <sheetName val="Bke 90"/>
      <sheetName val="CVC-_x005f_x0010_1"/>
      <sheetName val="THop0_x005f_x0015_"/>
      <sheetName val="Bke0_x005f_x0015_"/>
      <sheetName val="_x005f_x0004_en 31,7"/>
      <sheetName val="-272.xls_Bke01____x0018__ duong257-27"/>
      <sheetName val="??u???????????????_x001a_[ duong257-2"/>
      <sheetName val="Sheet13??????????????_x0004_?????????"/>
      <sheetName val="__u________________x001a__ duong257-2"/>
      <sheetName val="Sheet13_______________x0004__________"/>
      <sheetName val="Ctiet02_x005f_x0000__x005f_x0018__ duong257"/>
      <sheetName val="Ctiet02__x005f_x0018__ duong257-272.x"/>
      <sheetName val="Sheet13_x005f_x0000__x005f_x0000__x005f_x0000__x0"/>
      <sheetName val="THop1_x005f_x0000_"/>
      <sheetName val="-272.xls_Bke01_x005f_x0000__x005f_x0000__x0"/>
      <sheetName val="-272.xls_Bke01____x005f_x0018__ duong"/>
      <sheetName val="Ctiet02_x005f_x0000__x005f_x0018_[ duong257"/>
      <sheetName val="Ctiet02?_x005f_x0018_[ duong257-272.x"/>
      <sheetName val="-272.xls]Bke01_x005f_x0000__x005f_x0000__x0"/>
      <sheetName val="-272.xls]Bke01???_x005f_x0018_[ duong"/>
      <sheetName val="__duong257-272_"/>
      <sheetName val="Ctiet02[_duong257-272_xls]Bke"/>
      <sheetName val="Ctiet02?[_duong257-272_xls]Bke"/>
      <sheetName val="Sheet13㸰Ɂ숌Ɂ㹨Ɂu[_duong257-2"/>
      <sheetName val="Sheet13㸰Ɂ숌Ɂ"/>
      <sheetName val="bang-tra"/>
      <sheetName val="CtietQIIA"/>
      <sheetName val="_x000a_¹½.,6³"/>
      <sheetName val="NXT-10T__4)"/>
      <sheetName val="Sheet13???????????㸰Ɂ???????숌Ɂ?"/>
      <sheetName val="Phuong_an_1"/>
      <sheetName val="Thuc_thanh"/>
      <sheetName val="DO_AM_DT"/>
      <sheetName val="CHITIET_VL-NC"/>
      <sheetName val="Ctiet02___duong257-272_xls_Bke"/>
      <sheetName val="ptdg-01_(2)2"/>
      <sheetName val="NXT-10T_(2)2"/>
      <sheetName val="NXT-10T_(3)2"/>
      <sheetName val="NXT-9T_(2)2"/>
      <sheetName val="NXT-10T_(4)2"/>
      <sheetName val="Sheet1_(2)2"/>
      <sheetName val="dtct_cong2"/>
      <sheetName val="C_tietTH6T2"/>
      <sheetName val="C_tiet_052"/>
      <sheetName val="Den_31,72"/>
      <sheetName val="Bke_102"/>
      <sheetName val="UOc_T102"/>
      <sheetName val="Bke_112"/>
      <sheetName val="Uoc_20052"/>
      <sheetName val="Bke_122"/>
      <sheetName val="Tien_An_T112"/>
      <sheetName val="Bang_luong2"/>
      <sheetName val="Bang_CC2"/>
      <sheetName val="_Luong_nghien_2"/>
      <sheetName val="Tong_hop2"/>
      <sheetName val="Phuc_vu2"/>
      <sheetName val="May_Phat2"/>
      <sheetName val="dtct_cau2"/>
      <sheetName val="Sheet3_(2)1"/>
      <sheetName val="ptdg-00_(2)1"/>
      <sheetName val="02-_91"/>
      <sheetName val="Ctiet_91"/>
      <sheetName val="00_000001"/>
      <sheetName val="Sheet!_(2)1"/>
      <sheetName val="CORE_PLATE1"/>
      <sheetName val="TR_1"/>
      <sheetName val="TR__AJO1"/>
      <sheetName val="TR__ALO1"/>
      <sheetName val="DAT_51"/>
      <sheetName val="TR_PLUG1"/>
      <sheetName val="TR_BARREL1"/>
      <sheetName val="TR__JUKI1"/>
      <sheetName val="JUN_07__1"/>
      <sheetName val="INV_0706JPY1"/>
      <sheetName val="Schedule08_071"/>
      <sheetName val="CHENH_LECH1"/>
      <sheetName val="OKAYA_KH_ALO1"/>
      <sheetName val="OKAYA__(2)1"/>
      <sheetName val="OKAYA_1"/>
      <sheetName val="tra-vat-lieu_(duyet)1"/>
      <sheetName val="Tra_KS1"/>
      <sheetName val="[_duong257-272_1"/>
      <sheetName val="THKP_D1"/>
      <sheetName val="Bu_gia11"/>
      <sheetName val="Bu_gia_in1"/>
      <sheetName val="Bu_gia2"/>
      <sheetName val="CL_CL1"/>
      <sheetName val="__duong257-272_1"/>
      <sheetName val="NXT-10T__4)1"/>
      <sheetName val="Phuong_an_11"/>
      <sheetName val="Thuc_thanh1"/>
      <sheetName val="DO_AM_DT1"/>
      <sheetName val="ptdg-01_(2)3"/>
      <sheetName val="NXT-10T_(2)3"/>
      <sheetName val="NXT-10T_(3)3"/>
      <sheetName val="NXT-9T_(2)3"/>
      <sheetName val="NXT-10T_(4)3"/>
      <sheetName val="Sheet1_(2)3"/>
      <sheetName val="dtct_cong3"/>
      <sheetName val="C_tietTH6T3"/>
      <sheetName val="C_tiet_053"/>
      <sheetName val="Den_31,73"/>
      <sheetName val="Bke_103"/>
      <sheetName val="UOc_T103"/>
      <sheetName val="Bke_113"/>
      <sheetName val="Uoc_20053"/>
      <sheetName val="Bke_123"/>
      <sheetName val="Tien_An_T113"/>
      <sheetName val="Bang_luong3"/>
      <sheetName val="Bang_CC3"/>
      <sheetName val="_Luong_nghien_3"/>
      <sheetName val="Tong_hop3"/>
      <sheetName val="Phuc_vu3"/>
      <sheetName val="May_Phat3"/>
      <sheetName val="dtct_cau3"/>
      <sheetName val="Sheet3_(2)2"/>
      <sheetName val="ptdg-00_(2)2"/>
      <sheetName val="02-_92"/>
      <sheetName val="Ctiet_92"/>
      <sheetName val="00_000002"/>
      <sheetName val="Sheet!_(2)2"/>
      <sheetName val="CORE_PLATE2"/>
      <sheetName val="TR_2"/>
      <sheetName val="TR__AJO2"/>
      <sheetName val="TR__ALO2"/>
      <sheetName val="DAT_52"/>
      <sheetName val="TR_PLUG2"/>
      <sheetName val="TR_BARREL2"/>
      <sheetName val="TR__JUKI2"/>
      <sheetName val="JUN_07__2"/>
      <sheetName val="INV_0706JPY2"/>
      <sheetName val="Schedule08_072"/>
      <sheetName val="CHENH_LECH2"/>
      <sheetName val="OKAYA_KH_ALO2"/>
      <sheetName val="OKAYA__(2)2"/>
      <sheetName val="OKAYA_2"/>
      <sheetName val="tra-vat-lieu_(duyet)2"/>
      <sheetName val="Tra_KS2"/>
      <sheetName val="[_duong257-272_2"/>
      <sheetName val="THKP_D2"/>
      <sheetName val="Bu_gia12"/>
      <sheetName val="Bu_gia_in2"/>
      <sheetName val="Bu_gia3"/>
      <sheetName val="CL_CL2"/>
      <sheetName val="__duong257-272_2"/>
      <sheetName val="NXT-10T__4)2"/>
      <sheetName val="Phuong_an_12"/>
      <sheetName val="Thuc_thanh2"/>
      <sheetName val="DO_AM_DT2"/>
      <sheetName val="ptdg-01_(2)4"/>
      <sheetName val="NXT-10T_(2)4"/>
      <sheetName val="NXT-10T_(3)4"/>
      <sheetName val="NXT-9T_(2)4"/>
      <sheetName val="NXT-10T_(4)4"/>
      <sheetName val="Sheet1_(2)4"/>
      <sheetName val="dtct_cong4"/>
      <sheetName val="C_tietTH6T4"/>
      <sheetName val="C_tiet_054"/>
      <sheetName val="Den_31,74"/>
      <sheetName val="Bke_104"/>
      <sheetName val="UOc_T104"/>
      <sheetName val="Bke_114"/>
      <sheetName val="Uoc_20054"/>
      <sheetName val="Bke_124"/>
      <sheetName val="Tien_An_T114"/>
      <sheetName val="Bang_luong4"/>
      <sheetName val="Bang_CC4"/>
      <sheetName val="_Luong_nghien_4"/>
      <sheetName val="Tong_hop4"/>
      <sheetName val="Phuc_vu4"/>
      <sheetName val="May_Phat4"/>
      <sheetName val="dtct_cau4"/>
      <sheetName val="Sheet3_(2)3"/>
      <sheetName val="ptdg-00_(2)3"/>
      <sheetName val="02-_93"/>
      <sheetName val="Ctiet_93"/>
      <sheetName val="00_000003"/>
      <sheetName val="Sheet!_(2)3"/>
      <sheetName val="CORE_PLATE3"/>
      <sheetName val="TR_3"/>
      <sheetName val="TR__AJO3"/>
      <sheetName val="TR__ALO3"/>
      <sheetName val="DAT_53"/>
      <sheetName val="TR_PLUG3"/>
      <sheetName val="TR_BARREL3"/>
      <sheetName val="TR__JUKI3"/>
      <sheetName val="JUN_07__3"/>
      <sheetName val="INV_0706JPY3"/>
      <sheetName val="Schedule08_073"/>
      <sheetName val="CHENH_LECH3"/>
      <sheetName val="OKAYA_KH_ALO3"/>
      <sheetName val="OKAYA__(2)3"/>
      <sheetName val="OKAYA_3"/>
      <sheetName val="tra-vat-lieu_(duyet)3"/>
      <sheetName val="Tra_KS3"/>
      <sheetName val="[_duong257-272_3"/>
      <sheetName val="THKP_D3"/>
      <sheetName val="Bu_gia13"/>
      <sheetName val="Bu_gia_in3"/>
      <sheetName val="Bu_gia4"/>
      <sheetName val="CL_CL3"/>
      <sheetName val="__duong257-272_3"/>
      <sheetName val="NXT-10T__4)3"/>
      <sheetName val="Phuong_an_13"/>
      <sheetName val="Thuc_thanh3"/>
      <sheetName val="DO_AM_DT3"/>
      <sheetName val="Ctiet02__duong257-272_xls_Bke"/>
      <sheetName val="Sheet13___________㸰Ɂ_______숌Ɂ_"/>
      <sheetName val="________"/>
      <sheetName val="THop1€"/>
    </sheetNames>
    <sheetDataSet>
      <sheetData sheetId="0"/>
      <sheetData sheetId="1" refreshError="1">
        <row r="4">
          <cell r="G4" t="str">
            <v>c</v>
          </cell>
          <cell r="H4" t="str">
            <v>C¸t vµng</v>
          </cell>
          <cell r="I4" t="str">
            <v>m3</v>
          </cell>
          <cell r="J4">
            <v>119264.99999999999</v>
          </cell>
        </row>
        <row r="5">
          <cell r="G5" t="str">
            <v>x</v>
          </cell>
          <cell r="H5" t="str">
            <v>Xim¨ng PC-300</v>
          </cell>
          <cell r="I5" t="str">
            <v>kg</v>
          </cell>
          <cell r="J5">
            <v>812.94223809523805</v>
          </cell>
        </row>
        <row r="6">
          <cell r="G6" t="str">
            <v>nc</v>
          </cell>
          <cell r="H6" t="str">
            <v>N­íc</v>
          </cell>
          <cell r="I6" t="str">
            <v>LÝt</v>
          </cell>
          <cell r="J6">
            <v>4</v>
          </cell>
        </row>
        <row r="7">
          <cell r="G7" t="str">
            <v>nu</v>
          </cell>
          <cell r="H7" t="str">
            <v>N­íc</v>
          </cell>
          <cell r="I7" t="str">
            <v>LÝt</v>
          </cell>
          <cell r="J7">
            <v>4</v>
          </cell>
        </row>
        <row r="8">
          <cell r="G8" t="str">
            <v>btn</v>
          </cell>
          <cell r="H8" t="str">
            <v>Bªt«ng nhùa</v>
          </cell>
          <cell r="I8" t="str">
            <v>TÊn</v>
          </cell>
        </row>
        <row r="9">
          <cell r="G9" t="str">
            <v>#</v>
          </cell>
          <cell r="H9" t="str">
            <v>VËt liÖu kh¸c</v>
          </cell>
          <cell r="I9" t="str">
            <v>%</v>
          </cell>
        </row>
        <row r="10">
          <cell r="G10">
            <v>4</v>
          </cell>
          <cell r="H10" t="str">
            <v>§¸ d¨m 4x6</v>
          </cell>
          <cell r="I10" t="str">
            <v>m3</v>
          </cell>
          <cell r="J10">
            <v>119809.9</v>
          </cell>
        </row>
        <row r="11">
          <cell r="G11" t="str">
            <v>n</v>
          </cell>
          <cell r="H11" t="str">
            <v>Nhùa ®­êng</v>
          </cell>
          <cell r="I11" t="str">
            <v>kg</v>
          </cell>
          <cell r="J11">
            <v>3665.964476190476</v>
          </cell>
        </row>
        <row r="12">
          <cell r="G12">
            <v>1</v>
          </cell>
          <cell r="H12" t="str">
            <v>§¸ d¨m 1x2</v>
          </cell>
          <cell r="I12" t="str">
            <v>m3</v>
          </cell>
          <cell r="J12">
            <v>149266.13333333333</v>
          </cell>
        </row>
        <row r="13">
          <cell r="G13" t="str">
            <v>cpdd1</v>
          </cell>
          <cell r="H13" t="str">
            <v>CÊp phèi ®¸ d¨m</v>
          </cell>
          <cell r="I13" t="str">
            <v>m3</v>
          </cell>
          <cell r="J13">
            <v>149266.13333333333</v>
          </cell>
        </row>
        <row r="14">
          <cell r="G14" t="str">
            <v>cpdd2</v>
          </cell>
          <cell r="H14" t="str">
            <v>CÊp phèi ®¸ d¨m</v>
          </cell>
          <cell r="I14" t="str">
            <v>m3</v>
          </cell>
          <cell r="J14">
            <v>134980.41904761904</v>
          </cell>
        </row>
        <row r="15">
          <cell r="G15" t="str">
            <v>dmz</v>
          </cell>
          <cell r="H15" t="str">
            <v>DÇu Mazut</v>
          </cell>
          <cell r="I15" t="str">
            <v>kg</v>
          </cell>
          <cell r="J15">
            <v>4500</v>
          </cell>
        </row>
        <row r="16">
          <cell r="G16" t="str">
            <v>cpdd</v>
          </cell>
          <cell r="H16" t="str">
            <v>CÊp phèi ®¸ d¨m</v>
          </cell>
          <cell r="I16" t="str">
            <v>m3</v>
          </cell>
          <cell r="J16" t="e">
            <v>#REF!</v>
          </cell>
        </row>
        <row r="17">
          <cell r="G17" t="str">
            <v>cui</v>
          </cell>
          <cell r="H17" t="str">
            <v>Cñi</v>
          </cell>
          <cell r="I17" t="str">
            <v>kg</v>
          </cell>
          <cell r="J17">
            <v>500</v>
          </cell>
        </row>
        <row r="18">
          <cell r="G18" t="str">
            <v>d</v>
          </cell>
          <cell r="H18" t="str">
            <v xml:space="preserve">D©y thÐp </v>
          </cell>
          <cell r="I18" t="str">
            <v>kg</v>
          </cell>
          <cell r="J18">
            <v>6333.333333333333</v>
          </cell>
        </row>
        <row r="19">
          <cell r="G19" t="str">
            <v>dh</v>
          </cell>
          <cell r="H19" t="str">
            <v xml:space="preserve">§¸ héc </v>
          </cell>
          <cell r="I19" t="str">
            <v>m3</v>
          </cell>
          <cell r="J19">
            <v>95490.223809523799</v>
          </cell>
        </row>
        <row r="20">
          <cell r="G20">
            <v>2</v>
          </cell>
          <cell r="H20" t="str">
            <v>§¸ d¨m 2x4</v>
          </cell>
          <cell r="I20" t="str">
            <v>m3</v>
          </cell>
          <cell r="J20">
            <v>144504.22857142857</v>
          </cell>
        </row>
        <row r="21">
          <cell r="G21" t="str">
            <v>tbb</v>
          </cell>
          <cell r="H21" t="str">
            <v>Trô biÓn b¸o</v>
          </cell>
          <cell r="I21" t="str">
            <v>Trô</v>
          </cell>
          <cell r="J21">
            <v>235000</v>
          </cell>
        </row>
        <row r="22">
          <cell r="G22">
            <v>0.5</v>
          </cell>
          <cell r="H22" t="str">
            <v>§¸ d¨m 0,5x1</v>
          </cell>
          <cell r="I22" t="str">
            <v>m3</v>
          </cell>
          <cell r="J22">
            <v>149266.13333333333</v>
          </cell>
        </row>
        <row r="23">
          <cell r="G23" t="str">
            <v>di</v>
          </cell>
          <cell r="H23" t="str">
            <v>§inh</v>
          </cell>
          <cell r="I23" t="str">
            <v>kg</v>
          </cell>
          <cell r="J23">
            <v>6190.4761904761899</v>
          </cell>
        </row>
        <row r="24">
          <cell r="G24" t="str">
            <v>g</v>
          </cell>
          <cell r="H24" t="str">
            <v>Gç v¸n</v>
          </cell>
          <cell r="I24" t="str">
            <v>m3</v>
          </cell>
          <cell r="J24">
            <v>1279992.2066666668</v>
          </cell>
        </row>
        <row r="25">
          <cell r="G25" t="str">
            <v>dn</v>
          </cell>
          <cell r="H25" t="str">
            <v xml:space="preserve">Gç ®µ nÑp </v>
          </cell>
          <cell r="I25" t="str">
            <v>m3</v>
          </cell>
          <cell r="J25">
            <v>1279992.2066666668</v>
          </cell>
        </row>
        <row r="26">
          <cell r="G26" t="str">
            <v>s</v>
          </cell>
          <cell r="H26" t="str">
            <v>S¬n</v>
          </cell>
          <cell r="I26" t="str">
            <v>kg</v>
          </cell>
          <cell r="J26">
            <v>26666.666666666664</v>
          </cell>
        </row>
        <row r="27">
          <cell r="G27" t="str">
            <v>q</v>
          </cell>
          <cell r="H27" t="str">
            <v>Que hµn</v>
          </cell>
          <cell r="I27" t="str">
            <v>kg</v>
          </cell>
          <cell r="J27">
            <v>11428.571428571428</v>
          </cell>
        </row>
        <row r="28">
          <cell r="G28" t="str">
            <v>d12</v>
          </cell>
          <cell r="H28" t="str">
            <v>ThÐp trßn d=12mm</v>
          </cell>
          <cell r="I28" t="str">
            <v>kg</v>
          </cell>
          <cell r="J28">
            <v>4338.0350476190479</v>
          </cell>
        </row>
        <row r="29">
          <cell r="G29" t="str">
            <v>d6</v>
          </cell>
          <cell r="H29" t="str">
            <v>ThÐp trßn d=6mm</v>
          </cell>
          <cell r="I29" t="str">
            <v>kg</v>
          </cell>
          <cell r="J29">
            <v>4671.3686666666663</v>
          </cell>
        </row>
        <row r="30">
          <cell r="G30" t="str">
            <v>bdbtn</v>
          </cell>
          <cell r="H30" t="str">
            <v>Bét ®¸ (7%)</v>
          </cell>
          <cell r="I30" t="str">
            <v>kg</v>
          </cell>
          <cell r="J30">
            <v>500</v>
          </cell>
        </row>
        <row r="31">
          <cell r="G31" t="str">
            <v>d16</v>
          </cell>
          <cell r="H31" t="str">
            <v>ThÐp trßn d=16mm</v>
          </cell>
          <cell r="I31" t="str">
            <v>kg</v>
          </cell>
          <cell r="J31">
            <v>4347.5591428571424</v>
          </cell>
        </row>
        <row r="32">
          <cell r="G32" t="str">
            <v>dia</v>
          </cell>
          <cell r="H32" t="str">
            <v xml:space="preserve">§inh ®Üa </v>
          </cell>
          <cell r="I32" t="str">
            <v>C¸i</v>
          </cell>
          <cell r="J32">
            <v>2380.9523809523807</v>
          </cell>
        </row>
        <row r="33">
          <cell r="G33" t="str">
            <v>gc</v>
          </cell>
          <cell r="H33" t="str">
            <v>gç v¸n cÇu c«ng t¸c</v>
          </cell>
          <cell r="I33" t="str">
            <v>m3</v>
          </cell>
          <cell r="J33">
            <v>2143480.1533333333</v>
          </cell>
        </row>
        <row r="34">
          <cell r="G34" t="str">
            <v>gg</v>
          </cell>
          <cell r="H34" t="str">
            <v>Gç chèng</v>
          </cell>
          <cell r="I34" t="str">
            <v>m3</v>
          </cell>
          <cell r="J34">
            <v>1279992.2066666668</v>
          </cell>
        </row>
        <row r="35">
          <cell r="G35" t="str">
            <v>ddap</v>
          </cell>
          <cell r="H35" t="str">
            <v>§Êt ®¾p</v>
          </cell>
          <cell r="I35" t="str">
            <v>m3</v>
          </cell>
          <cell r="J35">
            <v>2500</v>
          </cell>
        </row>
        <row r="36">
          <cell r="G36" t="str">
            <v>bl</v>
          </cell>
          <cell r="H36" t="str">
            <v>Bul«ng</v>
          </cell>
          <cell r="I36" t="str">
            <v>C¸i</v>
          </cell>
          <cell r="J36">
            <v>5000</v>
          </cell>
        </row>
        <row r="37">
          <cell r="G37" t="str">
            <v>vc</v>
          </cell>
          <cell r="H37" t="str">
            <v>V«i côc</v>
          </cell>
          <cell r="I37" t="str">
            <v>kg</v>
          </cell>
          <cell r="J37">
            <v>1000</v>
          </cell>
        </row>
        <row r="38">
          <cell r="G38" t="str">
            <v>bd</v>
          </cell>
          <cell r="H38" t="str">
            <v>Bét ®¸</v>
          </cell>
          <cell r="I38" t="str">
            <v>kg</v>
          </cell>
          <cell r="J38">
            <v>476.19047619047615</v>
          </cell>
        </row>
        <row r="39">
          <cell r="G39" t="str">
            <v>dt</v>
          </cell>
          <cell r="H39" t="str">
            <v>D©y thÐp d=3mm</v>
          </cell>
          <cell r="I39" t="str">
            <v>kg</v>
          </cell>
          <cell r="J39">
            <v>6333.333333333333</v>
          </cell>
        </row>
        <row r="40">
          <cell r="G40" t="str">
            <v>td</v>
          </cell>
          <cell r="H40" t="str">
            <v>T¨ng ®¬</v>
          </cell>
          <cell r="I40" t="str">
            <v>C¸i</v>
          </cell>
          <cell r="J40">
            <v>10000</v>
          </cell>
        </row>
        <row r="41">
          <cell r="G41" t="str">
            <v>bt</v>
          </cell>
          <cell r="H41" t="str">
            <v>Bao t¶i.</v>
          </cell>
          <cell r="I41" t="str">
            <v>m2</v>
          </cell>
          <cell r="J41">
            <v>3800</v>
          </cell>
        </row>
        <row r="42">
          <cell r="G42" t="str">
            <v>ds</v>
          </cell>
          <cell r="H42" t="str">
            <v>§Êt sÐt dÎo</v>
          </cell>
          <cell r="I42" t="str">
            <v>m3</v>
          </cell>
          <cell r="J42">
            <v>30000</v>
          </cell>
        </row>
        <row r="43">
          <cell r="G43" t="str">
            <v>ph</v>
          </cell>
          <cell r="H43" t="str">
            <v>PhÌn chua</v>
          </cell>
          <cell r="I43" t="str">
            <v>Kg</v>
          </cell>
          <cell r="J43">
            <v>10000</v>
          </cell>
        </row>
        <row r="44">
          <cell r="G44" t="str">
            <v>m16</v>
          </cell>
          <cell r="H44" t="str">
            <v>Bul«ng M16</v>
          </cell>
          <cell r="I44" t="str">
            <v>C¸i</v>
          </cell>
          <cell r="J44">
            <v>2500</v>
          </cell>
        </row>
        <row r="45">
          <cell r="G45" t="str">
            <v>x400</v>
          </cell>
          <cell r="H45" t="str">
            <v>Xim¨ng PC-400</v>
          </cell>
          <cell r="I45" t="str">
            <v>kg</v>
          </cell>
          <cell r="J45">
            <v>851.03723809523808</v>
          </cell>
        </row>
        <row r="46">
          <cell r="G46" t="str">
            <v>d8</v>
          </cell>
          <cell r="H46" t="str">
            <v>ThÐp trßn d=8mm</v>
          </cell>
          <cell r="I46" t="str">
            <v>kg</v>
          </cell>
          <cell r="J46">
            <v>4671.3686666666663</v>
          </cell>
        </row>
        <row r="47">
          <cell r="G47" t="str">
            <v>d10</v>
          </cell>
          <cell r="H47" t="str">
            <v>ThÐp trßn d=10mm</v>
          </cell>
          <cell r="I47" t="str">
            <v>kg</v>
          </cell>
          <cell r="J47">
            <v>4433.2730476190472</v>
          </cell>
        </row>
        <row r="48">
          <cell r="G48" t="str">
            <v>d14</v>
          </cell>
          <cell r="H48" t="str">
            <v>ThÐp trßn d=14mm</v>
          </cell>
          <cell r="I48" t="str">
            <v>kg</v>
          </cell>
          <cell r="J48">
            <v>4347.5591428571424</v>
          </cell>
        </row>
        <row r="49">
          <cell r="G49" t="str">
            <v>gid</v>
          </cell>
          <cell r="H49" t="str">
            <v>GiÊy dÇu</v>
          </cell>
          <cell r="I49" t="str">
            <v>m2</v>
          </cell>
          <cell r="J49">
            <v>7000</v>
          </cell>
        </row>
        <row r="50">
          <cell r="G50" t="str">
            <v>®ay</v>
          </cell>
          <cell r="H50" t="str">
            <v>§ay</v>
          </cell>
          <cell r="I50" t="str">
            <v>kg</v>
          </cell>
          <cell r="J50">
            <v>7000</v>
          </cell>
        </row>
        <row r="51">
          <cell r="G51" t="str">
            <v>xg</v>
          </cell>
          <cell r="H51" t="str">
            <v>X¨ng</v>
          </cell>
          <cell r="I51" t="str">
            <v>kg</v>
          </cell>
          <cell r="J51">
            <v>6440</v>
          </cell>
        </row>
        <row r="52">
          <cell r="G52" t="str">
            <v>«</v>
          </cell>
          <cell r="H52" t="str">
            <v>«xy</v>
          </cell>
          <cell r="I52" t="str">
            <v>chai</v>
          </cell>
          <cell r="J52">
            <v>53000</v>
          </cell>
        </row>
        <row r="53">
          <cell r="G53" t="str">
            <v>th</v>
          </cell>
          <cell r="H53" t="str">
            <v>ThÐp h×nh</v>
          </cell>
          <cell r="I53" t="str">
            <v>kg</v>
          </cell>
          <cell r="J53">
            <v>4671.3686666666663</v>
          </cell>
        </row>
        <row r="54">
          <cell r="G54" t="str">
            <v>t</v>
          </cell>
          <cell r="H54" t="str">
            <v>ThÐp b¶n</v>
          </cell>
          <cell r="I54" t="str">
            <v>kg</v>
          </cell>
          <cell r="J54">
            <v>4671.3686666666663</v>
          </cell>
        </row>
        <row r="55">
          <cell r="G55" t="str">
            <v>d18</v>
          </cell>
          <cell r="H55" t="str">
            <v>ThÐp trßn d=18mm</v>
          </cell>
          <cell r="I55" t="str">
            <v>kg</v>
          </cell>
          <cell r="J55">
            <v>4347.5591428571424</v>
          </cell>
        </row>
        <row r="56">
          <cell r="G56" t="str">
            <v>tba</v>
          </cell>
          <cell r="H56" t="str">
            <v>ThÐp b¶n</v>
          </cell>
          <cell r="I56" t="str">
            <v>kg</v>
          </cell>
          <cell r="J56">
            <v>4671.3686666666663</v>
          </cell>
        </row>
        <row r="57">
          <cell r="G57" t="str">
            <v>xb</v>
          </cell>
          <cell r="H57" t="str">
            <v>§¸ x« bå</v>
          </cell>
          <cell r="I57" t="str">
            <v>m3</v>
          </cell>
          <cell r="J57">
            <v>33333.333333333328</v>
          </cell>
        </row>
        <row r="58">
          <cell r="G58" t="str">
            <v>d22</v>
          </cell>
          <cell r="H58" t="str">
            <v>ThÐp trßn d=22mm</v>
          </cell>
          <cell r="I58" t="str">
            <v>kg</v>
          </cell>
          <cell r="J58">
            <v>4347.5591428571424</v>
          </cell>
        </row>
        <row r="59">
          <cell r="G59" t="str">
            <v>®</v>
          </cell>
          <cell r="H59" t="str">
            <v>§Êt ®Ìn</v>
          </cell>
          <cell r="I59" t="str">
            <v>kg</v>
          </cell>
          <cell r="J59">
            <v>8600</v>
          </cell>
        </row>
        <row r="60">
          <cell r="G60" t="str">
            <v>a</v>
          </cell>
          <cell r="H60" t="str">
            <v>Axªtylen</v>
          </cell>
          <cell r="I60" t="str">
            <v>Chai</v>
          </cell>
          <cell r="J60">
            <v>140000</v>
          </cell>
        </row>
        <row r="61">
          <cell r="G61" t="str">
            <v>m28</v>
          </cell>
          <cell r="H61" t="str">
            <v>Bul«ng M28x105</v>
          </cell>
          <cell r="I61" t="str">
            <v>C¸i</v>
          </cell>
          <cell r="J61">
            <v>5600</v>
          </cell>
        </row>
        <row r="62">
          <cell r="G62" t="str">
            <v>dau</v>
          </cell>
          <cell r="H62" t="str">
            <v>DÇu b«i tr¬n</v>
          </cell>
          <cell r="I62" t="str">
            <v>kg</v>
          </cell>
          <cell r="J62">
            <v>2500</v>
          </cell>
        </row>
        <row r="63">
          <cell r="G63" t="str">
            <v>pc</v>
          </cell>
          <cell r="H63" t="str">
            <v>PhÌn chua</v>
          </cell>
          <cell r="I63" t="str">
            <v>kg</v>
          </cell>
          <cell r="J63">
            <v>9600</v>
          </cell>
        </row>
        <row r="64">
          <cell r="G64" t="str">
            <v>gmc</v>
          </cell>
          <cell r="H64" t="str">
            <v>Gç mÆt cÇu</v>
          </cell>
          <cell r="I64" t="str">
            <v>m3</v>
          </cell>
          <cell r="J64">
            <v>2143480.1533333333</v>
          </cell>
        </row>
        <row r="65">
          <cell r="G65" t="str">
            <v>cc</v>
          </cell>
          <cell r="H65" t="str">
            <v>C©y chèng</v>
          </cell>
          <cell r="I65" t="str">
            <v>C©y</v>
          </cell>
          <cell r="J65">
            <v>8000</v>
          </cell>
        </row>
        <row r="66">
          <cell r="G66" t="str">
            <v>db</v>
          </cell>
          <cell r="H66" t="str">
            <v>D©y buéc</v>
          </cell>
          <cell r="I66" t="str">
            <v>kg</v>
          </cell>
          <cell r="J66">
            <v>6045.454545454545</v>
          </cell>
        </row>
        <row r="67">
          <cell r="G67" t="str">
            <v>d20</v>
          </cell>
          <cell r="H67" t="str">
            <v>ThÐp trßn d=20mm</v>
          </cell>
          <cell r="I67" t="str">
            <v>kg</v>
          </cell>
          <cell r="J67">
            <v>4347.5591428571424</v>
          </cell>
        </row>
        <row r="68">
          <cell r="G68" t="str">
            <v>d25</v>
          </cell>
          <cell r="H68" t="str">
            <v>ThÐp trßn d=25mm</v>
          </cell>
          <cell r="I68" t="str">
            <v>kg</v>
          </cell>
          <cell r="J68">
            <v>4347.5591428571424</v>
          </cell>
        </row>
        <row r="69">
          <cell r="G69" t="str">
            <v>sp</v>
          </cell>
          <cell r="H69" t="str">
            <v>S¬n ph¶n quang</v>
          </cell>
          <cell r="I69" t="str">
            <v>kg</v>
          </cell>
          <cell r="J69">
            <v>80000</v>
          </cell>
        </row>
        <row r="70">
          <cell r="G70" t="str">
            <v>0.5btn</v>
          </cell>
          <cell r="H70" t="str">
            <v>§¸ 0,5x1 (20%)</v>
          </cell>
          <cell r="I70" t="str">
            <v>m3</v>
          </cell>
          <cell r="J70">
            <v>176948.49523809523</v>
          </cell>
        </row>
        <row r="71">
          <cell r="G71" t="str">
            <v>1btn</v>
          </cell>
          <cell r="H71" t="str">
            <v>§¸ 1x2 (30%)</v>
          </cell>
          <cell r="I71" t="str">
            <v>m3</v>
          </cell>
          <cell r="J71">
            <v>176948.49523809523</v>
          </cell>
        </row>
        <row r="72">
          <cell r="G72" t="str">
            <v>cbtn</v>
          </cell>
          <cell r="H72" t="str">
            <v>C¸t (43%)</v>
          </cell>
          <cell r="I72" t="str">
            <v>m3</v>
          </cell>
          <cell r="J72">
            <v>147541.19999999998</v>
          </cell>
        </row>
        <row r="73">
          <cell r="G73" t="str">
            <v>nbtn</v>
          </cell>
          <cell r="H73" t="str">
            <v>Nhùa (5,8%)</v>
          </cell>
          <cell r="I73" t="str">
            <v>kg</v>
          </cell>
          <cell r="J73">
            <v>3689.18</v>
          </cell>
        </row>
        <row r="74">
          <cell r="G74" t="str">
            <v>#p</v>
          </cell>
          <cell r="H74" t="str">
            <v>VËt liÖu phô</v>
          </cell>
          <cell r="I74" t="str">
            <v>%</v>
          </cell>
        </row>
        <row r="75">
          <cell r="G75" t="str">
            <v>&gt;18</v>
          </cell>
          <cell r="H75" t="str">
            <v>ThÐp trßn d&gt;18mm</v>
          </cell>
          <cell r="I75" t="str">
            <v>kg</v>
          </cell>
        </row>
        <row r="76">
          <cell r="G76" t="str">
            <v>dmn</v>
          </cell>
          <cell r="H76" t="str">
            <v>§¸ m¹t (18%)</v>
          </cell>
          <cell r="I76" t="str">
            <v>m3</v>
          </cell>
          <cell r="J76"/>
        </row>
        <row r="77">
          <cell r="G77" t="str">
            <v>am</v>
          </cell>
          <cell r="H77" t="str">
            <v>§¸ d¨m</v>
          </cell>
          <cell r="I77" t="str">
            <v>m3</v>
          </cell>
        </row>
        <row r="78">
          <cell r="G78" t="str">
            <v>dm</v>
          </cell>
          <cell r="H78" t="str">
            <v>§¸ m¹t</v>
          </cell>
          <cell r="I78" t="str">
            <v>m3</v>
          </cell>
        </row>
        <row r="79">
          <cell r="G79" t="str">
            <v>ddtc</v>
          </cell>
          <cell r="H79" t="str">
            <v>§¸ d¨m tiªu chuÈn</v>
          </cell>
          <cell r="I79" t="str">
            <v>m3</v>
          </cell>
        </row>
        <row r="80">
          <cell r="G80" t="str">
            <v>dhc</v>
          </cell>
          <cell r="H80" t="str">
            <v>§Êt h÷u c¬</v>
          </cell>
          <cell r="I80" t="str">
            <v>m3</v>
          </cell>
        </row>
        <row r="81">
          <cell r="G81" t="str">
            <v>dg</v>
          </cell>
          <cell r="H81" t="str">
            <v>§inh ®­êng</v>
          </cell>
          <cell r="I81" t="str">
            <v>C¸i</v>
          </cell>
        </row>
        <row r="82">
          <cell r="G82" t="str">
            <v>cr</v>
          </cell>
          <cell r="H82" t="str">
            <v>§inh Cr¨mpong</v>
          </cell>
          <cell r="I82" t="str">
            <v>C¸i</v>
          </cell>
          <cell r="J82">
            <v>2500</v>
          </cell>
        </row>
        <row r="83">
          <cell r="G83" t="str">
            <v>m20</v>
          </cell>
          <cell r="H83" t="str">
            <v>Bul«ng M20</v>
          </cell>
          <cell r="I83" t="str">
            <v>C¸i</v>
          </cell>
          <cell r="J83">
            <v>5000</v>
          </cell>
        </row>
        <row r="84">
          <cell r="G84" t="str">
            <v>cgo</v>
          </cell>
          <cell r="H84" t="str">
            <v>Cäc gç d=8-10cm</v>
          </cell>
          <cell r="I84" t="str">
            <v>m</v>
          </cell>
        </row>
        <row r="85">
          <cell r="G85" t="str">
            <v>ctre</v>
          </cell>
          <cell r="H85" t="str">
            <v>Cäc tre</v>
          </cell>
          <cell r="I85" t="str">
            <v>m</v>
          </cell>
        </row>
        <row r="86">
          <cell r="G86" t="str">
            <v>ct</v>
          </cell>
          <cell r="H86" t="str">
            <v>Cèt thÐp</v>
          </cell>
          <cell r="I86" t="str">
            <v>kg</v>
          </cell>
        </row>
        <row r="87">
          <cell r="G87" t="str">
            <v>day</v>
          </cell>
          <cell r="H87" t="str">
            <v>D©y</v>
          </cell>
          <cell r="I87" t="str">
            <v>kg</v>
          </cell>
        </row>
        <row r="88">
          <cell r="G88" t="str">
            <v>o</v>
          </cell>
          <cell r="H88" t="str">
            <v>èng ®æ d=300</v>
          </cell>
          <cell r="I88" t="str">
            <v xml:space="preserve">m </v>
          </cell>
        </row>
        <row r="89">
          <cell r="G89" t="str">
            <v>o60</v>
          </cell>
          <cell r="H89" t="str">
            <v>èng d=60cm; L=4m</v>
          </cell>
          <cell r="I89" t="str">
            <v>èng</v>
          </cell>
        </row>
        <row r="90">
          <cell r="G90" t="str">
            <v>o100</v>
          </cell>
          <cell r="H90" t="str">
            <v>èng d=100cm; L=1m</v>
          </cell>
          <cell r="I90" t="str">
            <v>m</v>
          </cell>
        </row>
        <row r="91">
          <cell r="G91" t="str">
            <v>on</v>
          </cell>
          <cell r="H91" t="str">
            <v>èng nèi</v>
          </cell>
          <cell r="I91" t="str">
            <v>m</v>
          </cell>
        </row>
        <row r="92">
          <cell r="G92" t="str">
            <v>ot</v>
          </cell>
          <cell r="H92" t="str">
            <v>èng thÐp luån c¸p</v>
          </cell>
          <cell r="I92" t="str">
            <v>m</v>
          </cell>
        </row>
        <row r="93">
          <cell r="G93" t="str">
            <v>g25x25</v>
          </cell>
          <cell r="H93" t="str">
            <v>G¹ch 25x25</v>
          </cell>
          <cell r="I93" t="str">
            <v>Viªn</v>
          </cell>
        </row>
        <row r="94">
          <cell r="G94" t="str">
            <v>go</v>
          </cell>
          <cell r="H94" t="str">
            <v>G¹ch èng 10x10x20</v>
          </cell>
          <cell r="I94" t="str">
            <v>viªn</v>
          </cell>
        </row>
        <row r="95">
          <cell r="G95" t="str">
            <v>gt</v>
          </cell>
          <cell r="H95" t="str">
            <v xml:space="preserve">G¹ch thÎ </v>
          </cell>
          <cell r="I95" t="str">
            <v>viªn</v>
          </cell>
        </row>
        <row r="96">
          <cell r="G96" t="str">
            <v>gk</v>
          </cell>
          <cell r="H96" t="str">
            <v>Gç kª</v>
          </cell>
          <cell r="I96" t="str">
            <v>m3</v>
          </cell>
          <cell r="J96">
            <v>1279992.2066666668</v>
          </cell>
        </row>
        <row r="97">
          <cell r="G97" t="str">
            <v>gd</v>
          </cell>
          <cell r="H97" t="str">
            <v>Gç lµm khe co gian</v>
          </cell>
          <cell r="I97" t="str">
            <v>m3</v>
          </cell>
        </row>
        <row r="98">
          <cell r="G98" t="str">
            <v>ll</v>
          </cell>
          <cell r="H98" t="str">
            <v>LËp l¸ch</v>
          </cell>
          <cell r="I98" t="str">
            <v xml:space="preserve">bé </v>
          </cell>
          <cell r="J98">
            <v>200000</v>
          </cell>
        </row>
        <row r="99">
          <cell r="G99" t="str">
            <v>lc</v>
          </cell>
          <cell r="H99" t="str">
            <v>L­ìi c­a s¾t</v>
          </cell>
          <cell r="I99" t="str">
            <v>C¸i</v>
          </cell>
          <cell r="J99">
            <v>216</v>
          </cell>
        </row>
        <row r="100">
          <cell r="G100" t="str">
            <v>lt</v>
          </cell>
          <cell r="H100" t="str">
            <v>L­íi thÐp ®Þnh vÞ</v>
          </cell>
          <cell r="I100" t="str">
            <v>kg</v>
          </cell>
          <cell r="J100">
            <v>72</v>
          </cell>
        </row>
        <row r="101">
          <cell r="G101" t="str">
            <v>nt</v>
          </cell>
          <cell r="H101" t="str">
            <v>Nhò t­¬ng 60% nhùa</v>
          </cell>
          <cell r="I101" t="str">
            <v>Kg</v>
          </cell>
          <cell r="J101">
            <v>60</v>
          </cell>
        </row>
        <row r="102">
          <cell r="G102" t="str">
            <v>r</v>
          </cell>
          <cell r="H102" t="str">
            <v>Ray</v>
          </cell>
          <cell r="I102" t="str">
            <v>kg</v>
          </cell>
          <cell r="J102">
            <v>4500</v>
          </cell>
        </row>
        <row r="103">
          <cell r="G103" t="str">
            <v>tv</v>
          </cell>
          <cell r="H103" t="str">
            <v>Tµ vÑt gç (14x20x180)</v>
          </cell>
          <cell r="I103" t="str">
            <v>thanh</v>
          </cell>
          <cell r="J103">
            <v>108031.39972800002</v>
          </cell>
        </row>
        <row r="104">
          <cell r="G104" t="str">
            <v>gcn</v>
          </cell>
          <cell r="H104" t="str">
            <v>Gç chång nÒ (14x18x140)</v>
          </cell>
          <cell r="I104" t="str">
            <v>thanh</v>
          </cell>
          <cell r="J104">
            <v>75621.979809600001</v>
          </cell>
        </row>
        <row r="105">
          <cell r="G105" t="str">
            <v>tg</v>
          </cell>
          <cell r="H105" t="str">
            <v>ThÐp gãc</v>
          </cell>
          <cell r="I105" t="str">
            <v>kg</v>
          </cell>
          <cell r="J105">
            <v>0</v>
          </cell>
        </row>
        <row r="106">
          <cell r="G106" t="str">
            <v>i</v>
          </cell>
          <cell r="H106" t="str">
            <v>ThÐp I</v>
          </cell>
          <cell r="I106" t="str">
            <v>kg</v>
          </cell>
          <cell r="J106">
            <v>0</v>
          </cell>
        </row>
        <row r="107">
          <cell r="G107" t="str">
            <v>tr</v>
          </cell>
          <cell r="H107" t="str">
            <v>ThÐp trßn</v>
          </cell>
          <cell r="I107" t="str">
            <v>kg</v>
          </cell>
          <cell r="J107">
            <v>4671.3686666666663</v>
          </cell>
        </row>
        <row r="108">
          <cell r="G108">
            <v>10</v>
          </cell>
          <cell r="H108" t="str">
            <v>ThÐp trßn d&lt;=10mm</v>
          </cell>
          <cell r="I108" t="str">
            <v>kg</v>
          </cell>
        </row>
        <row r="109">
          <cell r="G109" t="str">
            <v>t4-6</v>
          </cell>
          <cell r="H109" t="str">
            <v>ThÐp trßn d=4-6mm</v>
          </cell>
          <cell r="I109" t="str">
            <v>kg</v>
          </cell>
        </row>
        <row r="110">
          <cell r="G110" t="str">
            <v>d4</v>
          </cell>
          <cell r="H110" t="str">
            <v>ThÐp trßn d=4mm</v>
          </cell>
          <cell r="I110" t="str">
            <v>kg</v>
          </cell>
        </row>
        <row r="111">
          <cell r="G111" t="str">
            <v>d32</v>
          </cell>
          <cell r="H111" t="str">
            <v>ThÐp trßn d=32mm</v>
          </cell>
          <cell r="I111" t="str">
            <v>kg</v>
          </cell>
          <cell r="J111">
            <v>4347.5591428571424</v>
          </cell>
        </row>
        <row r="112">
          <cell r="G112" t="str">
            <v>&gt;10</v>
          </cell>
          <cell r="H112" t="str">
            <v>ThÐp trßn d&gt;10mm</v>
          </cell>
          <cell r="I112" t="str">
            <v>kg</v>
          </cell>
        </row>
        <row r="113">
          <cell r="G113" t="str">
            <v>vl</v>
          </cell>
          <cell r="H113" t="str">
            <v>V÷a lãt</v>
          </cell>
          <cell r="I113" t="str">
            <v>m3</v>
          </cell>
        </row>
        <row r="114">
          <cell r="G114" t="str">
            <v>vu</v>
          </cell>
          <cell r="H114" t="str">
            <v>V÷a M</v>
          </cell>
          <cell r="I114" t="str">
            <v>m3</v>
          </cell>
        </row>
        <row r="115">
          <cell r="G115" t="str">
            <v>bbcn</v>
          </cell>
          <cell r="H115" t="str">
            <v>BiÓn b¸o tªn cÇu</v>
          </cell>
          <cell r="I115" t="str">
            <v>C¸i</v>
          </cell>
          <cell r="J115">
            <v>450000</v>
          </cell>
        </row>
        <row r="116">
          <cell r="G116" t="str">
            <v>vmm</v>
          </cell>
          <cell r="H116" t="str">
            <v xml:space="preserve">V÷a miÕt m¹ch </v>
          </cell>
          <cell r="I116" t="str">
            <v>m3</v>
          </cell>
        </row>
        <row r="117">
          <cell r="G117" t="str">
            <v>xmt</v>
          </cell>
          <cell r="H117" t="str">
            <v>Xim¨ng tr¾ng</v>
          </cell>
          <cell r="I117" t="str">
            <v>kg</v>
          </cell>
          <cell r="J117">
            <v>12517</v>
          </cell>
        </row>
        <row r="118">
          <cell r="G118" t="str">
            <v>Tra nh©n c«ng</v>
          </cell>
          <cell r="H118" t="str">
            <v>ThÐp b¶n</v>
          </cell>
          <cell r="I118" t="str">
            <v>kg</v>
          </cell>
          <cell r="J118" t="str">
            <v>§­êng</v>
          </cell>
        </row>
        <row r="119">
          <cell r="G119">
            <v>2.5</v>
          </cell>
          <cell r="H119" t="str">
            <v>Nh©n c«ng bËc 2,5/7</v>
          </cell>
          <cell r="I119" t="str">
            <v xml:space="preserve">C«ng </v>
          </cell>
          <cell r="J119">
            <v>12517</v>
          </cell>
        </row>
        <row r="120">
          <cell r="G120">
            <v>2.7</v>
          </cell>
          <cell r="H120" t="str">
            <v>Nh©n c«ng bËc 2,7/7</v>
          </cell>
          <cell r="I120" t="str">
            <v xml:space="preserve">C«ng </v>
          </cell>
          <cell r="J120">
            <v>12755</v>
          </cell>
        </row>
        <row r="121">
          <cell r="G121">
            <v>3</v>
          </cell>
          <cell r="H121" t="str">
            <v>Nh©n c«ng bËc 3,0/7</v>
          </cell>
          <cell r="I121" t="str">
            <v xml:space="preserve">C«ng </v>
          </cell>
          <cell r="J121">
            <v>13111</v>
          </cell>
        </row>
        <row r="122">
          <cell r="G122">
            <v>3.2</v>
          </cell>
          <cell r="H122" t="str">
            <v>Nh©n c«ng bËc 3,2/7</v>
          </cell>
          <cell r="I122" t="str">
            <v xml:space="preserve">C«ng </v>
          </cell>
          <cell r="J122">
            <v>13390</v>
          </cell>
        </row>
        <row r="123">
          <cell r="G123">
            <v>3.5</v>
          </cell>
          <cell r="H123" t="str">
            <v>Nh©n c«ng bËc 3,5/7</v>
          </cell>
          <cell r="I123" t="str">
            <v xml:space="preserve">C«ng </v>
          </cell>
          <cell r="J123">
            <v>13808</v>
          </cell>
        </row>
        <row r="124">
          <cell r="G124">
            <v>3.7</v>
          </cell>
          <cell r="H124" t="str">
            <v>Nh©n c«ng bËc 3,7/7</v>
          </cell>
          <cell r="I124" t="str">
            <v xml:space="preserve">C«ng </v>
          </cell>
          <cell r="J124">
            <v>14088</v>
          </cell>
        </row>
        <row r="125">
          <cell r="G125" t="str">
            <v>n4</v>
          </cell>
          <cell r="H125" t="str">
            <v>Nh©n c«ng bËc 4,0/7</v>
          </cell>
          <cell r="I125" t="str">
            <v xml:space="preserve">C«ng </v>
          </cell>
          <cell r="J125">
            <v>14506</v>
          </cell>
        </row>
        <row r="126">
          <cell r="G126">
            <v>4.5</v>
          </cell>
          <cell r="H126" t="str">
            <v>Nh©n c«ng bËc 4,5/7</v>
          </cell>
          <cell r="I126" t="str">
            <v xml:space="preserve">C«ng </v>
          </cell>
          <cell r="J126">
            <v>15937</v>
          </cell>
        </row>
        <row r="127">
          <cell r="J127" t="str">
            <v>cÇu</v>
          </cell>
        </row>
        <row r="128">
          <cell r="G128" t="str">
            <v>2,5c</v>
          </cell>
          <cell r="H128" t="str">
            <v>Nh©n c«ng bËc 2,5/7</v>
          </cell>
          <cell r="I128" t="str">
            <v xml:space="preserve">C«ng </v>
          </cell>
          <cell r="J128">
            <v>13215</v>
          </cell>
        </row>
        <row r="129">
          <cell r="G129" t="str">
            <v>2,7c</v>
          </cell>
          <cell r="H129" t="str">
            <v>Nh©n c«ng bËc 2,7/7</v>
          </cell>
          <cell r="I129" t="str">
            <v xml:space="preserve">C«ng </v>
          </cell>
          <cell r="J129">
            <v>13481</v>
          </cell>
        </row>
        <row r="130">
          <cell r="G130" t="str">
            <v>3c</v>
          </cell>
          <cell r="H130" t="str">
            <v>Nh©n c«ng bËc 3,0/7</v>
          </cell>
          <cell r="I130" t="str">
            <v xml:space="preserve">C«ng </v>
          </cell>
          <cell r="J130">
            <v>13878</v>
          </cell>
        </row>
        <row r="131">
          <cell r="G131" t="str">
            <v>3,2c</v>
          </cell>
          <cell r="H131" t="str">
            <v>Nh©n c«ng bËc 3,2/7</v>
          </cell>
          <cell r="I131" t="str">
            <v xml:space="preserve">C«ng </v>
          </cell>
          <cell r="J131">
            <v>14171</v>
          </cell>
        </row>
        <row r="132">
          <cell r="G132" t="str">
            <v>3,5c</v>
          </cell>
          <cell r="H132" t="str">
            <v>Nh©n c«ng bËc 3,5/7</v>
          </cell>
          <cell r="I132" t="str">
            <v xml:space="preserve">C«ng </v>
          </cell>
          <cell r="J132">
            <v>14611</v>
          </cell>
        </row>
        <row r="133">
          <cell r="G133" t="str">
            <v>3,7c</v>
          </cell>
          <cell r="H133" t="str">
            <v>Nh©n c«ng bËc 3,7/7</v>
          </cell>
          <cell r="I133" t="str">
            <v xml:space="preserve">C«ng </v>
          </cell>
          <cell r="J133">
            <v>14904</v>
          </cell>
        </row>
        <row r="134">
          <cell r="G134" t="str">
            <v>4c</v>
          </cell>
          <cell r="H134" t="str">
            <v>Nh©n c«ng bËc 4,0/7</v>
          </cell>
          <cell r="I134" t="str">
            <v xml:space="preserve">C«ng </v>
          </cell>
          <cell r="J134">
            <v>15344</v>
          </cell>
        </row>
        <row r="135">
          <cell r="G135" t="str">
            <v>4,5c</v>
          </cell>
          <cell r="H135" t="str">
            <v>Nh©n c«ng bËc 4,5/7</v>
          </cell>
          <cell r="I135" t="str">
            <v xml:space="preserve">C«ng </v>
          </cell>
          <cell r="J135">
            <v>16914</v>
          </cell>
        </row>
        <row r="137">
          <cell r="G137" t="str">
            <v>TRA MAÏY TC</v>
          </cell>
        </row>
        <row r="138">
          <cell r="G138" t="str">
            <v>bv</v>
          </cell>
          <cell r="H138" t="str">
            <v>B¬m v÷a XM</v>
          </cell>
          <cell r="I138" t="str">
            <v>Ca</v>
          </cell>
          <cell r="J138">
            <v>125828</v>
          </cell>
        </row>
        <row r="139">
          <cell r="G139" t="str">
            <v>mr50</v>
          </cell>
          <cell r="H139" t="str">
            <v>M¸y r¶i 50-60m3/h</v>
          </cell>
          <cell r="I139" t="str">
            <v>Ca</v>
          </cell>
          <cell r="J139">
            <v>1177680</v>
          </cell>
        </row>
        <row r="140">
          <cell r="G140" t="str">
            <v>c10t</v>
          </cell>
          <cell r="H140" t="str">
            <v>CÈu 10T</v>
          </cell>
          <cell r="I140" t="str">
            <v>Ca</v>
          </cell>
          <cell r="J140">
            <v>615511</v>
          </cell>
        </row>
        <row r="141">
          <cell r="G141" t="str">
            <v>c5t</v>
          </cell>
          <cell r="H141" t="str">
            <v>CÈu 5T</v>
          </cell>
          <cell r="I141" t="str">
            <v>Ca</v>
          </cell>
          <cell r="J141">
            <v>292034</v>
          </cell>
        </row>
        <row r="142">
          <cell r="G142" t="str">
            <v>c16t</v>
          </cell>
          <cell r="H142" t="str">
            <v>CÈu 16T</v>
          </cell>
          <cell r="I142" t="str">
            <v>Ca</v>
          </cell>
          <cell r="J142">
            <v>823425</v>
          </cell>
        </row>
        <row r="143">
          <cell r="G143" t="str">
            <v>c25T</v>
          </cell>
          <cell r="H143" t="str">
            <v>CÈu 25T</v>
          </cell>
          <cell r="I143" t="str">
            <v>Ca</v>
          </cell>
          <cell r="J143">
            <v>1148366</v>
          </cell>
        </row>
        <row r="144">
          <cell r="G144" t="str">
            <v>50t</v>
          </cell>
          <cell r="H144" t="str">
            <v>CÈu xÝch 50T</v>
          </cell>
          <cell r="I144" t="str">
            <v>Ca</v>
          </cell>
          <cell r="J144">
            <v>1639226</v>
          </cell>
        </row>
        <row r="145">
          <cell r="G145" t="str">
            <v>k250</v>
          </cell>
          <cell r="H145" t="str">
            <v>KÝch 250T</v>
          </cell>
          <cell r="I145" t="str">
            <v>Ca</v>
          </cell>
          <cell r="J145">
            <v>86813</v>
          </cell>
        </row>
        <row r="146">
          <cell r="G146" t="str">
            <v>k500</v>
          </cell>
          <cell r="H146" t="str">
            <v>KÝch 500T</v>
          </cell>
          <cell r="I146" t="str">
            <v>Ca</v>
          </cell>
          <cell r="J146">
            <v>102248</v>
          </cell>
        </row>
        <row r="147">
          <cell r="G147" t="str">
            <v>db1</v>
          </cell>
          <cell r="H147" t="str">
            <v>M¸y ®Çm bµn 1KW</v>
          </cell>
          <cell r="I147" t="str">
            <v>Ca</v>
          </cell>
          <cell r="J147">
            <v>32525</v>
          </cell>
        </row>
        <row r="148">
          <cell r="G148" t="str">
            <v>b75</v>
          </cell>
          <cell r="H148" t="str">
            <v>M¸y b¬m n­íc 75CV</v>
          </cell>
          <cell r="I148" t="str">
            <v>Ca</v>
          </cell>
          <cell r="J148">
            <v>466499</v>
          </cell>
        </row>
        <row r="149">
          <cell r="G149" t="str">
            <v>b20</v>
          </cell>
          <cell r="H149" t="str">
            <v>M¸y b¬m n­íc 20CV</v>
          </cell>
          <cell r="I149" t="str">
            <v>Ca</v>
          </cell>
          <cell r="J149">
            <v>140009</v>
          </cell>
        </row>
        <row r="150">
          <cell r="G150" t="str">
            <v>cg</v>
          </cell>
          <cell r="H150" t="str">
            <v>M¸y c¾t èng</v>
          </cell>
          <cell r="I150" t="str">
            <v>Ca</v>
          </cell>
          <cell r="J150">
            <v>46496</v>
          </cell>
        </row>
        <row r="151">
          <cell r="G151" t="str">
            <v>cth</v>
          </cell>
          <cell r="H151" t="str">
            <v>M¸y c¾t thÐp</v>
          </cell>
          <cell r="I151" t="str">
            <v>Ca</v>
          </cell>
          <cell r="J151">
            <v>164322</v>
          </cell>
        </row>
        <row r="152">
          <cell r="G152" t="str">
            <v>cong</v>
          </cell>
          <cell r="H152" t="str">
            <v>M¸y cuèn èng</v>
          </cell>
          <cell r="I152" t="str">
            <v>Ca</v>
          </cell>
          <cell r="J152">
            <v>43589</v>
          </cell>
        </row>
        <row r="153">
          <cell r="G153" t="str">
            <v>h23</v>
          </cell>
          <cell r="H153" t="str">
            <v>M¸y hµn 23KW</v>
          </cell>
          <cell r="I153" t="str">
            <v>Ca</v>
          </cell>
          <cell r="J153">
            <v>77338</v>
          </cell>
        </row>
        <row r="154">
          <cell r="G154" t="str">
            <v>m#</v>
          </cell>
          <cell r="H154" t="str">
            <v>M¸y kh¸c</v>
          </cell>
          <cell r="I154" t="str">
            <v>%</v>
          </cell>
        </row>
        <row r="155">
          <cell r="G155" t="str">
            <v>nk</v>
          </cell>
          <cell r="H155" t="str">
            <v>M¸y nÐn khÝ 10m3/h</v>
          </cell>
          <cell r="I155" t="str">
            <v>Ca</v>
          </cell>
          <cell r="J155">
            <v>28854</v>
          </cell>
        </row>
        <row r="156">
          <cell r="G156" t="str">
            <v>250l</v>
          </cell>
          <cell r="H156" t="str">
            <v>M¸y trén 250l</v>
          </cell>
          <cell r="I156" t="str">
            <v>Ca</v>
          </cell>
          <cell r="J156">
            <v>96272</v>
          </cell>
        </row>
        <row r="157">
          <cell r="G157" t="str">
            <v>80l</v>
          </cell>
          <cell r="H157" t="str">
            <v>M¸y trén v÷a 80l</v>
          </cell>
          <cell r="I157" t="str">
            <v>Ca</v>
          </cell>
          <cell r="J157">
            <v>45294</v>
          </cell>
        </row>
        <row r="158">
          <cell r="G158" t="str">
            <v>vt</v>
          </cell>
          <cell r="H158" t="str">
            <v>M¸y vËn th¨ng 0,8T</v>
          </cell>
          <cell r="I158" t="str">
            <v>Ca</v>
          </cell>
          <cell r="J158">
            <v>54495</v>
          </cell>
        </row>
        <row r="159">
          <cell r="G159" t="str">
            <v>pl3</v>
          </cell>
          <cell r="H159" t="str">
            <v>Pal¨ng xÝch 3T</v>
          </cell>
          <cell r="I159" t="str">
            <v>Ca</v>
          </cell>
          <cell r="J159">
            <v>90447</v>
          </cell>
        </row>
        <row r="160">
          <cell r="G160" t="str">
            <v>200t</v>
          </cell>
          <cell r="H160" t="str">
            <v>Sµ lan 200T</v>
          </cell>
          <cell r="I160" t="str">
            <v>Ca</v>
          </cell>
          <cell r="J160">
            <v>325023</v>
          </cell>
        </row>
        <row r="161">
          <cell r="G161" t="str">
            <v>400t</v>
          </cell>
          <cell r="H161" t="str">
            <v>Sµ lan 400T</v>
          </cell>
          <cell r="I161" t="str">
            <v>Ca</v>
          </cell>
          <cell r="J161">
            <v>670875</v>
          </cell>
        </row>
        <row r="162">
          <cell r="G162" t="str">
            <v>toi5</v>
          </cell>
          <cell r="H162" t="str">
            <v>Têi ®iÖn 5T</v>
          </cell>
          <cell r="I162" t="str">
            <v>Ca</v>
          </cell>
          <cell r="J162">
            <v>70440</v>
          </cell>
        </row>
        <row r="163">
          <cell r="G163" t="str">
            <v>150cv</v>
          </cell>
          <cell r="H163" t="str">
            <v>Tµu kÐo 150cv</v>
          </cell>
          <cell r="I163" t="str">
            <v>Ca</v>
          </cell>
          <cell r="J163">
            <v>775474</v>
          </cell>
        </row>
        <row r="164">
          <cell r="G164" t="str">
            <v>ld</v>
          </cell>
          <cell r="H164" t="str">
            <v>Xe lao dÇm</v>
          </cell>
          <cell r="I164" t="str">
            <v>Ca</v>
          </cell>
          <cell r="J164">
            <v>2382049</v>
          </cell>
        </row>
        <row r="165">
          <cell r="G165" t="str">
            <v>mu110</v>
          </cell>
          <cell r="H165" t="str">
            <v>M¸y ñi 110cv</v>
          </cell>
          <cell r="I165" t="str">
            <v>Ca</v>
          </cell>
          <cell r="J165">
            <v>669348</v>
          </cell>
        </row>
        <row r="166">
          <cell r="G166" t="str">
            <v>ms110</v>
          </cell>
          <cell r="H166" t="str">
            <v>M¸y san 110cv</v>
          </cell>
          <cell r="I166" t="str">
            <v>Ca</v>
          </cell>
          <cell r="J166">
            <v>584271</v>
          </cell>
        </row>
        <row r="167">
          <cell r="G167" t="str">
            <v>dbl25</v>
          </cell>
          <cell r="H167" t="str">
            <v>§Çm b¸nh lèp 25T</v>
          </cell>
          <cell r="I167" t="str">
            <v>Ca</v>
          </cell>
          <cell r="J167">
            <v>505651</v>
          </cell>
        </row>
        <row r="168">
          <cell r="G168" t="str">
            <v>ottn5</v>
          </cell>
          <cell r="H168" t="str">
            <v>¤t« t­íi n­íc 5m3</v>
          </cell>
          <cell r="I168" t="str">
            <v>Ca</v>
          </cell>
          <cell r="J168">
            <v>343052</v>
          </cell>
        </row>
        <row r="169">
          <cell r="G169" t="str">
            <v>md25</v>
          </cell>
          <cell r="H169" t="str">
            <v>M¸y ®Çm 25T</v>
          </cell>
          <cell r="I169" t="str">
            <v>Ca</v>
          </cell>
          <cell r="J169">
            <v>505651</v>
          </cell>
        </row>
        <row r="170">
          <cell r="G170" t="str">
            <v>md9</v>
          </cell>
          <cell r="H170" t="str">
            <v>M¸y ®Çm 9T</v>
          </cell>
          <cell r="I170" t="str">
            <v>Ca</v>
          </cell>
          <cell r="J170">
            <v>443844</v>
          </cell>
        </row>
        <row r="171">
          <cell r="G171" t="str">
            <v>mr</v>
          </cell>
          <cell r="H171" t="str">
            <v>M¸y r¶i 20T/h</v>
          </cell>
          <cell r="I171" t="str">
            <v>Ca</v>
          </cell>
          <cell r="J171">
            <v>643252</v>
          </cell>
        </row>
        <row r="172">
          <cell r="G172" t="str">
            <v>l10</v>
          </cell>
          <cell r="H172" t="str">
            <v>Lu 10T</v>
          </cell>
          <cell r="I172" t="str">
            <v>Ca</v>
          </cell>
          <cell r="J172">
            <v>288922</v>
          </cell>
        </row>
        <row r="173">
          <cell r="G173" t="str">
            <v>l8.5</v>
          </cell>
          <cell r="H173" t="str">
            <v>M¸y lu 8.5T</v>
          </cell>
          <cell r="I173" t="str">
            <v>Ca</v>
          </cell>
          <cell r="J173">
            <v>252823</v>
          </cell>
        </row>
        <row r="174">
          <cell r="G174" t="str">
            <v>lbl16</v>
          </cell>
          <cell r="H174" t="str">
            <v>Lu b¸nh lèp 16T</v>
          </cell>
          <cell r="I174" t="str">
            <v>Ca</v>
          </cell>
          <cell r="J174">
            <v>432053</v>
          </cell>
        </row>
        <row r="175">
          <cell r="G175" t="str">
            <v>tt20-25</v>
          </cell>
          <cell r="H175" t="str">
            <v>Tr¹m trén 20-25T/h</v>
          </cell>
          <cell r="I175" t="str">
            <v>Ca</v>
          </cell>
          <cell r="J175">
            <v>5156262</v>
          </cell>
        </row>
        <row r="176">
          <cell r="G176" t="str">
            <v>mx0.6</v>
          </cell>
          <cell r="H176" t="str">
            <v>M¸y xóc 0,6m3</v>
          </cell>
          <cell r="I176" t="str">
            <v>Ca</v>
          </cell>
          <cell r="J176">
            <v>469958</v>
          </cell>
        </row>
        <row r="177">
          <cell r="G177" t="str">
            <v>mx1,25</v>
          </cell>
          <cell r="H177" t="str">
            <v>M¸y xóc 1,25m3</v>
          </cell>
          <cell r="I177" t="str">
            <v>Ca</v>
          </cell>
          <cell r="J177">
            <v>713258</v>
          </cell>
        </row>
        <row r="178">
          <cell r="G178" t="str">
            <v>lr25</v>
          </cell>
          <cell r="H178" t="str">
            <v>Lu rung 25T</v>
          </cell>
          <cell r="I178" t="str">
            <v>Ca</v>
          </cell>
          <cell r="J178">
            <v>928648</v>
          </cell>
        </row>
        <row r="179">
          <cell r="G179" t="str">
            <v>ottn7t</v>
          </cell>
          <cell r="H179" t="str">
            <v>¤t« t­íi nhùa 7T</v>
          </cell>
          <cell r="I179" t="str">
            <v>Ca</v>
          </cell>
          <cell r="J179">
            <v>745096</v>
          </cell>
        </row>
        <row r="180">
          <cell r="G180" t="str">
            <v>ot7t</v>
          </cell>
          <cell r="H180" t="str">
            <v>¤t« tù ®æ 7T</v>
          </cell>
          <cell r="I180" t="str">
            <v>Ca</v>
          </cell>
          <cell r="J180">
            <v>444551</v>
          </cell>
        </row>
        <row r="181">
          <cell r="G181" t="str">
            <v>ot10t</v>
          </cell>
          <cell r="H181" t="str">
            <v>¤t« tù ®æ 10T</v>
          </cell>
          <cell r="I181" t="str">
            <v>Ca</v>
          </cell>
          <cell r="J181">
            <v>525740</v>
          </cell>
        </row>
        <row r="182">
          <cell r="G182" t="str">
            <v>dd</v>
          </cell>
          <cell r="H182" t="str">
            <v>M¸y ®Çm dïi 1,5KW</v>
          </cell>
          <cell r="I182" t="str">
            <v>Ca</v>
          </cell>
          <cell r="J182">
            <v>37456</v>
          </cell>
        </row>
        <row r="183">
          <cell r="G183" t="str">
            <v>cu</v>
          </cell>
          <cell r="H183" t="str">
            <v>M¸y c¾t uèn cèt thÐp</v>
          </cell>
          <cell r="I183" t="str">
            <v>Ca</v>
          </cell>
          <cell r="J183">
            <v>39789</v>
          </cell>
        </row>
        <row r="184">
          <cell r="G184" t="str">
            <v>md&lt;=1,25</v>
          </cell>
          <cell r="H184" t="str">
            <v>M¸y ®µo &lt;=1,25m3</v>
          </cell>
          <cell r="I184" t="str">
            <v>Ca</v>
          </cell>
          <cell r="J184">
            <v>1238930</v>
          </cell>
        </row>
        <row r="185">
          <cell r="G185" t="str">
            <v>md&lt;=0.8</v>
          </cell>
          <cell r="H185" t="str">
            <v>M¸y ®µo &lt;=0,8m3</v>
          </cell>
          <cell r="I185" t="str">
            <v>Ca</v>
          </cell>
          <cell r="J185">
            <v>705849</v>
          </cell>
        </row>
        <row r="186">
          <cell r="G186" t="str">
            <v>nk17</v>
          </cell>
          <cell r="H186" t="str">
            <v>M¸y nÐn khÝ 17m3/h</v>
          </cell>
          <cell r="I186" t="str">
            <v>Ca</v>
          </cell>
          <cell r="J186">
            <v>36644</v>
          </cell>
        </row>
        <row r="187">
          <cell r="G187" t="str">
            <v>mu140</v>
          </cell>
          <cell r="H187" t="str">
            <v>M¸y ñi 140cv</v>
          </cell>
          <cell r="I187" t="str">
            <v>Ca</v>
          </cell>
          <cell r="J187">
            <v>865868</v>
          </cell>
        </row>
        <row r="188">
          <cell r="G188" t="str">
            <v>tt50-60</v>
          </cell>
          <cell r="H188" t="str">
            <v>Tr¹m trén 50-60T/h</v>
          </cell>
          <cell r="I188" t="str">
            <v>Ca</v>
          </cell>
          <cell r="J188">
            <v>8261175</v>
          </cell>
        </row>
        <row r="189">
          <cell r="G189" t="str">
            <v>mkxd</v>
          </cell>
          <cell r="H189" t="str">
            <v>M¸y khoan xoay ®Ëp F 65mm</v>
          </cell>
          <cell r="I189" t="str">
            <v>Ca</v>
          </cell>
          <cell r="J189">
            <v>230707</v>
          </cell>
        </row>
        <row r="190">
          <cell r="G190" t="str">
            <v>mk</v>
          </cell>
          <cell r="H190" t="str">
            <v>M¸y khoan cÇm tay F =42mm</v>
          </cell>
          <cell r="I190" t="str">
            <v>Ca</v>
          </cell>
          <cell r="J190">
            <v>35357</v>
          </cell>
        </row>
        <row r="191">
          <cell r="G191" t="str">
            <v>kbt</v>
          </cell>
          <cell r="H191" t="str">
            <v>M¸y khoan bª t«ng cÇm tay</v>
          </cell>
          <cell r="I191" t="str">
            <v>Ca</v>
          </cell>
          <cell r="J191">
            <v>23621</v>
          </cell>
        </row>
        <row r="192">
          <cell r="G192" t="str">
            <v>xdk+m</v>
          </cell>
          <cell r="H192" t="str">
            <v>Xe ®Çu kÐo vµ moãc</v>
          </cell>
          <cell r="I192" t="str">
            <v>Ca</v>
          </cell>
          <cell r="J192">
            <v>582634</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refreshError="1"/>
      <sheetData sheetId="141"/>
      <sheetData sheetId="142"/>
      <sheetData sheetId="143" refreshError="1"/>
      <sheetData sheetId="144" refreshError="1"/>
      <sheetData sheetId="145" refreshError="1"/>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refreshError="1"/>
      <sheetData sheetId="188" refreshError="1"/>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refreshError="1"/>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sheetData sheetId="243" refreshError="1"/>
      <sheetData sheetId="244" refreshError="1"/>
      <sheetData sheetId="245" refreshError="1"/>
      <sheetData sheetId="246" refreshError="1"/>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sheetData sheetId="353"/>
      <sheetData sheetId="354"/>
      <sheetData sheetId="355"/>
      <sheetData sheetId="356"/>
      <sheetData sheetId="357" refreshError="1"/>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da"/>
      <sheetName val="vc"/>
      <sheetName val="tra_vat_lieu"/>
      <sheetName val="ptdg"/>
      <sheetName val="dtct_Duong "/>
      <sheetName val="gtxl_duong"/>
      <sheetName val="ptdg-cg"/>
      <sheetName val="dtct-cg"/>
      <sheetName val="gtxl_cong"/>
      <sheetName val="GTXL"/>
      <sheetName val="th"/>
      <sheetName val="BANGTRA"/>
      <sheetName val="KSTK"/>
      <sheetName val="dongiaksat"/>
      <sheetName val="dongiavl,nc,m"/>
      <sheetName val="dbgt"/>
      <sheetName val="Sheet1"/>
    </sheetNames>
    <sheetDataSet>
      <sheetData sheetId="0" refreshError="1"/>
      <sheetData sheetId="1" refreshError="1"/>
      <sheetData sheetId="2" refreshError="1">
        <row r="192">
          <cell r="A192" t="str">
            <v>t</v>
          </cell>
          <cell r="B192" t="str">
            <v>S¾t thÐp c¸c lo¹i</v>
          </cell>
          <cell r="C192" t="str">
            <v>TÊn</v>
          </cell>
          <cell r="D192">
            <v>1</v>
          </cell>
          <cell r="E192">
            <v>2</v>
          </cell>
          <cell r="F192">
            <v>1.1000000000000001</v>
          </cell>
          <cell r="G192">
            <v>1</v>
          </cell>
          <cell r="H192">
            <v>7000</v>
          </cell>
        </row>
        <row r="193">
          <cell r="A193">
            <v>1</v>
          </cell>
          <cell r="B193" t="str">
            <v>§¸ d¨m 1x2</v>
          </cell>
          <cell r="C193" t="str">
            <v>m3</v>
          </cell>
          <cell r="D193">
            <v>1.6</v>
          </cell>
          <cell r="E193">
            <v>1</v>
          </cell>
          <cell r="F193">
            <v>1</v>
          </cell>
          <cell r="G193">
            <v>1.1499999999999999</v>
          </cell>
          <cell r="H193">
            <v>4000</v>
          </cell>
        </row>
        <row r="194">
          <cell r="A194">
            <v>4</v>
          </cell>
          <cell r="B194" t="str">
            <v>§¸ d¨m 4x6</v>
          </cell>
          <cell r="C194" t="str">
            <v>m3</v>
          </cell>
          <cell r="D194">
            <v>1.55</v>
          </cell>
          <cell r="E194">
            <v>1</v>
          </cell>
          <cell r="F194">
            <v>1</v>
          </cell>
          <cell r="G194">
            <v>1.1499999999999999</v>
          </cell>
          <cell r="H194">
            <v>3875</v>
          </cell>
        </row>
        <row r="195">
          <cell r="A195" t="str">
            <v>c</v>
          </cell>
          <cell r="B195" t="str">
            <v>C¸t vµng</v>
          </cell>
          <cell r="C195" t="str">
            <v>m3</v>
          </cell>
          <cell r="D195">
            <v>1.4</v>
          </cell>
          <cell r="E195">
            <v>1</v>
          </cell>
          <cell r="F195">
            <v>1</v>
          </cell>
          <cell r="G195">
            <v>1.1499999999999999</v>
          </cell>
          <cell r="H195">
            <v>3500</v>
          </cell>
        </row>
        <row r="196">
          <cell r="A196" t="str">
            <v>dh</v>
          </cell>
          <cell r="B196" t="str">
            <v xml:space="preserve">§¸ héc </v>
          </cell>
          <cell r="C196" t="str">
            <v>m3</v>
          </cell>
          <cell r="D196">
            <v>1.5</v>
          </cell>
          <cell r="E196">
            <v>2</v>
          </cell>
          <cell r="F196">
            <v>1.1000000000000001</v>
          </cell>
          <cell r="G196">
            <v>1.1499999999999999</v>
          </cell>
          <cell r="H196">
            <v>3750</v>
          </cell>
        </row>
        <row r="197">
          <cell r="A197" t="str">
            <v>dm</v>
          </cell>
          <cell r="B197" t="str">
            <v>§¸ m¹t</v>
          </cell>
          <cell r="C197" t="str">
            <v>m3</v>
          </cell>
          <cell r="D197">
            <v>1.6</v>
          </cell>
          <cell r="E197">
            <v>1</v>
          </cell>
          <cell r="F197">
            <v>1</v>
          </cell>
          <cell r="G197">
            <v>1.1499999999999999</v>
          </cell>
          <cell r="H197">
            <v>4000</v>
          </cell>
        </row>
        <row r="198">
          <cell r="A198" t="str">
            <v>gv</v>
          </cell>
          <cell r="B198" t="str">
            <v>Gç v¸n</v>
          </cell>
          <cell r="C198" t="str">
            <v>m3</v>
          </cell>
          <cell r="D198">
            <v>0.77</v>
          </cell>
          <cell r="E198">
            <v>2</v>
          </cell>
          <cell r="F198">
            <v>1.1000000000000001</v>
          </cell>
          <cell r="G198">
            <v>1</v>
          </cell>
          <cell r="H198">
            <v>7000</v>
          </cell>
        </row>
        <row r="199">
          <cell r="A199" t="str">
            <v>x</v>
          </cell>
          <cell r="B199" t="str">
            <v>Xim¨ng PC-300</v>
          </cell>
          <cell r="C199" t="str">
            <v>TÊn</v>
          </cell>
          <cell r="D199">
            <v>1</v>
          </cell>
          <cell r="E199">
            <v>3</v>
          </cell>
          <cell r="F199">
            <v>1.3</v>
          </cell>
          <cell r="G199">
            <v>1</v>
          </cell>
          <cell r="H199">
            <v>7000</v>
          </cell>
        </row>
        <row r="200">
          <cell r="A200" t="str">
            <v>x</v>
          </cell>
          <cell r="B200" t="str">
            <v>Xim¨ng PC-400</v>
          </cell>
          <cell r="C200" t="str">
            <v>TÊn</v>
          </cell>
          <cell r="D200">
            <v>1</v>
          </cell>
          <cell r="E200">
            <v>3</v>
          </cell>
          <cell r="F200">
            <v>1.3</v>
          </cell>
          <cell r="G200">
            <v>1</v>
          </cell>
          <cell r="H200">
            <v>7000</v>
          </cell>
        </row>
        <row r="201">
          <cell r="A201" t="str">
            <v>n</v>
          </cell>
          <cell r="B201" t="str">
            <v>Nhùa ®­êng</v>
          </cell>
          <cell r="C201" t="str">
            <v>TÊn</v>
          </cell>
          <cell r="D201">
            <v>1</v>
          </cell>
          <cell r="E201">
            <v>3</v>
          </cell>
          <cell r="F201">
            <v>1.3</v>
          </cell>
          <cell r="G201">
            <v>1</v>
          </cell>
          <cell r="H201">
            <v>7000</v>
          </cell>
        </row>
        <row r="202">
          <cell r="A202" t="str">
            <v>n</v>
          </cell>
          <cell r="B202" t="str">
            <v>Nhùa ®­êng</v>
          </cell>
          <cell r="C202" t="str">
            <v>TÊn</v>
          </cell>
          <cell r="D202">
            <v>1</v>
          </cell>
          <cell r="E202">
            <v>3</v>
          </cell>
          <cell r="F202">
            <v>1.3</v>
          </cell>
          <cell r="G202">
            <v>1</v>
          </cell>
          <cell r="H202">
            <v>7000</v>
          </cell>
        </row>
        <row r="203">
          <cell r="A203" t="str">
            <v>cpdd</v>
          </cell>
          <cell r="B203" t="str">
            <v>CÊp phèi ®¸ d¨m</v>
          </cell>
          <cell r="C203" t="str">
            <v>m3</v>
          </cell>
          <cell r="D203">
            <v>1.6</v>
          </cell>
          <cell r="E203">
            <v>1</v>
          </cell>
          <cell r="F203">
            <v>1</v>
          </cell>
          <cell r="G203">
            <v>1.1499999999999999</v>
          </cell>
          <cell r="H203">
            <v>4000</v>
          </cell>
        </row>
        <row r="204">
          <cell r="A204" t="str">
            <v>bd</v>
          </cell>
          <cell r="B204" t="str">
            <v xml:space="preserve">Bét ®¸ </v>
          </cell>
          <cell r="C204" t="str">
            <v>TÊn</v>
          </cell>
          <cell r="D204">
            <v>1</v>
          </cell>
          <cell r="E204">
            <v>1</v>
          </cell>
          <cell r="F204">
            <v>1</v>
          </cell>
          <cell r="G204">
            <v>1</v>
          </cell>
          <cell r="H204">
            <v>7000</v>
          </cell>
        </row>
        <row r="205">
          <cell r="A205">
            <v>0.5</v>
          </cell>
          <cell r="B205" t="str">
            <v>§¸ d¨m 0,5x1</v>
          </cell>
          <cell r="C205" t="str">
            <v>m3</v>
          </cell>
          <cell r="D205">
            <v>1.6</v>
          </cell>
          <cell r="E205">
            <v>1</v>
          </cell>
          <cell r="F205">
            <v>1</v>
          </cell>
          <cell r="G205">
            <v>1.1499999999999999</v>
          </cell>
          <cell r="H205">
            <v>4000</v>
          </cell>
        </row>
        <row r="206">
          <cell r="A206">
            <v>2</v>
          </cell>
          <cell r="B206" t="str">
            <v>§¸ d¨m 2x4</v>
          </cell>
          <cell r="C206" t="str">
            <v>m3</v>
          </cell>
          <cell r="D206">
            <v>1.6</v>
          </cell>
          <cell r="E206">
            <v>1</v>
          </cell>
          <cell r="F206">
            <v>1</v>
          </cell>
          <cell r="G206">
            <v>1.1499999999999999</v>
          </cell>
          <cell r="H206">
            <v>4000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VLIEU"/>
      <sheetName val="TH cong"/>
      <sheetName val="dtct cong"/>
      <sheetName val="ptdg cong"/>
      <sheetName val="PTDG cau"/>
      <sheetName val="dtct cau"/>
      <sheetName val="th"/>
      <sheetName val="tungphan"/>
      <sheetName val="KSTK-tkkt"/>
      <sheetName val="denbu"/>
      <sheetName val="trabang"/>
      <sheetName val="trabang2"/>
      <sheetName val="trabang3"/>
      <sheetName val="VCTbi"/>
      <sheetName val="VC-DC-DH"/>
      <sheetName val="Tong"/>
      <sheetName val="Chi tiet"/>
      <sheetName val="Sheet2"/>
      <sheetName val="Sheet3"/>
      <sheetName val="00000000"/>
      <sheetName val="dtct cong_x0000_ȁ"/>
      <sheetName val="gvl"/>
      <sheetName val="tra-vat-lieu"/>
      <sheetName val="bravo41"/>
      <sheetName val="DTCT"/>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XL4Test5"/>
      <sheetName val="DOAM0654CAS"/>
      <sheetName val="hold5"/>
      <sheetName val="hold6"/>
      <sheetName val="THTram"/>
      <sheetName val="dtct cong_x0000_?"/>
      <sheetName val="Tra_bang"/>
      <sheetName val="BK N111"/>
      <sheetName val="BKN111(06)"/>
      <sheetName val="XL4Poppy"/>
      <sheetName val="KSTK-tkkd"/>
      <sheetName val="dtct cong?ȁ"/>
      <sheetName val="Tai khoan"/>
      <sheetName val="dtct cong??"/>
      <sheetName val="NEW-PANEL"/>
      <sheetName val="dtct ccu"/>
      <sheetName val="TVL"/>
      <sheetName val="t"/>
      <sheetName val="_x0000_"/>
      <sheetName val="Pÿÿÿÿcau"/>
      <sheetName val="SILICATE"/>
      <sheetName val="TH_cong"/>
      <sheetName val="dtct_cong"/>
      <sheetName val="ptdg_cong"/>
      <sheetName val="PTDG_cau"/>
      <sheetName val="dtct_cau"/>
      <sheetName val="Chi_tiet"/>
      <sheetName val="dtct_congȁ"/>
      <sheetName val="Tai_khoan"/>
      <sheetName val="tra_vat_lieu"/>
      <sheetName val="Shedt18"/>
      <sheetName val="dtct_x0000_cong"/>
      <sheetName val="THCT"/>
      <sheetName val="THDZ0,4"/>
      <sheetName val="TH DZ35"/>
      <sheetName val="dtct cong_ȁ"/>
      <sheetName val="dtct cong__"/>
      <sheetName val="4"/>
      <sheetName val="tungphal"/>
      <sheetName val="dtct?cong"/>
      <sheetName val="ptdg"/>
      <sheetName val="BKN111(06("/>
      <sheetName val="VC-Dу-DH"/>
      <sheetName val="?"/>
      <sheetName val="B_tra"/>
      <sheetName val="dtct_cong?"/>
      <sheetName val="dtct cong_?"/>
      <sheetName val="TH VL, NC, DDHT Thanhphuoc"/>
      <sheetName val="cong32-38"/>
      <sheetName val="_"/>
      <sheetName val="trabšng"/>
      <sheetName val="²_x0000__x0000_t13"/>
      <sheetName val="²"/>
      <sheetName val="Don gia-cau"/>
      <sheetName val="VC-D?-DH"/>
      <sheetName val="dtct_cong_"/>
      <sheetName val="VC-D_-DH"/>
      <sheetName val="BK_N111"/>
      <sheetName val="dtct_cong?ȁ"/>
      <sheetName val="dtct_cong??"/>
      <sheetName val="dtct_ccu"/>
      <sheetName val="KKKKKKKK"/>
      <sheetName val="TH_cong1"/>
      <sheetName val="dtct_cong1"/>
      <sheetName val="ptdg_cong1"/>
      <sheetName val="PTDG_cau1"/>
      <sheetName val="dtct_cau1"/>
      <sheetName val="Chi_tiet1"/>
      <sheetName val="Tai_khoan1"/>
      <sheetName val="dtct_cong_ȁ"/>
      <sheetName val="dtct_cong__"/>
      <sheetName val="BANGTRA"/>
      <sheetName val="dtct cong_x005f_x0000_ȁ"/>
      <sheetName val="dtct cong_x005f_x0000__"/>
      <sheetName val="dtct_x005f_x0000_cong"/>
      <sheetName val="_x005f_x0000_"/>
      <sheetName val="dtct cong_x005f_x0000_?"/>
      <sheetName val="trabng"/>
      <sheetName val="²??t13"/>
      <sheetName val="dtct_cong_?"/>
      <sheetName val="TH_DZ35"/>
      <sheetName val="TH_VL,_NC,_DDHT_Thanhphuoc"/>
      <sheetName val="TH_cong2"/>
      <sheetName val="dtct_cong2"/>
      <sheetName val="ptdg_cong2"/>
      <sheetName val="PTDG_cau2"/>
      <sheetName val="dtct_cau2"/>
      <sheetName val="Chi_tiet2"/>
      <sheetName val="Tai_khoan2"/>
      <sheetName val="BK_N1111"/>
      <sheetName val="dtct_ccu1"/>
      <sheetName val="dtct_cong?ȁ1"/>
      <sheetName val="dtct_cong??1"/>
      <sheetName val="dtct_cong_ȁ1"/>
      <sheetName val="dtct_cong__1"/>
      <sheetName val="TH_DZ351"/>
      <sheetName val="dtct_cong_?1"/>
      <sheetName val="TH_VL,_NC,_DDHT_Thanhphuoc1"/>
      <sheetName val="TH_cong3"/>
      <sheetName val="dtct_cong3"/>
      <sheetName val="ptdg_cong3"/>
      <sheetName val="PTDG_cau3"/>
      <sheetName val="dtct_cau3"/>
      <sheetName val="Chi_tiet3"/>
      <sheetName val="Tai_khoan3"/>
      <sheetName val="BK_N1112"/>
      <sheetName val="dtct_ccu2"/>
      <sheetName val="dtct_cong?ȁ2"/>
      <sheetName val="dtct_cong??2"/>
      <sheetName val="dtct_cong_ȁ2"/>
      <sheetName val="dtct_cong__2"/>
      <sheetName val="TH_DZ352"/>
      <sheetName val="dtct_cong_?2"/>
      <sheetName val="TH_VL,_NC,_DDHT_Thanhphuoc2"/>
      <sheetName val="TH_cong4"/>
      <sheetName val="dtct_cong4"/>
      <sheetName val="ptdg_cong4"/>
      <sheetName val="PTDG_cau4"/>
      <sheetName val="dtct_cau4"/>
      <sheetName val="Chi_tiet4"/>
      <sheetName val="Tai_khoan4"/>
      <sheetName val="BK_N1113"/>
      <sheetName val="dtct_ccu3"/>
      <sheetName val="dtct_cong?ȁ3"/>
      <sheetName val="dtct_cong??3"/>
      <sheetName val="dtct_cong_ȁ3"/>
      <sheetName val="dtct_cong__3"/>
      <sheetName val="TH_DZ353"/>
      <sheetName val="dtct_cong_?3"/>
      <sheetName val="TH_VL,_NC,_DDHT_Thanhphuoc3"/>
      <sheetName val="dtct cong_x005f_x005f_x005f_x0000_ȁ"/>
      <sheetName val="dtct cong_x005f_x005f_x005f_x0000__"/>
      <sheetName val="dtct_x005f_x005f_x005f_x0000_cong"/>
      <sheetName val="_x005f_x005f_x005f_x0000_"/>
      <sheetName val="CT1"/>
      <sheetName val="dtct cong_x005f_x005f_x005f_x005f_x005f_x005f_x00"/>
      <sheetName val="dtct_x005f_x005f_x005f_x005f_x005f_x005f_x005f_x0000_co"/>
      <sheetName val="_x005f_x005f_x005f_x005f_x005f_x005f_x005f_x0000_"/>
      <sheetName val="????????"/>
      <sheetName val="________"/>
      <sheetName val="trabafg3"/>
      <sheetName val="²__t13"/>
      <sheetName val="bang tra"/>
      <sheetName val="dongia _2_"/>
    </sheetNames>
    <sheetDataSet>
      <sheetData sheetId="0"/>
      <sheetData sheetId="1"/>
      <sheetData sheetId="2"/>
      <sheetData sheetId="3" refreshError="1">
        <row r="11">
          <cell r="A11">
            <v>1</v>
          </cell>
        </row>
        <row r="12">
          <cell r="A12">
            <v>2</v>
          </cell>
        </row>
        <row r="13">
          <cell r="A13">
            <v>3</v>
          </cell>
        </row>
        <row r="14">
          <cell r="A14">
            <v>5</v>
          </cell>
        </row>
        <row r="15">
          <cell r="A15">
            <v>6</v>
          </cell>
        </row>
        <row r="16">
          <cell r="A16">
            <v>7</v>
          </cell>
        </row>
        <row r="17">
          <cell r="A17">
            <v>8</v>
          </cell>
        </row>
        <row r="18">
          <cell r="A18">
            <v>9</v>
          </cell>
        </row>
        <row r="19">
          <cell r="A19">
            <v>17</v>
          </cell>
        </row>
        <row r="20">
          <cell r="A20">
            <v>43</v>
          </cell>
        </row>
        <row r="21">
          <cell r="A21">
            <v>44</v>
          </cell>
        </row>
        <row r="22">
          <cell r="A22">
            <v>22</v>
          </cell>
        </row>
        <row r="23">
          <cell r="A23">
            <v>24</v>
          </cell>
        </row>
        <row r="25">
          <cell r="A25">
            <v>38</v>
          </cell>
        </row>
        <row r="26">
          <cell r="A26">
            <v>40</v>
          </cell>
        </row>
        <row r="27">
          <cell r="A27">
            <v>42</v>
          </cell>
        </row>
        <row r="28">
          <cell r="A28">
            <v>43</v>
          </cell>
        </row>
        <row r="29">
          <cell r="A29">
            <v>39</v>
          </cell>
        </row>
        <row r="30">
          <cell r="A30">
            <v>30</v>
          </cell>
        </row>
        <row r="31">
          <cell r="A31">
            <v>31</v>
          </cell>
        </row>
        <row r="32">
          <cell r="A32">
            <v>32</v>
          </cell>
        </row>
        <row r="33">
          <cell r="A33">
            <v>33</v>
          </cell>
        </row>
        <row r="34">
          <cell r="A34">
            <v>34</v>
          </cell>
        </row>
        <row r="35">
          <cell r="A35">
            <v>35</v>
          </cell>
        </row>
        <row r="36">
          <cell r="A36">
            <v>22</v>
          </cell>
        </row>
        <row r="37">
          <cell r="A37">
            <v>23</v>
          </cell>
        </row>
        <row r="38">
          <cell r="A38">
            <v>44</v>
          </cell>
        </row>
        <row r="39">
          <cell r="A39">
            <v>36</v>
          </cell>
        </row>
        <row r="40">
          <cell r="A40">
            <v>19</v>
          </cell>
        </row>
        <row r="44">
          <cell r="A44">
            <v>1</v>
          </cell>
        </row>
        <row r="45">
          <cell r="A45">
            <v>2</v>
          </cell>
        </row>
        <row r="46">
          <cell r="A46">
            <v>3</v>
          </cell>
        </row>
        <row r="47">
          <cell r="A47">
            <v>5</v>
          </cell>
        </row>
        <row r="48">
          <cell r="A48">
            <v>6</v>
          </cell>
        </row>
        <row r="49">
          <cell r="A49">
            <v>7</v>
          </cell>
        </row>
        <row r="50">
          <cell r="A50">
            <v>8</v>
          </cell>
        </row>
        <row r="51">
          <cell r="A51">
            <v>9</v>
          </cell>
        </row>
        <row r="52">
          <cell r="A52">
            <v>17</v>
          </cell>
        </row>
        <row r="53">
          <cell r="A53">
            <v>43</v>
          </cell>
        </row>
        <row r="54">
          <cell r="A54">
            <v>44</v>
          </cell>
        </row>
        <row r="55">
          <cell r="A55">
            <v>22</v>
          </cell>
        </row>
        <row r="56">
          <cell r="A56">
            <v>24</v>
          </cell>
        </row>
        <row r="58">
          <cell r="A58">
            <v>28</v>
          </cell>
        </row>
        <row r="59">
          <cell r="A59">
            <v>37</v>
          </cell>
        </row>
        <row r="60">
          <cell r="A60">
            <v>25</v>
          </cell>
        </row>
        <row r="61">
          <cell r="A61">
            <v>38</v>
          </cell>
        </row>
        <row r="62">
          <cell r="A62">
            <v>40</v>
          </cell>
        </row>
        <row r="63">
          <cell r="A63">
            <v>42</v>
          </cell>
        </row>
        <row r="64">
          <cell r="A64">
            <v>43</v>
          </cell>
        </row>
        <row r="65">
          <cell r="A65">
            <v>39</v>
          </cell>
        </row>
        <row r="66">
          <cell r="A66">
            <v>22</v>
          </cell>
        </row>
        <row r="67">
          <cell r="A67">
            <v>23</v>
          </cell>
        </row>
        <row r="71">
          <cell r="A71">
            <v>10</v>
          </cell>
        </row>
        <row r="72">
          <cell r="A72">
            <v>11</v>
          </cell>
        </row>
        <row r="73">
          <cell r="A73">
            <v>12</v>
          </cell>
        </row>
        <row r="74">
          <cell r="A74">
            <v>13</v>
          </cell>
        </row>
        <row r="75">
          <cell r="A75">
            <v>15</v>
          </cell>
        </row>
        <row r="76">
          <cell r="A76">
            <v>21</v>
          </cell>
        </row>
        <row r="77">
          <cell r="A77">
            <v>41</v>
          </cell>
        </row>
        <row r="78">
          <cell r="A78">
            <v>25</v>
          </cell>
        </row>
        <row r="79">
          <cell r="A79">
            <v>22</v>
          </cell>
        </row>
        <row r="80">
          <cell r="A80">
            <v>24</v>
          </cell>
        </row>
        <row r="82">
          <cell r="A82">
            <v>28</v>
          </cell>
        </row>
        <row r="83">
          <cell r="A83">
            <v>37</v>
          </cell>
        </row>
        <row r="84">
          <cell r="A84">
            <v>38</v>
          </cell>
        </row>
        <row r="85">
          <cell r="A85">
            <v>40</v>
          </cell>
        </row>
        <row r="86">
          <cell r="A86">
            <v>42</v>
          </cell>
        </row>
        <row r="87">
          <cell r="A87">
            <v>43</v>
          </cell>
        </row>
        <row r="88">
          <cell r="A88">
            <v>25</v>
          </cell>
        </row>
        <row r="89">
          <cell r="A89">
            <v>45</v>
          </cell>
        </row>
        <row r="90">
          <cell r="A90">
            <v>39</v>
          </cell>
        </row>
        <row r="91">
          <cell r="A91">
            <v>22</v>
          </cell>
        </row>
        <row r="92">
          <cell r="A92">
            <v>23</v>
          </cell>
        </row>
        <row r="96">
          <cell r="A96">
            <v>10</v>
          </cell>
        </row>
        <row r="97">
          <cell r="A97">
            <v>11</v>
          </cell>
        </row>
        <row r="98">
          <cell r="A98">
            <v>12</v>
          </cell>
        </row>
        <row r="99">
          <cell r="A99">
            <v>13</v>
          </cell>
        </row>
        <row r="100">
          <cell r="A100">
            <v>15</v>
          </cell>
        </row>
        <row r="101">
          <cell r="A101">
            <v>21</v>
          </cell>
        </row>
        <row r="102">
          <cell r="A102">
            <v>41</v>
          </cell>
        </row>
        <row r="103">
          <cell r="A103">
            <v>25</v>
          </cell>
        </row>
        <row r="104">
          <cell r="A104">
            <v>22</v>
          </cell>
        </row>
        <row r="105">
          <cell r="A105">
            <v>24</v>
          </cell>
        </row>
        <row r="106">
          <cell r="A106">
            <v>40</v>
          </cell>
        </row>
        <row r="107">
          <cell r="A107">
            <v>28</v>
          </cell>
        </row>
        <row r="108">
          <cell r="A108">
            <v>37</v>
          </cell>
        </row>
        <row r="109">
          <cell r="A109">
            <v>38</v>
          </cell>
        </row>
        <row r="110">
          <cell r="A110">
            <v>40</v>
          </cell>
        </row>
        <row r="111">
          <cell r="A111">
            <v>42</v>
          </cell>
        </row>
        <row r="112">
          <cell r="A112">
            <v>43</v>
          </cell>
        </row>
        <row r="113">
          <cell r="A113">
            <v>25</v>
          </cell>
        </row>
        <row r="114">
          <cell r="A114">
            <v>39</v>
          </cell>
        </row>
        <row r="115">
          <cell r="A115">
            <v>22</v>
          </cell>
        </row>
        <row r="116">
          <cell r="A116">
            <v>23</v>
          </cell>
        </row>
        <row r="120">
          <cell r="A120">
            <v>10</v>
          </cell>
        </row>
        <row r="121">
          <cell r="A121">
            <v>11</v>
          </cell>
        </row>
        <row r="122">
          <cell r="A122">
            <v>12</v>
          </cell>
        </row>
        <row r="123">
          <cell r="A123">
            <v>13</v>
          </cell>
        </row>
        <row r="124">
          <cell r="A124">
            <v>15</v>
          </cell>
        </row>
        <row r="125">
          <cell r="A125">
            <v>21</v>
          </cell>
        </row>
        <row r="126">
          <cell r="A126">
            <v>41</v>
          </cell>
        </row>
        <row r="127">
          <cell r="A127">
            <v>25</v>
          </cell>
        </row>
        <row r="128">
          <cell r="A128">
            <v>22</v>
          </cell>
        </row>
        <row r="129">
          <cell r="A129">
            <v>24</v>
          </cell>
        </row>
        <row r="131">
          <cell r="A131">
            <v>28</v>
          </cell>
        </row>
        <row r="132">
          <cell r="A132">
            <v>37</v>
          </cell>
        </row>
        <row r="133">
          <cell r="A133">
            <v>38</v>
          </cell>
        </row>
        <row r="134">
          <cell r="A134">
            <v>40</v>
          </cell>
        </row>
        <row r="135">
          <cell r="A135">
            <v>42</v>
          </cell>
        </row>
        <row r="136">
          <cell r="A136">
            <v>43</v>
          </cell>
        </row>
        <row r="137">
          <cell r="A137">
            <v>25</v>
          </cell>
        </row>
        <row r="138">
          <cell r="A138">
            <v>39</v>
          </cell>
        </row>
        <row r="139">
          <cell r="A139">
            <v>22</v>
          </cell>
        </row>
        <row r="140">
          <cell r="A140">
            <v>23</v>
          </cell>
        </row>
        <row r="144">
          <cell r="A144">
            <v>1</v>
          </cell>
        </row>
        <row r="145">
          <cell r="A145">
            <v>2</v>
          </cell>
        </row>
        <row r="146">
          <cell r="A146">
            <v>3</v>
          </cell>
        </row>
        <row r="147">
          <cell r="A147">
            <v>5</v>
          </cell>
        </row>
        <row r="148">
          <cell r="A148">
            <v>6</v>
          </cell>
        </row>
        <row r="149">
          <cell r="A149">
            <v>7</v>
          </cell>
        </row>
        <row r="150">
          <cell r="A150">
            <v>8</v>
          </cell>
        </row>
        <row r="151">
          <cell r="A151">
            <v>9</v>
          </cell>
        </row>
        <row r="152">
          <cell r="A152">
            <v>17</v>
          </cell>
        </row>
        <row r="153">
          <cell r="A153">
            <v>43</v>
          </cell>
        </row>
        <row r="154">
          <cell r="A154">
            <v>44</v>
          </cell>
        </row>
        <row r="155">
          <cell r="A155">
            <v>22</v>
          </cell>
        </row>
        <row r="156">
          <cell r="A156">
            <v>24</v>
          </cell>
        </row>
        <row r="158">
          <cell r="A158">
            <v>28</v>
          </cell>
        </row>
        <row r="159">
          <cell r="A159">
            <v>37</v>
          </cell>
        </row>
        <row r="160">
          <cell r="A160">
            <v>25</v>
          </cell>
        </row>
        <row r="161">
          <cell r="A161">
            <v>38</v>
          </cell>
        </row>
        <row r="162">
          <cell r="A162">
            <v>40</v>
          </cell>
        </row>
        <row r="163">
          <cell r="A163">
            <v>42</v>
          </cell>
        </row>
        <row r="164">
          <cell r="A164">
            <v>43</v>
          </cell>
        </row>
        <row r="165">
          <cell r="A165">
            <v>39</v>
          </cell>
        </row>
        <row r="166">
          <cell r="A166">
            <v>22</v>
          </cell>
        </row>
        <row r="167">
          <cell r="A167">
            <v>23</v>
          </cell>
        </row>
        <row r="171">
          <cell r="A171">
            <v>10</v>
          </cell>
        </row>
        <row r="172">
          <cell r="A172">
            <v>11</v>
          </cell>
        </row>
        <row r="173">
          <cell r="A173">
            <v>12</v>
          </cell>
        </row>
        <row r="174">
          <cell r="A174">
            <v>13</v>
          </cell>
        </row>
        <row r="175">
          <cell r="A175">
            <v>16</v>
          </cell>
        </row>
        <row r="176">
          <cell r="A176">
            <v>18</v>
          </cell>
        </row>
        <row r="177">
          <cell r="A177">
            <v>41</v>
          </cell>
        </row>
        <row r="178">
          <cell r="A178">
            <v>25</v>
          </cell>
        </row>
        <row r="179">
          <cell r="A179">
            <v>22</v>
          </cell>
        </row>
        <row r="180">
          <cell r="A180">
            <v>24</v>
          </cell>
        </row>
        <row r="182">
          <cell r="A182">
            <v>28</v>
          </cell>
        </row>
        <row r="183">
          <cell r="A183">
            <v>37</v>
          </cell>
        </row>
        <row r="184">
          <cell r="A184">
            <v>38</v>
          </cell>
        </row>
        <row r="185">
          <cell r="A185">
            <v>40</v>
          </cell>
        </row>
        <row r="186">
          <cell r="A186">
            <v>42</v>
          </cell>
        </row>
        <row r="187">
          <cell r="A187">
            <v>43</v>
          </cell>
        </row>
        <row r="188">
          <cell r="A188">
            <v>25</v>
          </cell>
        </row>
        <row r="189">
          <cell r="A189">
            <v>39</v>
          </cell>
        </row>
        <row r="190">
          <cell r="A190">
            <v>45</v>
          </cell>
        </row>
        <row r="191">
          <cell r="A191">
            <v>22</v>
          </cell>
        </row>
        <row r="192">
          <cell r="A192">
            <v>23</v>
          </cell>
        </row>
        <row r="196">
          <cell r="A196">
            <v>10</v>
          </cell>
        </row>
        <row r="197">
          <cell r="A197">
            <v>11</v>
          </cell>
        </row>
        <row r="198">
          <cell r="A198">
            <v>12</v>
          </cell>
        </row>
        <row r="199">
          <cell r="A199">
            <v>13</v>
          </cell>
        </row>
        <row r="200">
          <cell r="A200">
            <v>15</v>
          </cell>
        </row>
        <row r="201">
          <cell r="A201">
            <v>21</v>
          </cell>
        </row>
        <row r="202">
          <cell r="A202">
            <v>41</v>
          </cell>
        </row>
        <row r="203">
          <cell r="A203">
            <v>25</v>
          </cell>
        </row>
        <row r="204">
          <cell r="A204">
            <v>22</v>
          </cell>
        </row>
        <row r="205">
          <cell r="A205">
            <v>24</v>
          </cell>
        </row>
        <row r="207">
          <cell r="A207">
            <v>28</v>
          </cell>
        </row>
        <row r="208">
          <cell r="A208">
            <v>37</v>
          </cell>
        </row>
        <row r="209">
          <cell r="A209">
            <v>38</v>
          </cell>
        </row>
        <row r="210">
          <cell r="A210">
            <v>40</v>
          </cell>
        </row>
        <row r="211">
          <cell r="A211">
            <v>42</v>
          </cell>
        </row>
        <row r="212">
          <cell r="A212">
            <v>43</v>
          </cell>
        </row>
        <row r="213">
          <cell r="A213">
            <v>25</v>
          </cell>
        </row>
        <row r="214">
          <cell r="A214">
            <v>39</v>
          </cell>
        </row>
        <row r="215">
          <cell r="A215">
            <v>22</v>
          </cell>
        </row>
        <row r="216">
          <cell r="A216">
            <v>23</v>
          </cell>
        </row>
        <row r="220">
          <cell r="A220">
            <v>10</v>
          </cell>
        </row>
        <row r="221">
          <cell r="A221">
            <v>11</v>
          </cell>
        </row>
        <row r="222">
          <cell r="A222">
            <v>12</v>
          </cell>
        </row>
        <row r="223">
          <cell r="A223">
            <v>13</v>
          </cell>
        </row>
        <row r="224">
          <cell r="A224">
            <v>14</v>
          </cell>
        </row>
        <row r="225">
          <cell r="A225">
            <v>20</v>
          </cell>
        </row>
        <row r="226">
          <cell r="A226">
            <v>41</v>
          </cell>
        </row>
        <row r="227">
          <cell r="A227">
            <v>25</v>
          </cell>
        </row>
        <row r="228">
          <cell r="A228">
            <v>22</v>
          </cell>
        </row>
        <row r="229">
          <cell r="A229">
            <v>24</v>
          </cell>
        </row>
        <row r="231">
          <cell r="A231">
            <v>28</v>
          </cell>
        </row>
        <row r="232">
          <cell r="A232">
            <v>37</v>
          </cell>
        </row>
        <row r="233">
          <cell r="A233">
            <v>38</v>
          </cell>
        </row>
        <row r="234">
          <cell r="A234">
            <v>40</v>
          </cell>
        </row>
        <row r="235">
          <cell r="A235">
            <v>42</v>
          </cell>
        </row>
        <row r="236">
          <cell r="A236">
            <v>43</v>
          </cell>
        </row>
        <row r="237">
          <cell r="A237">
            <v>25</v>
          </cell>
        </row>
        <row r="238">
          <cell r="A238">
            <v>39</v>
          </cell>
        </row>
        <row r="239">
          <cell r="A239">
            <v>22</v>
          </cell>
        </row>
        <row r="240">
          <cell r="A240">
            <v>23</v>
          </cell>
        </row>
        <row r="244">
          <cell r="A244">
            <v>10</v>
          </cell>
        </row>
        <row r="245">
          <cell r="A245">
            <v>11</v>
          </cell>
        </row>
        <row r="246">
          <cell r="A246">
            <v>12</v>
          </cell>
        </row>
        <row r="247">
          <cell r="A247">
            <v>13</v>
          </cell>
        </row>
        <row r="248">
          <cell r="A248">
            <v>15</v>
          </cell>
        </row>
        <row r="249">
          <cell r="A249">
            <v>21</v>
          </cell>
        </row>
        <row r="250">
          <cell r="A250">
            <v>41</v>
          </cell>
        </row>
        <row r="251">
          <cell r="A251">
            <v>25</v>
          </cell>
        </row>
        <row r="252">
          <cell r="A252">
            <v>22</v>
          </cell>
        </row>
        <row r="253">
          <cell r="A253">
            <v>24</v>
          </cell>
        </row>
        <row r="255">
          <cell r="A255">
            <v>28</v>
          </cell>
        </row>
        <row r="256">
          <cell r="A256">
            <v>37</v>
          </cell>
        </row>
        <row r="257">
          <cell r="A257">
            <v>38</v>
          </cell>
        </row>
        <row r="258">
          <cell r="A258">
            <v>40</v>
          </cell>
        </row>
        <row r="259">
          <cell r="A259">
            <v>42</v>
          </cell>
        </row>
        <row r="260">
          <cell r="A260">
            <v>43</v>
          </cell>
        </row>
        <row r="261">
          <cell r="A261">
            <v>25</v>
          </cell>
        </row>
        <row r="262">
          <cell r="A262">
            <v>39</v>
          </cell>
        </row>
        <row r="263">
          <cell r="A263">
            <v>22</v>
          </cell>
        </row>
        <row r="264">
          <cell r="A264">
            <v>23</v>
          </cell>
        </row>
        <row r="268">
          <cell r="A268">
            <v>1</v>
          </cell>
        </row>
        <row r="269">
          <cell r="A269">
            <v>2</v>
          </cell>
        </row>
        <row r="270">
          <cell r="A270">
            <v>3</v>
          </cell>
        </row>
        <row r="271">
          <cell r="A271">
            <v>5</v>
          </cell>
        </row>
        <row r="272">
          <cell r="A272">
            <v>6</v>
          </cell>
        </row>
        <row r="273">
          <cell r="A273">
            <v>7</v>
          </cell>
        </row>
        <row r="274">
          <cell r="A274">
            <v>8</v>
          </cell>
        </row>
        <row r="275">
          <cell r="A275">
            <v>9</v>
          </cell>
        </row>
        <row r="276">
          <cell r="A276">
            <v>17</v>
          </cell>
        </row>
        <row r="277">
          <cell r="A277">
            <v>43</v>
          </cell>
        </row>
        <row r="278">
          <cell r="A278">
            <v>44</v>
          </cell>
        </row>
        <row r="279">
          <cell r="A279">
            <v>22</v>
          </cell>
        </row>
        <row r="280">
          <cell r="A280">
            <v>24</v>
          </cell>
        </row>
        <row r="282">
          <cell r="A282">
            <v>28</v>
          </cell>
        </row>
        <row r="283">
          <cell r="A283">
            <v>37</v>
          </cell>
        </row>
        <row r="284">
          <cell r="A284">
            <v>25</v>
          </cell>
        </row>
        <row r="285">
          <cell r="A285">
            <v>38</v>
          </cell>
        </row>
        <row r="286">
          <cell r="A286">
            <v>40</v>
          </cell>
        </row>
        <row r="287">
          <cell r="A287">
            <v>42</v>
          </cell>
        </row>
        <row r="288">
          <cell r="A288">
            <v>43</v>
          </cell>
        </row>
        <row r="289">
          <cell r="A289">
            <v>39</v>
          </cell>
        </row>
        <row r="290">
          <cell r="A290">
            <v>22</v>
          </cell>
        </row>
        <row r="291">
          <cell r="A291">
            <v>23</v>
          </cell>
        </row>
        <row r="293">
          <cell r="A293">
            <v>37</v>
          </cell>
        </row>
        <row r="295">
          <cell r="A295">
            <v>1</v>
          </cell>
        </row>
        <row r="296">
          <cell r="A296">
            <v>2</v>
          </cell>
        </row>
        <row r="297">
          <cell r="A297">
            <v>3</v>
          </cell>
        </row>
        <row r="298">
          <cell r="A298">
            <v>5</v>
          </cell>
        </row>
        <row r="299">
          <cell r="A299">
            <v>6</v>
          </cell>
        </row>
        <row r="300">
          <cell r="A300">
            <v>7</v>
          </cell>
        </row>
        <row r="301">
          <cell r="A301">
            <v>8</v>
          </cell>
        </row>
        <row r="302">
          <cell r="A302">
            <v>9</v>
          </cell>
        </row>
        <row r="303">
          <cell r="A303">
            <v>17</v>
          </cell>
        </row>
        <row r="304">
          <cell r="A304">
            <v>43</v>
          </cell>
        </row>
        <row r="305">
          <cell r="A305">
            <v>44</v>
          </cell>
        </row>
        <row r="306">
          <cell r="A306">
            <v>22</v>
          </cell>
        </row>
        <row r="307">
          <cell r="A307">
            <v>24</v>
          </cell>
        </row>
        <row r="309">
          <cell r="A309">
            <v>37</v>
          </cell>
        </row>
        <row r="310">
          <cell r="A310">
            <v>25</v>
          </cell>
        </row>
        <row r="311">
          <cell r="A311">
            <v>38</v>
          </cell>
        </row>
        <row r="312">
          <cell r="A312">
            <v>40</v>
          </cell>
        </row>
        <row r="313">
          <cell r="A313">
            <v>42</v>
          </cell>
        </row>
        <row r="314">
          <cell r="A314">
            <v>43</v>
          </cell>
        </row>
        <row r="315">
          <cell r="A315">
            <v>39</v>
          </cell>
        </row>
        <row r="316">
          <cell r="A316">
            <v>22</v>
          </cell>
        </row>
        <row r="317">
          <cell r="A317">
            <v>23</v>
          </cell>
        </row>
        <row r="321">
          <cell r="A321">
            <v>10</v>
          </cell>
        </row>
        <row r="322">
          <cell r="A322">
            <v>11</v>
          </cell>
        </row>
        <row r="323">
          <cell r="A323">
            <v>12</v>
          </cell>
        </row>
        <row r="324">
          <cell r="A324">
            <v>13</v>
          </cell>
        </row>
        <row r="325">
          <cell r="A325">
            <v>14</v>
          </cell>
        </row>
        <row r="326">
          <cell r="A326">
            <v>20</v>
          </cell>
        </row>
        <row r="327">
          <cell r="A327">
            <v>41</v>
          </cell>
        </row>
        <row r="328">
          <cell r="A328">
            <v>25</v>
          </cell>
        </row>
        <row r="329">
          <cell r="A329">
            <v>22</v>
          </cell>
        </row>
        <row r="330">
          <cell r="A330">
            <v>24</v>
          </cell>
        </row>
        <row r="332">
          <cell r="A332">
            <v>28</v>
          </cell>
        </row>
        <row r="333">
          <cell r="A333">
            <v>37</v>
          </cell>
        </row>
        <row r="334">
          <cell r="A334">
            <v>38</v>
          </cell>
        </row>
        <row r="335">
          <cell r="A335">
            <v>40</v>
          </cell>
        </row>
        <row r="336">
          <cell r="A336">
            <v>42</v>
          </cell>
        </row>
        <row r="337">
          <cell r="A337">
            <v>43</v>
          </cell>
        </row>
        <row r="338">
          <cell r="A338">
            <v>25</v>
          </cell>
        </row>
        <row r="339">
          <cell r="A339">
            <v>39</v>
          </cell>
        </row>
        <row r="340">
          <cell r="A340">
            <v>22</v>
          </cell>
        </row>
        <row r="341">
          <cell r="A341">
            <v>23</v>
          </cell>
        </row>
        <row r="343">
          <cell r="A343">
            <v>22</v>
          </cell>
        </row>
        <row r="345">
          <cell r="A345">
            <v>10</v>
          </cell>
        </row>
        <row r="346">
          <cell r="A346">
            <v>11</v>
          </cell>
        </row>
        <row r="347">
          <cell r="A347">
            <v>12</v>
          </cell>
        </row>
        <row r="348">
          <cell r="A348">
            <v>13</v>
          </cell>
        </row>
        <row r="349">
          <cell r="A349">
            <v>14</v>
          </cell>
        </row>
        <row r="350">
          <cell r="A350">
            <v>20</v>
          </cell>
        </row>
        <row r="351">
          <cell r="A351">
            <v>41</v>
          </cell>
        </row>
        <row r="352">
          <cell r="A352">
            <v>25</v>
          </cell>
        </row>
        <row r="353">
          <cell r="A353">
            <v>22</v>
          </cell>
        </row>
        <row r="354">
          <cell r="A354">
            <v>24</v>
          </cell>
        </row>
        <row r="356">
          <cell r="A356">
            <v>28</v>
          </cell>
        </row>
        <row r="357">
          <cell r="A357">
            <v>37</v>
          </cell>
        </row>
        <row r="358">
          <cell r="A358">
            <v>38</v>
          </cell>
        </row>
        <row r="359">
          <cell r="A359">
            <v>40</v>
          </cell>
        </row>
        <row r="360">
          <cell r="A360">
            <v>42</v>
          </cell>
        </row>
        <row r="361">
          <cell r="A361">
            <v>43</v>
          </cell>
        </row>
        <row r="362">
          <cell r="A362">
            <v>25</v>
          </cell>
        </row>
        <row r="363">
          <cell r="A363">
            <v>39</v>
          </cell>
        </row>
        <row r="364">
          <cell r="A364">
            <v>22</v>
          </cell>
        </row>
        <row r="365">
          <cell r="A365">
            <v>23</v>
          </cell>
        </row>
        <row r="369">
          <cell r="A369">
            <v>10</v>
          </cell>
        </row>
        <row r="370">
          <cell r="A370">
            <v>11</v>
          </cell>
        </row>
        <row r="371">
          <cell r="A371">
            <v>12</v>
          </cell>
        </row>
        <row r="372">
          <cell r="A372">
            <v>13</v>
          </cell>
        </row>
        <row r="373">
          <cell r="A373">
            <v>14</v>
          </cell>
        </row>
        <row r="374">
          <cell r="A374">
            <v>20</v>
          </cell>
        </row>
        <row r="375">
          <cell r="A375">
            <v>41</v>
          </cell>
        </row>
        <row r="376">
          <cell r="A376">
            <v>25</v>
          </cell>
        </row>
        <row r="377">
          <cell r="A377">
            <v>22</v>
          </cell>
        </row>
        <row r="378">
          <cell r="A378">
            <v>24</v>
          </cell>
        </row>
        <row r="380">
          <cell r="A380">
            <v>28</v>
          </cell>
        </row>
        <row r="381">
          <cell r="A381">
            <v>37</v>
          </cell>
        </row>
        <row r="382">
          <cell r="A382">
            <v>25</v>
          </cell>
        </row>
        <row r="383">
          <cell r="A383">
            <v>38</v>
          </cell>
        </row>
        <row r="384">
          <cell r="A384">
            <v>40</v>
          </cell>
        </row>
        <row r="385">
          <cell r="A385">
            <v>42</v>
          </cell>
        </row>
        <row r="386">
          <cell r="A386">
            <v>43</v>
          </cell>
        </row>
        <row r="387">
          <cell r="A387">
            <v>39</v>
          </cell>
        </row>
        <row r="388">
          <cell r="A388">
            <v>22</v>
          </cell>
        </row>
        <row r="389">
          <cell r="A389">
            <v>23</v>
          </cell>
        </row>
        <row r="393">
          <cell r="A393">
            <v>10</v>
          </cell>
        </row>
        <row r="394">
          <cell r="A394">
            <v>11</v>
          </cell>
        </row>
        <row r="395">
          <cell r="A395">
            <v>12</v>
          </cell>
        </row>
        <row r="396">
          <cell r="A396">
            <v>13</v>
          </cell>
        </row>
        <row r="397">
          <cell r="A397">
            <v>15</v>
          </cell>
        </row>
        <row r="398">
          <cell r="A398">
            <v>21</v>
          </cell>
        </row>
        <row r="399">
          <cell r="A399">
            <v>41</v>
          </cell>
        </row>
        <row r="400">
          <cell r="A400">
            <v>25</v>
          </cell>
        </row>
        <row r="401">
          <cell r="A401">
            <v>22</v>
          </cell>
        </row>
        <row r="402">
          <cell r="A402">
            <v>24</v>
          </cell>
        </row>
        <row r="404">
          <cell r="A404">
            <v>28</v>
          </cell>
        </row>
        <row r="405">
          <cell r="A405">
            <v>37</v>
          </cell>
        </row>
        <row r="406">
          <cell r="A406">
            <v>25</v>
          </cell>
        </row>
        <row r="407">
          <cell r="A407">
            <v>38</v>
          </cell>
        </row>
        <row r="408">
          <cell r="A408">
            <v>40</v>
          </cell>
        </row>
        <row r="409">
          <cell r="A409">
            <v>42</v>
          </cell>
        </row>
        <row r="410">
          <cell r="A410">
            <v>43</v>
          </cell>
        </row>
        <row r="411">
          <cell r="A411">
            <v>39</v>
          </cell>
        </row>
        <row r="412">
          <cell r="A412">
            <v>22</v>
          </cell>
        </row>
        <row r="413">
          <cell r="A413">
            <v>23</v>
          </cell>
        </row>
        <row r="417">
          <cell r="A417">
            <v>1</v>
          </cell>
        </row>
        <row r="418">
          <cell r="A418">
            <v>2</v>
          </cell>
        </row>
        <row r="419">
          <cell r="A419">
            <v>3</v>
          </cell>
        </row>
        <row r="420">
          <cell r="A420">
            <v>5</v>
          </cell>
        </row>
        <row r="421">
          <cell r="A421">
            <v>6</v>
          </cell>
        </row>
        <row r="422">
          <cell r="A422">
            <v>7</v>
          </cell>
        </row>
        <row r="423">
          <cell r="A423">
            <v>8</v>
          </cell>
        </row>
        <row r="424">
          <cell r="A424">
            <v>9</v>
          </cell>
        </row>
        <row r="425">
          <cell r="A425">
            <v>17</v>
          </cell>
        </row>
        <row r="426">
          <cell r="A426">
            <v>43</v>
          </cell>
        </row>
        <row r="427">
          <cell r="A427">
            <v>44</v>
          </cell>
        </row>
        <row r="428">
          <cell r="A428">
            <v>22</v>
          </cell>
        </row>
        <row r="429">
          <cell r="A429">
            <v>24</v>
          </cell>
        </row>
        <row r="431">
          <cell r="A431">
            <v>28</v>
          </cell>
        </row>
        <row r="432">
          <cell r="A432">
            <v>37</v>
          </cell>
        </row>
        <row r="433">
          <cell r="A433">
            <v>25</v>
          </cell>
        </row>
        <row r="434">
          <cell r="A434">
            <v>38</v>
          </cell>
        </row>
        <row r="435">
          <cell r="A435">
            <v>40</v>
          </cell>
        </row>
        <row r="436">
          <cell r="A436">
            <v>42</v>
          </cell>
        </row>
        <row r="437">
          <cell r="A437">
            <v>43</v>
          </cell>
        </row>
        <row r="438">
          <cell r="A438">
            <v>39</v>
          </cell>
        </row>
        <row r="439">
          <cell r="A439">
            <v>22</v>
          </cell>
        </row>
        <row r="440">
          <cell r="A440">
            <v>23</v>
          </cell>
        </row>
        <row r="448">
          <cell r="A448">
            <v>1</v>
          </cell>
        </row>
        <row r="449">
          <cell r="A449">
            <v>2</v>
          </cell>
        </row>
        <row r="450">
          <cell r="A450">
            <v>3</v>
          </cell>
        </row>
        <row r="451">
          <cell r="A451">
            <v>5</v>
          </cell>
        </row>
        <row r="452">
          <cell r="A452">
            <v>6</v>
          </cell>
        </row>
        <row r="453">
          <cell r="A453">
            <v>7</v>
          </cell>
        </row>
        <row r="454">
          <cell r="A454">
            <v>8</v>
          </cell>
        </row>
        <row r="455">
          <cell r="A455">
            <v>9</v>
          </cell>
        </row>
        <row r="456">
          <cell r="A456">
            <v>17</v>
          </cell>
        </row>
        <row r="457">
          <cell r="A457">
            <v>43</v>
          </cell>
        </row>
        <row r="458">
          <cell r="A458">
            <v>44</v>
          </cell>
        </row>
        <row r="459">
          <cell r="A459">
            <v>22</v>
          </cell>
        </row>
        <row r="460">
          <cell r="A460">
            <v>24</v>
          </cell>
        </row>
        <row r="462">
          <cell r="A462">
            <v>28</v>
          </cell>
        </row>
        <row r="463">
          <cell r="A463">
            <v>37</v>
          </cell>
        </row>
        <row r="464">
          <cell r="A464">
            <v>25</v>
          </cell>
        </row>
        <row r="465">
          <cell r="A465">
            <v>38</v>
          </cell>
        </row>
        <row r="466">
          <cell r="A466">
            <v>40</v>
          </cell>
        </row>
        <row r="467">
          <cell r="A467">
            <v>42</v>
          </cell>
        </row>
        <row r="468">
          <cell r="A468">
            <v>43</v>
          </cell>
        </row>
        <row r="469">
          <cell r="A469">
            <v>39</v>
          </cell>
        </row>
        <row r="470">
          <cell r="A470">
            <v>45</v>
          </cell>
        </row>
        <row r="471">
          <cell r="A471">
            <v>22</v>
          </cell>
        </row>
        <row r="472">
          <cell r="A472">
            <v>23</v>
          </cell>
        </row>
        <row r="476">
          <cell r="A476">
            <v>10</v>
          </cell>
        </row>
        <row r="477">
          <cell r="A477">
            <v>11</v>
          </cell>
        </row>
        <row r="478">
          <cell r="A478">
            <v>12</v>
          </cell>
        </row>
        <row r="479">
          <cell r="A479">
            <v>13</v>
          </cell>
        </row>
        <row r="480">
          <cell r="A480">
            <v>15</v>
          </cell>
        </row>
        <row r="481">
          <cell r="A481">
            <v>21</v>
          </cell>
        </row>
        <row r="482">
          <cell r="A482">
            <v>41</v>
          </cell>
        </row>
        <row r="483">
          <cell r="A483">
            <v>25</v>
          </cell>
        </row>
        <row r="484">
          <cell r="A484">
            <v>22</v>
          </cell>
        </row>
        <row r="485">
          <cell r="A485">
            <v>24</v>
          </cell>
        </row>
        <row r="487">
          <cell r="A487">
            <v>28</v>
          </cell>
        </row>
        <row r="488">
          <cell r="A488">
            <v>37</v>
          </cell>
        </row>
        <row r="489">
          <cell r="A489">
            <v>38</v>
          </cell>
        </row>
        <row r="490">
          <cell r="A490">
            <v>40</v>
          </cell>
        </row>
        <row r="491">
          <cell r="A491">
            <v>42</v>
          </cell>
        </row>
        <row r="492">
          <cell r="A492">
            <v>43</v>
          </cell>
        </row>
        <row r="493">
          <cell r="A493">
            <v>25</v>
          </cell>
        </row>
        <row r="494">
          <cell r="A494">
            <v>39</v>
          </cell>
        </row>
        <row r="495">
          <cell r="A495">
            <v>22</v>
          </cell>
        </row>
        <row r="496">
          <cell r="A496">
            <v>23</v>
          </cell>
        </row>
        <row r="500">
          <cell r="A500">
            <v>10</v>
          </cell>
        </row>
        <row r="501">
          <cell r="A501">
            <v>11</v>
          </cell>
        </row>
        <row r="502">
          <cell r="A502">
            <v>12</v>
          </cell>
        </row>
        <row r="503">
          <cell r="A503">
            <v>13</v>
          </cell>
        </row>
        <row r="504">
          <cell r="A504">
            <v>15</v>
          </cell>
        </row>
        <row r="505">
          <cell r="A505">
            <v>21</v>
          </cell>
        </row>
        <row r="506">
          <cell r="A506">
            <v>41</v>
          </cell>
        </row>
        <row r="507">
          <cell r="A507">
            <v>25</v>
          </cell>
        </row>
        <row r="508">
          <cell r="A508">
            <v>22</v>
          </cell>
        </row>
        <row r="509">
          <cell r="A509">
            <v>24</v>
          </cell>
        </row>
        <row r="511">
          <cell r="A511">
            <v>28</v>
          </cell>
        </row>
        <row r="512">
          <cell r="A512">
            <v>37</v>
          </cell>
        </row>
        <row r="513">
          <cell r="A513">
            <v>38</v>
          </cell>
        </row>
        <row r="514">
          <cell r="A514">
            <v>40</v>
          </cell>
        </row>
        <row r="515">
          <cell r="A515">
            <v>42</v>
          </cell>
        </row>
        <row r="516">
          <cell r="A516">
            <v>43</v>
          </cell>
        </row>
        <row r="517">
          <cell r="A517">
            <v>25</v>
          </cell>
        </row>
        <row r="518">
          <cell r="A518">
            <v>39</v>
          </cell>
        </row>
        <row r="519">
          <cell r="A519">
            <v>22</v>
          </cell>
        </row>
        <row r="520">
          <cell r="A520">
            <v>23</v>
          </cell>
        </row>
        <row r="522">
          <cell r="A522">
            <v>25</v>
          </cell>
        </row>
        <row r="524">
          <cell r="A524">
            <v>10</v>
          </cell>
        </row>
        <row r="525">
          <cell r="A525">
            <v>11</v>
          </cell>
        </row>
        <row r="526">
          <cell r="A526">
            <v>12</v>
          </cell>
        </row>
        <row r="527">
          <cell r="A527">
            <v>13</v>
          </cell>
        </row>
        <row r="528">
          <cell r="A528">
            <v>15</v>
          </cell>
        </row>
        <row r="529">
          <cell r="A529">
            <v>21</v>
          </cell>
        </row>
        <row r="530">
          <cell r="A530">
            <v>41</v>
          </cell>
        </row>
        <row r="531">
          <cell r="A531">
            <v>25</v>
          </cell>
        </row>
        <row r="532">
          <cell r="A532">
            <v>22</v>
          </cell>
        </row>
        <row r="533">
          <cell r="A533">
            <v>24</v>
          </cell>
        </row>
        <row r="535">
          <cell r="A535">
            <v>28</v>
          </cell>
        </row>
        <row r="536">
          <cell r="A536">
            <v>37</v>
          </cell>
        </row>
        <row r="537">
          <cell r="A537">
            <v>38</v>
          </cell>
        </row>
        <row r="538">
          <cell r="A538">
            <v>40</v>
          </cell>
        </row>
        <row r="539">
          <cell r="A539">
            <v>42</v>
          </cell>
        </row>
        <row r="540">
          <cell r="A540">
            <v>43</v>
          </cell>
        </row>
        <row r="541">
          <cell r="A541">
            <v>25</v>
          </cell>
        </row>
        <row r="542">
          <cell r="A542">
            <v>39</v>
          </cell>
        </row>
        <row r="543">
          <cell r="A543">
            <v>22</v>
          </cell>
        </row>
        <row r="544">
          <cell r="A544">
            <v>23</v>
          </cell>
        </row>
        <row r="548">
          <cell r="A548">
            <v>10</v>
          </cell>
        </row>
        <row r="549">
          <cell r="A549">
            <v>11</v>
          </cell>
        </row>
        <row r="550">
          <cell r="A550">
            <v>12</v>
          </cell>
        </row>
        <row r="551">
          <cell r="A551">
            <v>13</v>
          </cell>
        </row>
        <row r="552">
          <cell r="A552">
            <v>15</v>
          </cell>
        </row>
        <row r="553">
          <cell r="A553">
            <v>21</v>
          </cell>
        </row>
        <row r="554">
          <cell r="A554">
            <v>41</v>
          </cell>
        </row>
        <row r="555">
          <cell r="A555">
            <v>25</v>
          </cell>
        </row>
        <row r="556">
          <cell r="A556">
            <v>22</v>
          </cell>
        </row>
        <row r="557">
          <cell r="A557">
            <v>24</v>
          </cell>
        </row>
        <row r="559">
          <cell r="A559">
            <v>28</v>
          </cell>
        </row>
        <row r="560">
          <cell r="A560">
            <v>37</v>
          </cell>
        </row>
        <row r="561">
          <cell r="A561">
            <v>38</v>
          </cell>
        </row>
        <row r="562">
          <cell r="A562">
            <v>40</v>
          </cell>
        </row>
        <row r="563">
          <cell r="A563">
            <v>42</v>
          </cell>
        </row>
        <row r="564">
          <cell r="A564">
            <v>43</v>
          </cell>
        </row>
        <row r="565">
          <cell r="A565">
            <v>25</v>
          </cell>
        </row>
        <row r="566">
          <cell r="A566">
            <v>39</v>
          </cell>
        </row>
        <row r="567">
          <cell r="A567">
            <v>22</v>
          </cell>
        </row>
        <row r="568">
          <cell r="A568">
            <v>23</v>
          </cell>
        </row>
        <row r="572">
          <cell r="A572">
            <v>1</v>
          </cell>
        </row>
        <row r="573">
          <cell r="A573">
            <v>2</v>
          </cell>
        </row>
        <row r="574">
          <cell r="A574">
            <v>3</v>
          </cell>
        </row>
        <row r="575">
          <cell r="A575">
            <v>5</v>
          </cell>
        </row>
        <row r="576">
          <cell r="A576">
            <v>6</v>
          </cell>
        </row>
        <row r="577">
          <cell r="A577">
            <v>7</v>
          </cell>
        </row>
        <row r="578">
          <cell r="A578">
            <v>8</v>
          </cell>
        </row>
        <row r="579">
          <cell r="A579">
            <v>9</v>
          </cell>
        </row>
        <row r="580">
          <cell r="A580">
            <v>17</v>
          </cell>
        </row>
        <row r="581">
          <cell r="A581">
            <v>43</v>
          </cell>
        </row>
        <row r="582">
          <cell r="A582">
            <v>44</v>
          </cell>
        </row>
        <row r="583">
          <cell r="A583">
            <v>22</v>
          </cell>
        </row>
        <row r="584">
          <cell r="A584">
            <v>24</v>
          </cell>
        </row>
        <row r="586">
          <cell r="A586">
            <v>28</v>
          </cell>
        </row>
        <row r="587">
          <cell r="A587">
            <v>26</v>
          </cell>
        </row>
        <row r="588">
          <cell r="A588">
            <v>37</v>
          </cell>
        </row>
        <row r="589">
          <cell r="A589">
            <v>25</v>
          </cell>
        </row>
        <row r="590">
          <cell r="A590">
            <v>38</v>
          </cell>
        </row>
        <row r="591">
          <cell r="A591">
            <v>40</v>
          </cell>
        </row>
        <row r="592">
          <cell r="A592">
            <v>42</v>
          </cell>
        </row>
        <row r="593">
          <cell r="A593">
            <v>43</v>
          </cell>
        </row>
        <row r="594">
          <cell r="A594">
            <v>39</v>
          </cell>
        </row>
        <row r="595">
          <cell r="A595">
            <v>45</v>
          </cell>
        </row>
        <row r="596">
          <cell r="A596">
            <v>22</v>
          </cell>
        </row>
        <row r="597">
          <cell r="A597">
            <v>23</v>
          </cell>
        </row>
        <row r="601">
          <cell r="A601">
            <v>10</v>
          </cell>
        </row>
        <row r="602">
          <cell r="A602">
            <v>11</v>
          </cell>
        </row>
        <row r="603">
          <cell r="A603">
            <v>12</v>
          </cell>
        </row>
        <row r="604">
          <cell r="A604">
            <v>13</v>
          </cell>
        </row>
        <row r="605">
          <cell r="A605">
            <v>14</v>
          </cell>
        </row>
        <row r="606">
          <cell r="A606">
            <v>20</v>
          </cell>
        </row>
        <row r="607">
          <cell r="A607">
            <v>41</v>
          </cell>
        </row>
        <row r="608">
          <cell r="A608">
            <v>25</v>
          </cell>
        </row>
        <row r="609">
          <cell r="A609">
            <v>22</v>
          </cell>
        </row>
        <row r="610">
          <cell r="A610">
            <v>24</v>
          </cell>
        </row>
        <row r="612">
          <cell r="A612">
            <v>28</v>
          </cell>
        </row>
        <row r="613">
          <cell r="A613">
            <v>37</v>
          </cell>
        </row>
        <row r="614">
          <cell r="A614">
            <v>38</v>
          </cell>
        </row>
        <row r="615">
          <cell r="A615">
            <v>40</v>
          </cell>
        </row>
        <row r="616">
          <cell r="A616">
            <v>42</v>
          </cell>
        </row>
        <row r="617">
          <cell r="A617">
            <v>43</v>
          </cell>
        </row>
        <row r="618">
          <cell r="A618">
            <v>25</v>
          </cell>
        </row>
        <row r="619">
          <cell r="A619">
            <v>39</v>
          </cell>
        </row>
        <row r="620">
          <cell r="A620">
            <v>22</v>
          </cell>
        </row>
        <row r="621">
          <cell r="A621">
            <v>23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refreshError="1"/>
      <sheetData sheetId="61"/>
      <sheetData sheetId="62" refreshError="1"/>
      <sheetData sheetId="63"/>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refreshError="1"/>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I4"/>
      <sheetName val="VND"/>
      <sheetName val="USD"/>
      <sheetName val="VANG"/>
      <sheetName val="EUR"/>
      <sheetName val="TCKT_DC"/>
      <sheetName val="TONGHD"/>
      <sheetName val="BAOCAO"/>
      <sheetName val="CHART"/>
      <sheetName val="CHINHANH"/>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PBN (2)"/>
      <sheetName val="Hspbn"/>
      <sheetName val="Tinh toan"/>
      <sheetName val="XL4Test5"/>
      <sheetName val="XL4Poppy"/>
    </sheetNames>
    <sheetDataSet>
      <sheetData sheetId="0"/>
      <sheetData sheetId="1"/>
      <sheetData sheetId="2"/>
      <sheetData sheetId="3"/>
      <sheetData sheetId="4"/>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VC-BD "/>
      <sheetName val="DON GIA"/>
      <sheetName val="Gia thanh 1m3 beton (2)"/>
      <sheetName val="VLP gia cong cot thep"/>
      <sheetName val="CHITIET VL-NC-TT-3p"/>
      <sheetName val="CHITIET VL-NC-TT -1p"/>
      <sheetName val="CHITIET HA THE"/>
      <sheetName val="TONG HOP VL-NC HT"/>
      <sheetName val="KPVC-BD  (2)"/>
      <sheetName val="TONG HOP VL-NC TT"/>
      <sheetName val="TDTKP1 (3)"/>
      <sheetName val="TDTKP2"/>
      <sheetName val="TDTKP1"/>
      <sheetName val="DK-KH"/>
      <sheetName val="BIA (2)"/>
      <sheetName val="BIA"/>
      <sheetName val="TM-DT"/>
      <sheetName val="TH-THT"/>
      <sheetName val="CT THT"/>
      <sheetName val="LKVT-TB-TR -GD1"/>
      <sheetName val="VLP gi   ong cot thep"/>
      <sheetName val="KPVC_BD "/>
      <sheetName val="Dinh ngh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inh"/>
      <sheetName val="thvatlieu"/>
      <sheetName val="vtthoi1"/>
      <sheetName val="vtthoi2"/>
      <sheetName val="vchuyen"/>
      <sheetName val="n.cong"/>
      <sheetName val="thopdtoan"/>
      <sheetName val="phan giao"/>
      <sheetName val="sheet8"/>
      <sheetName val="sheet9"/>
      <sheetName val="sheet10"/>
      <sheetName val="sheet11"/>
      <sheetName val="sheet12"/>
      <sheetName val="Sheet13"/>
      <sheetName val="Sheet14"/>
      <sheetName val="Sheet15"/>
      <sheetName val="Sheet16"/>
      <sheetName val="vtthoh2"/>
      <sheetName val="bia"/>
      <sheetName val="THKP"/>
      <sheetName val="Xaydung"/>
      <sheetName val="TKL"/>
      <sheetName val="Sheet1"/>
      <sheetName val="00000000"/>
      <sheetName val="Thang 1-06"/>
      <sheetName val="Sheet2"/>
      <sheetName val="Sheet3"/>
      <sheetName val="XL4Test5"/>
      <sheetName val="CTNC"/>
      <sheetName val="CTVL"/>
      <sheetName val="shee49"/>
      <sheetName val="BK04"/>
      <sheetName val="BLuong"/>
      <sheetName val="TKP"/>
      <sheetName val="Thaîg 1-06"/>
      <sheetName val="vvthoh2"/>
      <sheetName val="[DZNHADA.XLS䁝thopdtoan"/>
      <sheetName val="VL,NC,MTC"/>
      <sheetName val="CHITIET-DZ04"/>
      <sheetName val="[DZNHADA.XLS?thopdtoan"/>
      <sheetName val="Ctinh 10kV"/>
      <sheetName val="_DZNHADA.XLS䁝thopdtoan"/>
      <sheetName val="PNT-QUOT-#3"/>
      <sheetName val="COAT&amp;WRAP-QIOT-#3"/>
      <sheetName val="ESTI."/>
      <sheetName val="DI-ESTI"/>
      <sheetName val="6tthoh2"/>
      <sheetName val="gvl"/>
      <sheetName val="_DZNHADA.XLS_thopdtoan"/>
      <sheetName val="chiet tinh"/>
      <sheetName val="LKVL-CK-HT-GD1"/>
      <sheetName val="TONGKE-HT"/>
      <sheetName val="_DZNHADA.XLS?thopdto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sheetData sheetId="31" refreshError="1"/>
      <sheetData sheetId="32" refreshError="1"/>
      <sheetData sheetId="33" refreshError="1"/>
      <sheetData sheetId="34" refreshError="1"/>
      <sheetData sheetId="35" refreshError="1"/>
      <sheetData sheetId="36"/>
      <sheetData sheetId="37"/>
      <sheetData sheetId="38" refreshError="1"/>
      <sheetData sheetId="39" refreshError="1"/>
      <sheetData sheetId="40" refreshError="1"/>
      <sheetData sheetId="4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sheetName val="DGchitiet"/>
      <sheetName val="Gia vat tu"/>
      <sheetName val="XL4Poppy"/>
      <sheetName val="00000000"/>
      <sheetName val="XKTHANG0104"/>
      <sheetName val="NKTHANG0104"/>
      <sheetName val="Sheet1"/>
      <sheetName val="Ma KH"/>
      <sheetName val="chitiet"/>
      <sheetName val="tonghop"/>
      <sheetName val="Sheet3"/>
      <sheetName val="XL4Test5"/>
      <sheetName val="NL 2002"/>
      <sheetName val="HC"/>
      <sheetName val="NL"/>
      <sheetName val="NL 2003"/>
      <sheetName val="khong dat"/>
      <sheetName val="TD PKN"/>
      <sheetName val="10000000"/>
      <sheetName val="20000000"/>
      <sheetName val="2002"/>
      <sheetName val="2003"/>
      <sheetName val="2004"/>
      <sheetName val="CH3-TBA"/>
      <sheetName val="CH3-DZ"/>
      <sheetName val="DGchitiet "/>
      <sheetName val="SHIFT1102"/>
      <sheetName val="SHIFT1202"/>
      <sheetName val="Shift0103 (2)"/>
      <sheetName val="15-05-2003"/>
      <sheetName val="XXXXXXXX"/>
      <sheetName val="TH"/>
      <sheetName val="B-Q1"/>
      <sheetName val="B-Q2"/>
      <sheetName val="N-Q1"/>
      <sheetName val="N-Q2"/>
      <sheetName val="tonghd"/>
      <sheetName val="hoadon"/>
      <sheetName val="CHUYEN"/>
      <sheetName val="NOIDUNG"/>
      <sheetName val="KH"/>
      <sheetName val="Thang9"/>
      <sheetName val="CUOC"/>
      <sheetName val="PHI"/>
      <sheetName val="ctct"/>
      <sheetName val="ctyc"/>
      <sheetName val="chuyentien"/>
      <sheetName val="phichuyen"/>
      <sheetName val="luong"/>
      <sheetName val="KL CT Goc"/>
      <sheetName val="dutoannhalk"/>
      <sheetName val="klt"/>
      <sheetName val="ncc"/>
      <sheetName val="KLNC Con Lai"/>
      <sheetName val="CaMay"/>
      <sheetName val="DGiaT"/>
      <sheetName val="DGiaTN"/>
      <sheetName val="TT"/>
      <sheetName val="Gia thanh"/>
      <sheetName val="Dchinh(chinhthuc)"/>
      <sheetName val="chiettinh"/>
      <sheetName val="Gia VLNCMTC"/>
      <sheetName val="Chi tiet"/>
      <sheetName val="Sum"/>
      <sheetName val="KPVC-BD "/>
      <sheetName val="parker"/>
      <sheetName val="MTO REV.2(ARMOR)"/>
      <sheetName val="#REF"/>
      <sheetName val="Kphi"/>
      <sheetName val="H13"/>
      <sheetName val="H6-7"/>
      <sheetName val="H6-3"/>
      <sheetName val="Sheet4"/>
      <sheetName val="KPVC_BD "/>
      <sheetName val="Sheet5"/>
      <sheetName val="Sheet2"/>
      <sheetName val="KL"/>
      <sheetName val="CTDG"/>
      <sheetName val="CPTT"/>
      <sheetName val="TDT"/>
      <sheetName val="bdkdt"/>
      <sheetName val="phuluc1"/>
      <sheetName val="Gia V1L"/>
      <sheetName val="DZ 22KV"/>
      <sheetName val="LKVL-CK-HT-GD1"/>
      <sheetName val="TONGKE-HT"/>
      <sheetName val="Giathanh1m3BT"/>
      <sheetName val="DGduong"/>
      <sheetName val="Bang chiet tinh TBA"/>
      <sheetName val="TDTKP"/>
      <sheetName val="DK-KH"/>
      <sheetName val="data. invoice"/>
      <sheetName val="V.lieu"/>
      <sheetName val="REGION"/>
      <sheetName val="OFFGRID"/>
      <sheetName val="ESTI."/>
      <sheetName val="DI-ESTI"/>
      <sheetName val="TT35"/>
      <sheetName val="CTGT"/>
      <sheetName val="LACK"/>
      <sheetName val="PLIST"/>
      <sheetName val="FAB. 602M"/>
      <sheetName val="PTVT (MAU)"/>
      <sheetName val="TNHCHINH"/>
      <sheetName val="PVC.T1"/>
      <sheetName val="PVC.T2"/>
      <sheetName val="PVC.T3"/>
      <sheetName val="VL"/>
      <sheetName val="Xuat NHap Ton"/>
      <sheetName val="Nhap VT"/>
      <sheetName val="Xuat VT"/>
      <sheetName val="BB&amp;DD"/>
      <sheetName val="Carton"/>
      <sheetName val="Cantin &amp; Vesinh"/>
      <sheetName val="Kho Nhom"/>
      <sheetName val="DBDB"/>
      <sheetName val="DBCQ"/>
      <sheetName val="MC&amp;LX"/>
      <sheetName val="Lan"/>
      <sheetName val="CKSX"/>
      <sheetName val="Lo Xi"/>
      <sheetName val="Nau mang"/>
      <sheetName val="Nau Cuc"/>
      <sheetName val="Son Nhiet"/>
      <sheetName val="Chi Nhanh"/>
      <sheetName val="QC"/>
      <sheetName val="CKKM"/>
      <sheetName val="Kho Moc"/>
      <sheetName val="Thuy Dai"/>
      <sheetName val="KVT, VP,  KCS"/>
      <sheetName val="Thong so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refreshError="1"/>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refreshError="1"/>
      <sheetData sheetId="105" refreshError="1"/>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t tu"/>
      <sheetName val="pldt"/>
      <sheetName val="Phan tich"/>
      <sheetName val="NC_XM"/>
      <sheetName val="Tong hop"/>
      <sheetName val="Gia VC"/>
      <sheetName val="Bang Gia tri"/>
      <sheetName val="Bieu CV"/>
      <sheetName val="KL"/>
      <sheetName val="YC chung"/>
      <sheetName val="DGia_HL2"/>
      <sheetName val="Sheet11"/>
      <sheetName val="Sheet12"/>
      <sheetName val="Sheet13"/>
      <sheetName val="Sheet14"/>
      <sheetName val="Sheet15"/>
      <sheetName val="Sheet16"/>
      <sheetName val="XL4Poppy"/>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ongso"/>
      <sheetName val="Giama"/>
      <sheetName val="DGXDCB"/>
      <sheetName val="TH DTXD"/>
      <sheetName val="Chiphituvan"/>
      <sheetName val="THXL "/>
      <sheetName val="DTXL"/>
      <sheetName val="TH35"/>
      <sheetName val="CT35"/>
      <sheetName val="CTBT"/>
      <sheetName val="THTBA"/>
      <sheetName val="VC"/>
      <sheetName val="THphado"/>
      <sheetName val="CT vua xay"/>
      <sheetName val="TH0,4"/>
      <sheetName val="CT0,4"/>
      <sheetName val="Thuhoi"/>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Sheet101"/>
      <sheetName val="Sheet102"/>
      <sheetName val="Sheet103"/>
      <sheetName val="Sheet104"/>
      <sheetName val="Sheet105"/>
      <sheetName val="Sheet106"/>
      <sheetName val="Sheet107"/>
      <sheetName val="Sheet108"/>
      <sheetName val="Sheet109"/>
      <sheetName val="Sheet110"/>
      <sheetName val="Sheet111"/>
      <sheetName val="Sheet112"/>
      <sheetName val="Sheet113"/>
      <sheetName val="Sheet114"/>
      <sheetName val="Sheet115"/>
      <sheetName val="Sheet116"/>
      <sheetName val="Sheet117"/>
      <sheetName val="Sheet118"/>
      <sheetName val="Sheet119"/>
      <sheetName val="Sheet120"/>
      <sheetName val="Sheet121"/>
      <sheetName val="Sheet122"/>
      <sheetName val="Sheet123"/>
      <sheetName val="Sheet124"/>
      <sheetName val="Sheet125"/>
      <sheetName val="Sheet126"/>
      <sheetName val="Sheet127"/>
      <sheetName val="Sheet128"/>
      <sheetName val="Sheet129"/>
      <sheetName val="Sheet130"/>
      <sheetName val="Sheet131"/>
      <sheetName val="Sheet132"/>
      <sheetName val="Sheet133"/>
      <sheetName val="Sheet134"/>
      <sheetName val="Sheet135"/>
      <sheetName val="Sheet136"/>
      <sheetName val="Sheet137"/>
      <sheetName val="Sheet138"/>
      <sheetName val="Sheet139"/>
      <sheetName val="Sheet140"/>
      <sheetName val="Sheet141"/>
      <sheetName val="Sheet142"/>
      <sheetName val="Sheet143"/>
      <sheetName val="Sheet144"/>
      <sheetName val="Sheet145"/>
      <sheetName val="Sheet146"/>
      <sheetName val="Sheet147"/>
      <sheetName val="Sheet148"/>
      <sheetName val="Sheet149"/>
      <sheetName val="Sheet150"/>
      <sheetName val="Sheet151"/>
      <sheetName val="Sheet152"/>
      <sheetName val="Sheet153"/>
      <sheetName val="Sheet154"/>
      <sheetName val="Sheet155"/>
      <sheetName val="Sheet156"/>
      <sheetName val="Sheet157"/>
      <sheetName val="Sheet158"/>
      <sheetName val="Sheet159"/>
      <sheetName val="Sheet160"/>
      <sheetName val="Sheet161"/>
      <sheetName val="Sheet162"/>
      <sheetName val="Sheet163"/>
      <sheetName val="Sheet164"/>
      <sheetName val="Sheet165"/>
      <sheetName val="Sheet166"/>
      <sheetName val="Sheet167"/>
      <sheetName val="Sheet168"/>
      <sheetName val="Sheet169"/>
      <sheetName val="Sheet170"/>
      <sheetName val="Sheet171"/>
      <sheetName val="Sheet172"/>
      <sheetName val="Sheet173"/>
      <sheetName val="Sheet174"/>
      <sheetName val="Sheet175"/>
      <sheetName val="Sheet176"/>
      <sheetName val="Sheet177"/>
      <sheetName val="Sheet178"/>
      <sheetName val="Sheet179"/>
      <sheetName val="Sheet180"/>
      <sheetName val="Sheet181"/>
      <sheetName val="Sheet182"/>
      <sheetName val="Sheet183"/>
      <sheetName val="Sheet184"/>
      <sheetName val="Sheet185"/>
      <sheetName val="Sheet186"/>
      <sheetName val="Sheet187"/>
      <sheetName val="Sheet188"/>
      <sheetName val="Sheet189"/>
      <sheetName val="Sheet190"/>
      <sheetName val="Sheet191"/>
      <sheetName val="Sheet192"/>
      <sheetName val="Sheet193"/>
      <sheetName val="Sheet194"/>
      <sheetName val="Sheet195"/>
      <sheetName val="Sheet196"/>
      <sheetName val="Sheet197"/>
      <sheetName val="Sheet198"/>
      <sheetName val="Sheet199"/>
      <sheetName val="Sheet200"/>
      <sheetName val="Sheet201"/>
      <sheetName val="Sheet202"/>
      <sheetName val="Sheet203"/>
      <sheetName val="Sheet204"/>
      <sheetName val="Sheet205"/>
      <sheetName val="Sheet206"/>
      <sheetName val="Sheet207"/>
      <sheetName val="Sheet208"/>
      <sheetName val="Sheet209"/>
      <sheetName val="Sheet210"/>
      <sheetName val="Sheet211"/>
      <sheetName val="Sheet212"/>
      <sheetName val="Sheet213"/>
      <sheetName val="Sheet214"/>
      <sheetName val="Sheet215"/>
      <sheetName val="Sheet216"/>
      <sheetName val="Sheet217"/>
      <sheetName val="Sheet218"/>
      <sheetName val="Sheet219"/>
      <sheetName val="00000000"/>
    </sheetNames>
    <sheetDataSet>
      <sheetData sheetId="0" refreshError="1">
        <row r="3">
          <cell r="B3">
            <v>18500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XL"/>
      <sheetName val="p"/>
      <sheetName val="TM"/>
      <sheetName val="Tonghop"/>
      <sheetName val="TH-thbi"/>
      <sheetName val="TH-khac"/>
      <sheetName val="Lai-XD"/>
      <sheetName val="TH-lapdien"/>
      <sheetName val="VL-dien"/>
      <sheetName val="DT-dien"/>
      <sheetName val="TH-TN"/>
      <sheetName val="DT-TN"/>
      <sheetName val="TH-XLapDZ"/>
      <sheetName val="VL-Dnchinh"/>
      <sheetName val="LapdienChinh"/>
      <sheetName val="THKP-XD-chinh"/>
      <sheetName val="DT-XD-chinh"/>
      <sheetName val="XD-chinh"/>
      <sheetName val="TH-tam"/>
      <sheetName val="VL-DnTam"/>
      <sheetName val="Lapdientam"/>
      <sheetName val="THKP-XD.tam"/>
      <sheetName val="DT-XD.tam"/>
      <sheetName val="XD.tam"/>
      <sheetName val="00000000"/>
      <sheetName val="00000001"/>
      <sheetName val="00000002"/>
      <sheetName val="00000003"/>
      <sheetName val="TH_XL"/>
      <sheetName val="TH-thŢi"/>
    </sheetNames>
    <sheetDataSet>
      <sheetData sheetId="0" refreshError="1">
        <row r="4">
          <cell r="C4">
            <v>2606062871.6653671</v>
          </cell>
        </row>
        <row r="11">
          <cell r="C11">
            <v>2098758566.7344508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VL"/>
      <sheetName val="PTDG"/>
      <sheetName val="DTCT"/>
      <sheetName val="dg"/>
      <sheetName val="TH"/>
      <sheetName val="THTB"/>
      <sheetName val="KSTK"/>
      <sheetName val="KS-Nthu"/>
      <sheetName val="CPVC"/>
      <sheetName val="GPMB"/>
      <sheetName val="DBGT"/>
      <sheetName val="TH2"/>
      <sheetName val="HM2"/>
      <sheetName val="DTCT2"/>
      <sheetName val="KSTK2"/>
      <sheetName val="VCTB"/>
      <sheetName val="Tbang1"/>
      <sheetName val="trabang2"/>
      <sheetName val="tong hop"/>
      <sheetName val="km108"/>
      <sheetName val="km109"/>
      <sheetName val="km115"/>
      <sheetName val="km110"/>
      <sheetName val="km116"/>
      <sheetName val="km117"/>
      <sheetName val="km118"/>
      <sheetName val="Sheet3"/>
      <sheetName val="00000000"/>
      <sheetName val="XL4Test5"/>
      <sheetName val="chiettinh"/>
      <sheetName val="Tra_bang"/>
      <sheetName val="_x0000_"/>
      <sheetName val="T1"/>
      <sheetName val="T2"/>
      <sheetName val="T3"/>
      <sheetName val="T4"/>
      <sheetName val="T5"/>
      <sheetName val="T6"/>
      <sheetName val="T7"/>
      <sheetName val="T8"/>
      <sheetName val="T9"/>
      <sheetName val="T10"/>
      <sheetName val="T11"/>
      <sheetName val="T12"/>
      <sheetName val="111"/>
      <sheetName val="112"/>
      <sheetName val="NK"/>
      <sheetName val="XK"/>
      <sheetName val="144"/>
      <sheetName val="CTG.SO"/>
      <sheetName val="331"/>
      <sheetName val="KHTSCD"/>
      <sheetName val="SP.Sinh"/>
      <sheetName val="VH C.Viet"/>
      <sheetName val="Xa thanh"/>
      <sheetName val="Sheet4"/>
      <sheetName val="Sheet1"/>
      <sheetName val="Section"/>
      <sheetName val="MTL$-INTER"/>
      <sheetName val="Tai khoan"/>
      <sheetName val="Thuc thanh"/>
      <sheetName val="So"/>
      <sheetName val="DDCT2"/>
      <sheetName val="KcTK2"/>
      <sheetName val="km1 9"/>
      <sheetName val="km1!5"/>
      <sheetName val="XL4Test%"/>
      <sheetName val="BC"/>
      <sheetName val="THX7"/>
      <sheetName val="T33"/>
      <sheetName val="BC thi dua 2"/>
      <sheetName val="HOC BONG 2"/>
      <sheetName val="HOC BONG"/>
      <sheetName val="BC thi dua"/>
      <sheetName val="Chi tiet"/>
      <sheetName val="?"/>
      <sheetName val="gvl"/>
      <sheetName val="BANGTRA"/>
      <sheetName val="WTB"/>
      <sheetName val="TB 2001"/>
      <sheetName val="tong_hop"/>
      <sheetName val="TB_2001"/>
      <sheetName val="Tongke"/>
      <sheetName val="GVL-NC-M"/>
      <sheetName val="DBET"/>
      <sheetName val="3.1.1"/>
      <sheetName val="3.1.4"/>
      <sheetName val="2.5.1"/>
      <sheetName val="4.1.1"/>
      <sheetName val="4.3.2"/>
      <sheetName val="2.3.3"/>
      <sheetName val="5.3.1"/>
      <sheetName val="2.4.3"/>
      <sheetName val="Gia vat tu"/>
      <sheetName val="KP-XL"/>
      <sheetName val="_"/>
      <sheetName val="Dung"/>
      <sheetName val="May"/>
      <sheetName val="NC"/>
      <sheetName val="Vat lieu"/>
      <sheetName val="vua"/>
      <sheetName val="DGduong"/>
      <sheetName val="dtct cong"/>
      <sheetName val="WTB02"/>
      <sheetName val="DG1"/>
      <sheetName val="chhettinh"/>
      <sheetName val="_x0014_huc thanh"/>
      <sheetName val="XL4Poppy"/>
    </sheetNames>
    <sheetDataSet>
      <sheetData sheetId="0" refreshError="1"/>
      <sheetData sheetId="1" refreshError="1"/>
      <sheetData sheetId="2" refreshError="1"/>
      <sheetData sheetId="3" refreshError="1">
        <row r="10">
          <cell r="D10" t="str">
            <v>S¶n xuÊt  BTN</v>
          </cell>
        </row>
        <row r="11">
          <cell r="D11" t="str">
            <v>VC BTN tõ TT Km7(Qlé9) 
®Õn Ctr×nh L=38km</v>
          </cell>
        </row>
        <row r="12">
          <cell r="D12" t="str">
            <v>BTN trung dµy 7cm</v>
          </cell>
        </row>
        <row r="13">
          <cell r="D13" t="str">
            <v>T­ãi nhùa dÝnh b¸m TC 1,5kg/m2</v>
          </cell>
        </row>
        <row r="14">
          <cell r="D14" t="str">
            <v xml:space="preserve">BT mÆt cÇu M300 ®¸ 1x2 </v>
          </cell>
        </row>
        <row r="15">
          <cell r="D15" t="str">
            <v xml:space="preserve">BT gê lan can M250 </v>
          </cell>
        </row>
        <row r="16">
          <cell r="D16" t="str">
            <v>G/c«ng CT mÆt cÇu F=8mm</v>
          </cell>
        </row>
        <row r="17">
          <cell r="D17" t="str">
            <v>G/c«ng CT gê F=14mm</v>
          </cell>
        </row>
        <row r="18">
          <cell r="D18" t="str">
            <v>G/c«ng CT mÆt cÇu + gê F=10mm</v>
          </cell>
        </row>
        <row r="19">
          <cell r="D19" t="str">
            <v>S¬n ph©n tuyÕn</v>
          </cell>
        </row>
        <row r="20">
          <cell r="D20" t="str">
            <v>QuÐt v«i gê ch¾n</v>
          </cell>
        </row>
        <row r="21">
          <cell r="D21" t="str">
            <v>QuÐt nhùa bitum vµ d¸n bao t¶i</v>
          </cell>
        </row>
        <row r="22">
          <cell r="D22" t="str">
            <v>V¸n khu«n gê lan can</v>
          </cell>
        </row>
        <row r="24">
          <cell r="D24" t="str">
            <v>2.DÇm DUL</v>
          </cell>
        </row>
        <row r="25">
          <cell r="D25" t="str">
            <v xml:space="preserve">DÇm DUL M400 </v>
          </cell>
        </row>
        <row r="26">
          <cell r="D26" t="str">
            <v>V¸n khu«n thÐp ®óc dÇm DUL</v>
          </cell>
        </row>
        <row r="27">
          <cell r="D27" t="str">
            <v xml:space="preserve">BT mèi nèi  M400 </v>
          </cell>
        </row>
        <row r="28">
          <cell r="D28" t="str">
            <v>G/c«ng CT dÇm F=6mm</v>
          </cell>
        </row>
        <row r="29">
          <cell r="D29" t="str">
            <v>G/c«ng CT dÇm F=8mm</v>
          </cell>
        </row>
        <row r="30">
          <cell r="D30" t="str">
            <v>G/c«ng CT dÇm F=10mm</v>
          </cell>
        </row>
        <row r="31">
          <cell r="D31" t="str">
            <v>G/c«ng CT dÇm F=12mm</v>
          </cell>
        </row>
        <row r="32">
          <cell r="D32" t="str">
            <v>G/c«ng CT dÇm F=14mm</v>
          </cell>
        </row>
        <row r="33">
          <cell r="D33" t="str">
            <v>G/c«ng CT dÇm F=16mm</v>
          </cell>
        </row>
        <row r="34">
          <cell r="D34" t="str">
            <v>G/c«ng CT dÇm F=18mm</v>
          </cell>
        </row>
        <row r="35">
          <cell r="D35" t="str">
            <v>G/c«ng CT dÇm F=20mm</v>
          </cell>
        </row>
        <row r="36">
          <cell r="D36" t="str">
            <v>G/c«ng CT dÇm F=25mm</v>
          </cell>
        </row>
        <row r="37">
          <cell r="D37" t="str">
            <v>L¾p ®Æt èng thÐp luån c¸p DUL</v>
          </cell>
        </row>
        <row r="38">
          <cell r="D38" t="str">
            <v>B¬m v÷a XM trong èng luån c¸p</v>
          </cell>
        </row>
        <row r="39">
          <cell r="D39" t="str">
            <v xml:space="preserve">L¾p ®Æt neo OVM </v>
          </cell>
        </row>
        <row r="40">
          <cell r="D40" t="str">
            <v>C¸p thÐp dÇm DUL kÐo sau 7tao F12,7</v>
          </cell>
        </row>
        <row r="41">
          <cell r="D41" t="str">
            <v>Gèi cao su</v>
          </cell>
        </row>
        <row r="42">
          <cell r="D42" t="str">
            <v>L¾p ®Æt thÐp b¶n</v>
          </cell>
        </row>
        <row r="44">
          <cell r="D44" t="str">
            <v xml:space="preserve">3.Lan can tay vÞn </v>
          </cell>
        </row>
        <row r="45">
          <cell r="D45" t="str">
            <v>SX lan can tay vÞn</v>
          </cell>
        </row>
        <row r="46">
          <cell r="D46" t="str">
            <v>ThÐp èng F=90mm dµy 4mm</v>
          </cell>
        </row>
        <row r="47">
          <cell r="D47" t="str">
            <v>L¾p dùng lan can tay vÞn</v>
          </cell>
        </row>
        <row r="48">
          <cell r="D48" t="str">
            <v>Ch¶i rØ</v>
          </cell>
        </row>
        <row r="49">
          <cell r="D49" t="str">
            <v>S¬n phñ.</v>
          </cell>
        </row>
        <row r="50">
          <cell r="D50" t="str">
            <v>S¬n chèng rØ</v>
          </cell>
        </row>
        <row r="52">
          <cell r="D52" t="str">
            <v>4.Khe co d·n, èng tho¸t n­íc</v>
          </cell>
        </row>
        <row r="53">
          <cell r="D53" t="str">
            <v>Gia c«ng vµ L§ thÐp d=12mm</v>
          </cell>
        </row>
        <row r="54">
          <cell r="D54" t="str">
            <v>Khe co d·n cao su</v>
          </cell>
        </row>
        <row r="55">
          <cell r="D55" t="str">
            <v>BT M400 gê khe co d·n</v>
          </cell>
        </row>
        <row r="56">
          <cell r="D56" t="str">
            <v>èng tho¸t n­íc F=150 , L=1m</v>
          </cell>
        </row>
        <row r="57">
          <cell r="D57" t="str">
            <v>Bul«ng M20.</v>
          </cell>
        </row>
        <row r="58">
          <cell r="D58" t="str">
            <v>QuÐt Sikadur 732 (TC 0.5l/m2 x 47.5m2)</v>
          </cell>
        </row>
        <row r="59">
          <cell r="D59" t="str">
            <v>L¾p ®Æt thÐp b¶n</v>
          </cell>
        </row>
        <row r="60">
          <cell r="D60" t="str">
            <v>L§ thÐp h×nh</v>
          </cell>
        </row>
        <row r="62">
          <cell r="D62" t="str">
            <v>5.B¶n dÉn ®Çu cÇu vµ dÇm ®ì b¶n</v>
          </cell>
        </row>
        <row r="63">
          <cell r="D63" t="str">
            <v>BT b¶n dÉn vµ dÇm ®ì b¶n M250</v>
          </cell>
        </row>
        <row r="64">
          <cell r="D64" t="str">
            <v>V¸n khu«n b¶n dÉn vµ dÇm ®ì b¶n</v>
          </cell>
        </row>
        <row r="65">
          <cell r="D65" t="str">
            <v>Cèt thÐp b¶n dÉn vµ dÇm ®ì b¶n d=8mm</v>
          </cell>
        </row>
        <row r="66">
          <cell r="D66" t="str">
            <v>Cèt thÐp b¶n dÉn vµ dÇm ®ì b¶n d=10mm</v>
          </cell>
        </row>
        <row r="67">
          <cell r="D67" t="str">
            <v>Cèt thÐp b¶n dÉn vµ dÇm ®ì b¶n d=12mm</v>
          </cell>
        </row>
        <row r="68">
          <cell r="D68" t="str">
            <v>Cèt thÐp b¶n dÉn vµ dÇm ®ì b¶n d=14mm</v>
          </cell>
        </row>
        <row r="69">
          <cell r="D69" t="str">
            <v>Cèt thÐp b¶n dÉn vµ dÇm ®ì b¶n d=16mm</v>
          </cell>
        </row>
        <row r="70">
          <cell r="D70" t="str">
            <v xml:space="preserve">D¨m s¹n ®Öm </v>
          </cell>
        </row>
        <row r="71">
          <cell r="D71" t="str">
            <v>BT lãt mãng M100</v>
          </cell>
        </row>
        <row r="72">
          <cell r="D72" t="str">
            <v>L¾p ®Æt b¶n dÉn</v>
          </cell>
        </row>
        <row r="74">
          <cell r="D74" t="str">
            <v>6.T­êng hé lan mÒm (2x143)m</v>
          </cell>
        </row>
        <row r="75">
          <cell r="D75" t="str">
            <v>T­êng hé lan mÒm</v>
          </cell>
        </row>
        <row r="76">
          <cell r="D76" t="str">
            <v xml:space="preserve">TÊm sãng gi÷a L=4,14m s¬n ph¶n quang </v>
          </cell>
        </row>
        <row r="77">
          <cell r="D77" t="str">
            <v>TÊm sãng ®Çu L=0,7m s¬n ph¶n quang</v>
          </cell>
        </row>
        <row r="78">
          <cell r="D78" t="str">
            <v>Cét thÐp</v>
          </cell>
        </row>
        <row r="79">
          <cell r="D79" t="str">
            <v>Hép ®Öm</v>
          </cell>
        </row>
        <row r="80">
          <cell r="D80" t="str">
            <v>M¾t ph¶n quang</v>
          </cell>
        </row>
        <row r="81">
          <cell r="D81" t="str">
            <v>Bul«ng F=20</v>
          </cell>
        </row>
        <row r="82">
          <cell r="D82" t="str">
            <v>Bul«ng F=16</v>
          </cell>
        </row>
        <row r="83">
          <cell r="D83" t="str">
            <v xml:space="preserve">D¨m s¹n ®Öm </v>
          </cell>
        </row>
        <row r="84">
          <cell r="D84" t="str">
            <v>BT mãng M150 ®¸ 4x6</v>
          </cell>
        </row>
        <row r="85">
          <cell r="D85" t="str">
            <v>V¸n khu«n mãng</v>
          </cell>
        </row>
        <row r="86">
          <cell r="D86" t="str">
            <v>§µo ®Êt mãng hé lan</v>
          </cell>
        </row>
        <row r="87">
          <cell r="D87" t="str">
            <v>§¾p ®Êt mãng ®Êt cÊp 3</v>
          </cell>
        </row>
        <row r="88">
          <cell r="D88" t="str">
            <v>Ch«n cét hé lan</v>
          </cell>
        </row>
        <row r="89">
          <cell r="D89" t="str">
            <v>L¾p dùng t­êng hé lan ( thanh gi÷a )</v>
          </cell>
        </row>
        <row r="90">
          <cell r="D90" t="str">
            <v>Bèc hµng lªn xuèng + vc tõ §N ®Õn CT L=219Km</v>
          </cell>
        </row>
        <row r="92">
          <cell r="D92" t="str">
            <v>7.§­êng hai ®Çu cÇu (tÝnh cho 20m)</v>
          </cell>
        </row>
        <row r="93">
          <cell r="D93" t="str">
            <v>§µo ®Êt ®Ó ®¾p + vËn chuyÓn L=3.5Km</v>
          </cell>
        </row>
        <row r="94">
          <cell r="D94" t="str">
            <v>§¾p nÒn ®­êng K95 ®Êt cÊp 3</v>
          </cell>
        </row>
        <row r="95">
          <cell r="D95" t="str">
            <v>§¾p nÒn ®­êng K98 ®Êt cÊp 3</v>
          </cell>
        </row>
        <row r="96">
          <cell r="D96" t="str">
            <v>§µo nÒn ®­êng ®Êt cÊp 3 (M95%, NC5%)</v>
          </cell>
        </row>
        <row r="97">
          <cell r="D97" t="str">
            <v xml:space="preserve">CÊp phèi ®¸ d¨m </v>
          </cell>
        </row>
        <row r="98">
          <cell r="D98" t="str">
            <v>T­ãi nhùa dÝnh b¸m TC 1,5kg/m2</v>
          </cell>
        </row>
        <row r="99">
          <cell r="D99" t="str">
            <v>BTN trung dµy 7cm</v>
          </cell>
        </row>
        <row r="100">
          <cell r="D100" t="str">
            <v>S¶n xuÊt  BTN</v>
          </cell>
        </row>
        <row r="101">
          <cell r="D101" t="str">
            <v>VC BTN tõ TT Km7(Qlé9) 
®Õn Ctr×nh L=38km</v>
          </cell>
        </row>
        <row r="103">
          <cell r="D103" t="str">
            <v>8.Cèng hép</v>
          </cell>
        </row>
        <row r="104">
          <cell r="D104" t="str">
            <v>BT t­êng c¸nh + t­êng ®Çu M200</v>
          </cell>
        </row>
        <row r="105">
          <cell r="D105" t="str">
            <v>BT cèng hép M300 ®¸ 1x2</v>
          </cell>
        </row>
        <row r="106">
          <cell r="D106" t="str">
            <v>QuÐt nhùa bitum vµ d¸n bao t¶i</v>
          </cell>
        </row>
        <row r="107">
          <cell r="D107" t="str">
            <v>QuÐt nhùa bitum ngoµi th©n cèng</v>
          </cell>
        </row>
        <row r="108">
          <cell r="D108" t="str">
            <v>V÷a XM M100 mèi nèi b¶n dÉn</v>
          </cell>
        </row>
        <row r="109">
          <cell r="D109" t="str">
            <v xml:space="preserve">D¨m s¹n ®Öm </v>
          </cell>
        </row>
        <row r="110">
          <cell r="D110" t="str">
            <v>V¸n khu«n ®æ BT cèng t¹i chç</v>
          </cell>
        </row>
        <row r="111">
          <cell r="D111" t="str">
            <v>Cèt thÐp cèng h×nh hép d=14mm</v>
          </cell>
        </row>
        <row r="112">
          <cell r="D112" t="str">
            <v>Cèt thÐp cèng h×nh hép d=16mm</v>
          </cell>
        </row>
        <row r="113">
          <cell r="D113" t="str">
            <v>Cèt thÐp cèng h×nh hép d=20mm</v>
          </cell>
        </row>
        <row r="114">
          <cell r="D114" t="str">
            <v>§¾p cÊp phèi sái s¹n gia cè mÆt ®­êng</v>
          </cell>
        </row>
        <row r="115">
          <cell r="D115" t="str">
            <v>Gia c«ng, l¾p r¾p gç thi 
c«ng cèng hép</v>
          </cell>
        </row>
        <row r="116">
          <cell r="D116" t="str">
            <v>LD vµ th¸o dì hÖ khung dµn gi¸o</v>
          </cell>
        </row>
        <row r="117">
          <cell r="D117" t="str">
            <v>§µo ®Êt cÊp 3</v>
          </cell>
        </row>
        <row r="118">
          <cell r="D118" t="str">
            <v>§¾p ®Êt cÊp 3</v>
          </cell>
        </row>
        <row r="120">
          <cell r="D120" t="str">
            <v>9.BÖ ®óc dÇm + BÖ chøa + B·i ®óc dÇm</v>
          </cell>
        </row>
        <row r="121">
          <cell r="D121" t="str">
            <v>Bªt«ng bÖ ®óc M250</v>
          </cell>
        </row>
        <row r="122">
          <cell r="D122" t="str">
            <v>Bªt«ng bÖ ®óc M200</v>
          </cell>
        </row>
        <row r="123">
          <cell r="D123" t="str">
            <v>V¸n khu«n ®æ BT bÖ ®óc dÇm</v>
          </cell>
        </row>
        <row r="124">
          <cell r="D124" t="str">
            <v>G/c«ng CT bÖ ®óc + bÖ chøa F=10mm</v>
          </cell>
        </row>
        <row r="125">
          <cell r="D125" t="str">
            <v>G/c«ng CT bÖ ®óc F=8mm</v>
          </cell>
        </row>
        <row r="126">
          <cell r="D126" t="str">
            <v>§µo ®Êt cÊp 3</v>
          </cell>
        </row>
        <row r="127">
          <cell r="D127" t="str">
            <v>L¸ng v÷a xim¨ng d=5cm M75</v>
          </cell>
        </row>
        <row r="128">
          <cell r="D128" t="str">
            <v>CÈu dÇm vµo vÞ trÝ lao</v>
          </cell>
        </row>
        <row r="129">
          <cell r="D129" t="str">
            <v>LËp ®­êng tr­ît ®Ó di chuyÓn dÇm</v>
          </cell>
        </row>
        <row r="130">
          <cell r="D130" t="str">
            <v>D/C dÇm cÇu tõ bÖ ®óc ®Õn bÖ chøa</v>
          </cell>
        </row>
        <row r="131">
          <cell r="D131" t="str">
            <v>CÈu dÇm tõ ®­êng tr­ît xuèng s¾p xÕp lªn bÖ chøa</v>
          </cell>
        </row>
        <row r="132">
          <cell r="D132" t="str">
            <v>N©ng h¹ dÇm cÇu L=33m</v>
          </cell>
        </row>
        <row r="133">
          <cell r="D133" t="str">
            <v>Th¸o dì ®­êng tr­ît 
 (tÝnh 80%c«ng l¾p)</v>
          </cell>
        </row>
        <row r="134">
          <cell r="D134" t="str">
            <v>Bul«ng M20.</v>
          </cell>
        </row>
        <row r="135">
          <cell r="D135" t="str">
            <v>§¸ héc xÕp chèng lón</v>
          </cell>
        </row>
        <row r="136">
          <cell r="D136" t="str">
            <v>ThÐp b¶n</v>
          </cell>
        </row>
        <row r="137">
          <cell r="D137" t="str">
            <v>Khèi kª thÐp</v>
          </cell>
        </row>
        <row r="138">
          <cell r="D138" t="str">
            <v>R¶i tµ vÑt gç</v>
          </cell>
        </row>
        <row r="139">
          <cell r="D139" t="str">
            <v>èng nhùa d=60</v>
          </cell>
        </row>
        <row r="140">
          <cell r="D140" t="str">
            <v xml:space="preserve">D¨m s¹n ®Öm </v>
          </cell>
        </row>
        <row r="141">
          <cell r="D141" t="str">
            <v>§¾p ®Êt cÊp 3</v>
          </cell>
        </row>
        <row r="142">
          <cell r="D142" t="str">
            <v>San ®Çm mÆt b»ng</v>
          </cell>
        </row>
        <row r="144">
          <cell r="D144" t="str">
            <v>10.Thi c«ng lao kÐo dÇm DUL</v>
          </cell>
        </row>
        <row r="145">
          <cell r="D145" t="str">
            <v>CÈu dÇm ra khái bÖ chøa</v>
          </cell>
        </row>
        <row r="146">
          <cell r="D146" t="str">
            <v>LËp ®­êng tr­ît ®Ó di chuyÓn dÇm</v>
          </cell>
        </row>
        <row r="147">
          <cell r="D147" t="str">
            <v>Tõ bÖ chøa ®Õn ch©n cÇu</v>
          </cell>
        </row>
        <row r="148">
          <cell r="D148" t="str">
            <v>D/ch dÇm cÇu L=33m vµo vÞ trÝ</v>
          </cell>
        </row>
        <row r="149">
          <cell r="D149" t="str">
            <v>(L=300m, §Þnh møc chØ di chuyÓn trong vßng 30m)</v>
          </cell>
        </row>
        <row r="150">
          <cell r="D150" t="str">
            <v>CÈu dÇm vµo vÞ trÝ lao</v>
          </cell>
        </row>
        <row r="151">
          <cell r="D151" t="str">
            <v>N©ng h¹ dÇm cÇu</v>
          </cell>
        </row>
        <row r="152">
          <cell r="D152" t="str">
            <v>Lao kÐo dÇm BT DUL L=33m</v>
          </cell>
        </row>
        <row r="153">
          <cell r="D153" t="str">
            <v>KÝch h¹ dÇm xuèng gèi</v>
          </cell>
        </row>
        <row r="154">
          <cell r="D154" t="str">
            <v>ChuyÓn xe lao sang nhÞp</v>
          </cell>
        </row>
        <row r="155">
          <cell r="D155" t="str">
            <v>Th¸o l¾p tæ hîp  lao dÇm</v>
          </cell>
        </row>
        <row r="156">
          <cell r="D156" t="str">
            <v>(150T x 30%)</v>
          </cell>
        </row>
        <row r="157">
          <cell r="D157" t="str">
            <v>Th¸o dì ®­êng tr­ît 
 (tÝnh 80%c«ng l¾p)</v>
          </cell>
        </row>
        <row r="158">
          <cell r="D158" t="str">
            <v>(KÓ c¶ ®­êng di chuyÓn dÇm trªn cÇu)</v>
          </cell>
        </row>
        <row r="159">
          <cell r="D159" t="str">
            <v xml:space="preserve">D¨m s¹n ®Öm </v>
          </cell>
        </row>
        <row r="161">
          <cell r="D161" t="str">
            <v>B.KÕt cÊu phÇn h¹ bé</v>
          </cell>
        </row>
        <row r="162">
          <cell r="D162" t="str">
            <v>1.Trô cÇu</v>
          </cell>
        </row>
        <row r="163">
          <cell r="D163" t="str">
            <v>BT xµ mò+®¸ kª gèi trô M300</v>
          </cell>
        </row>
        <row r="164">
          <cell r="D164" t="str">
            <v>BT th©n, bÖ trô M250 trªn c¹n ®¸ 2x4</v>
          </cell>
        </row>
        <row r="165">
          <cell r="D165" t="str">
            <v>Cèt thÐp trô F=10mm</v>
          </cell>
        </row>
        <row r="166">
          <cell r="D166" t="str">
            <v>Cèt thÐp trô F=16mm</v>
          </cell>
        </row>
        <row r="167">
          <cell r="D167" t="str">
            <v>Cèt thÐp trô F=20mm</v>
          </cell>
        </row>
        <row r="168">
          <cell r="D168" t="str">
            <v>Cèt thÐp trô F=22mm</v>
          </cell>
        </row>
        <row r="169">
          <cell r="D169" t="str">
            <v>Cèt thÐp trô F=30mm</v>
          </cell>
        </row>
        <row r="170">
          <cell r="D170" t="str">
            <v>V÷a XM t¹o dèc M75</v>
          </cell>
        </row>
        <row r="171">
          <cell r="D171" t="str">
            <v>VËn chuyÓn ®¸ ®æ ®i L=1Km</v>
          </cell>
        </row>
        <row r="172">
          <cell r="D172" t="str">
            <v>Xóc ®¸ ®æ ®i</v>
          </cell>
        </row>
        <row r="173">
          <cell r="D173" t="str">
            <v>§µo ph¸ ®¸ b»ng næ m×n (20%)</v>
          </cell>
        </row>
        <row r="174">
          <cell r="D174" t="str">
            <v>§µo ph¸ ®¸ b»ng thñ c«ng (80%)</v>
          </cell>
        </row>
        <row r="175">
          <cell r="D175" t="str">
            <v>§µo mãng (80%M¸y, 20% thñ c«ng)</v>
          </cell>
        </row>
        <row r="176">
          <cell r="D176" t="str">
            <v>§µo ®Êt ®Ó ®¾p + vËn chuyÓn L=3.5Km</v>
          </cell>
        </row>
        <row r="177">
          <cell r="D177" t="str">
            <v>§¾p ®Êt (80%M, 20%NC)</v>
          </cell>
        </row>
        <row r="178">
          <cell r="D178" t="str">
            <v>ThÐp tÊm (20x300x400)mm</v>
          </cell>
        </row>
        <row r="179">
          <cell r="D179" t="str">
            <v>V¸n khu«n thÐp thi c«ng mè + trô cÇu</v>
          </cell>
        </row>
        <row r="181">
          <cell r="D181" t="str">
            <v>2.Mè cÇu</v>
          </cell>
        </row>
        <row r="182">
          <cell r="D182" t="str">
            <v>BT ®¸ kª gèi mè M300</v>
          </cell>
        </row>
        <row r="183">
          <cell r="D183" t="str">
            <v>BT th©n + bÖ mè M250 ®¸ 2x4</v>
          </cell>
        </row>
        <row r="184">
          <cell r="D184" t="str">
            <v>BT t­êng ngùc + t­êng c¸nh M250</v>
          </cell>
        </row>
        <row r="185">
          <cell r="D185" t="str">
            <v>BT lãt mãng M100</v>
          </cell>
        </row>
        <row r="186">
          <cell r="D186" t="str">
            <v>V¸n khu«n thÐp mè+t­êng</v>
          </cell>
        </row>
        <row r="187">
          <cell r="D187" t="str">
            <v>Cèt thÐp mè F=8mm trªn c¹n</v>
          </cell>
        </row>
        <row r="188">
          <cell r="D188" t="str">
            <v>Cèt thÐp mè F=10mm trªn c¹n</v>
          </cell>
        </row>
        <row r="189">
          <cell r="D189" t="str">
            <v>Cèt thÐp mè F=12mm trªn c¹n</v>
          </cell>
        </row>
        <row r="190">
          <cell r="D190" t="str">
            <v>Cèt thÐp mè F=14mm trªn c¹n</v>
          </cell>
        </row>
        <row r="191">
          <cell r="D191" t="str">
            <v>Cèt thÐp mè F=16mm trªn c¹n</v>
          </cell>
        </row>
        <row r="192">
          <cell r="D192" t="str">
            <v>Cèt thÐp mè F&gt;18mm trªn c¹n</v>
          </cell>
        </row>
        <row r="193">
          <cell r="D193" t="str">
            <v>ThÐp tÊm</v>
          </cell>
        </row>
        <row r="194">
          <cell r="D194" t="str">
            <v>V÷a XM t¹o dèc M75</v>
          </cell>
        </row>
        <row r="195">
          <cell r="D195" t="str">
            <v>§¸ héc x©y m¸i taluy v÷a M100</v>
          </cell>
        </row>
        <row r="196">
          <cell r="D196" t="str">
            <v>§¸ héc x©y ch©n khay v÷a M100</v>
          </cell>
        </row>
        <row r="197">
          <cell r="D197" t="str">
            <v>§¸ héc x©y tø nãn v÷a M100</v>
          </cell>
        </row>
        <row r="198">
          <cell r="D198" t="str">
            <v xml:space="preserve">D¨m s¹n ®Öm </v>
          </cell>
        </row>
        <row r="199">
          <cell r="D199" t="str">
            <v>Xóc ®¸ ®æ ®i</v>
          </cell>
        </row>
        <row r="200">
          <cell r="D200" t="str">
            <v>VËn chuyÓn ®¸ ®æ ®i L=1Km</v>
          </cell>
        </row>
        <row r="201">
          <cell r="D201" t="str">
            <v>§µo ph¸ ®¸ b»ng næ m×n (20%)</v>
          </cell>
        </row>
        <row r="202">
          <cell r="D202" t="str">
            <v>§µo ph¸ ®¸ b»ng thñ c«ng (80%)</v>
          </cell>
        </row>
        <row r="203">
          <cell r="D203" t="str">
            <v>§µo mãng (80%M¸y, 20% thñ c«ng)</v>
          </cell>
        </row>
        <row r="204">
          <cell r="D204" t="str">
            <v>§µo ®Êt ®Ó ®¾p + vËn chuyÓn L=3.5Km</v>
          </cell>
        </row>
        <row r="205">
          <cell r="D205" t="str">
            <v>§¾p ®Êt (80%M, 20%NC)</v>
          </cell>
        </row>
        <row r="206">
          <cell r="D206" t="str">
            <v>San ®Çm mÆt b»ng</v>
          </cell>
        </row>
        <row r="208">
          <cell r="D208" t="str">
            <v>3.Khèi l­îng thi c«ng</v>
          </cell>
        </row>
        <row r="209">
          <cell r="D209" t="str">
            <v>a. Thi c«ng trô: 4 trô (LC 4 lÇn)</v>
          </cell>
        </row>
        <row r="210">
          <cell r="D210" t="str">
            <v>Khung bailey</v>
          </cell>
        </row>
        <row r="211">
          <cell r="D211" t="str">
            <v>(52.836tÊn*4lÇn/100=2.113tÊn)</v>
          </cell>
        </row>
        <row r="212">
          <cell r="D212" t="str">
            <v>L¾p dùng vµ th¸o dì khung bailey</v>
          </cell>
        </row>
        <row r="213">
          <cell r="D213" t="str">
            <v>LD cho 4 trô 52.836T x 2 = 105.67T</v>
          </cell>
        </row>
        <row r="214">
          <cell r="D214" t="str">
            <v>SX hÖ khung giµn gi¸o thi c«ng trô</v>
          </cell>
        </row>
        <row r="215">
          <cell r="D215" t="str">
            <v>LD vµ th¸o dì hÖ khung dµn gi¸o</v>
          </cell>
        </row>
        <row r="216">
          <cell r="D216" t="str">
            <v>(Khèi l­îng vËt liÖu tÝnh cho 4 trô)</v>
          </cell>
        </row>
        <row r="217">
          <cell r="D217" t="str">
            <v>(Gåm nh÷ng thanh chèng vµ gi»ng L75x75x8)</v>
          </cell>
        </row>
        <row r="218">
          <cell r="D218" t="str">
            <v>(Lu©n chuyÓn 4 lÇn : 28.64 x 4 lÇn =113.366T)</v>
          </cell>
        </row>
        <row r="219">
          <cell r="D219" t="str">
            <v>LD ray P43 ch«n th¼ng vµo trô lµm sµn</v>
          </cell>
        </row>
        <row r="220">
          <cell r="D220" t="str">
            <v xml:space="preserve">Lµm vµ th¶ rä ®¸ </v>
          </cell>
        </row>
        <row r="221">
          <cell r="D221" t="str">
            <v>Gia c«ng, l¾p r¾p gç thi 
c«ng trô (LC4lÇn)</v>
          </cell>
        </row>
        <row r="222">
          <cell r="D222" t="str">
            <v>V¸n sµn thi c«ng dµy 5cm</v>
          </cell>
        </row>
        <row r="223">
          <cell r="D223" t="str">
            <v>(102.4m3*2lÇn/8=25.6m3)</v>
          </cell>
        </row>
        <row r="224">
          <cell r="D224" t="str">
            <v>R¶i th¸o v¸n sµn</v>
          </cell>
        </row>
        <row r="225">
          <cell r="D225" t="str">
            <v>§Êt sÐt luyÖn dÎo</v>
          </cell>
        </row>
        <row r="226">
          <cell r="D226" t="str">
            <v>Bao t¶i ®Êt chèng xãi</v>
          </cell>
        </row>
        <row r="227">
          <cell r="D227" t="str">
            <v>§¾p ®Êt ®­êng thi c«ng</v>
          </cell>
        </row>
        <row r="228">
          <cell r="D228" t="str">
            <v>Xóc ®¸ ®æ ®i</v>
          </cell>
        </row>
        <row r="229">
          <cell r="D229" t="str">
            <v>VËn chuyÓn ®¸ ®æ ®i L=1Km</v>
          </cell>
        </row>
        <row r="230">
          <cell r="D230" t="str">
            <v>§µo ®¸ r·nh + hè tô</v>
          </cell>
        </row>
        <row r="231">
          <cell r="D231" t="str">
            <v>§µo ®Êt ®Ó ®¾p + vËn chuyÓn L=3.5Km</v>
          </cell>
        </row>
        <row r="232">
          <cell r="D232" t="str">
            <v>M¸y b¬m n­íc 75cv.</v>
          </cell>
        </row>
        <row r="233">
          <cell r="D233" t="str">
            <v>§¾p ®Êt khung v©y</v>
          </cell>
        </row>
        <row r="234">
          <cell r="D234" t="str">
            <v>Ph¸ dì khung v©y (70% nh©n c«ng, m¸y ®¾p)</v>
          </cell>
        </row>
        <row r="235">
          <cell r="D235" t="str">
            <v>VËn chuyÓn ®Êt ®æ ®i L=1Km</v>
          </cell>
        </row>
        <row r="236">
          <cell r="D236" t="str">
            <v>(Thanh th¶i lßng s«ng)</v>
          </cell>
        </row>
        <row r="238">
          <cell r="D238" t="str">
            <v>b.Thi c«ng mè (LC 2lÇn)</v>
          </cell>
        </row>
        <row r="239">
          <cell r="D239" t="str">
            <v>Khung bailey</v>
          </cell>
        </row>
        <row r="240">
          <cell r="D240" t="str">
            <v>(78,74tÊn*2lÇn/100=1.575tÊn)</v>
          </cell>
        </row>
        <row r="241">
          <cell r="D241" t="str">
            <v>L¾p dùng vµ th¸o dì khung bailey</v>
          </cell>
        </row>
        <row r="242">
          <cell r="D242" t="str">
            <v>SX hÖ khung giµn gi¸o thi c«ng mè</v>
          </cell>
        </row>
        <row r="243">
          <cell r="D243" t="str">
            <v>LD vµ th¸o dì hÖ khung dµn gi¸o</v>
          </cell>
        </row>
        <row r="244">
          <cell r="D244" t="str">
            <v>(Khèi l­îng vËt liÖu tÝnh cho 2 mè)</v>
          </cell>
        </row>
        <row r="245">
          <cell r="D245" t="str">
            <v>(Gåm nh÷ng thanh chèng vµ gi»ng L75x75x8)</v>
          </cell>
        </row>
        <row r="246">
          <cell r="D246" t="str">
            <v>(L¾p dùng 2 lÇn : 5.13 x 2 lÇn =10.26T)</v>
          </cell>
        </row>
        <row r="247">
          <cell r="D247" t="str">
            <v>§µo ®Êt nÒn ®­êng c«ng vô</v>
          </cell>
        </row>
        <row r="248">
          <cell r="D248" t="str">
            <v>Xóc ®¸ ®æ ®i</v>
          </cell>
        </row>
        <row r="249">
          <cell r="D249" t="str">
            <v>VËn chuyÓn ®¸ ®æ ®i L=1Km</v>
          </cell>
        </row>
        <row r="250">
          <cell r="D250" t="str">
            <v>§µo ®¸ r·nh + hè tô</v>
          </cell>
        </row>
        <row r="251">
          <cell r="D251" t="str">
            <v>M¸y b¬m n­íc 75cv.</v>
          </cell>
        </row>
        <row r="252">
          <cell r="D252" t="str">
            <v xml:space="preserve">Lµm vµ th¶ rä ®¸ </v>
          </cell>
        </row>
        <row r="253">
          <cell r="D253" t="str">
            <v>V¸n sµn thi c«ng dµy 5cm</v>
          </cell>
        </row>
        <row r="254">
          <cell r="D254" t="str">
            <v>(5.4m3*2lÇn/8=1.35m3)</v>
          </cell>
        </row>
        <row r="255">
          <cell r="D255" t="str">
            <v>R¶i th¸o v¸n sµn</v>
          </cell>
        </row>
        <row r="256">
          <cell r="D256" t="str">
            <v>Gia c«ng, l¾p r¾p gç thi 
c«ng mè (LC2lÇn)</v>
          </cell>
        </row>
        <row r="257">
          <cell r="D257" t="str">
            <v xml:space="preserve">D¨m s¹n ®Öm </v>
          </cell>
        </row>
        <row r="258">
          <cell r="D258" t="str">
            <v>ThÐp neo d=16mm</v>
          </cell>
        </row>
        <row r="259">
          <cell r="D259" t="str">
            <v>c. §­êng c«ng vô thi c«ng trô 1</v>
          </cell>
        </row>
        <row r="260">
          <cell r="D260" t="str">
            <v>§µo ®Êt nÒn ®­êng c«ng vô</v>
          </cell>
        </row>
        <row r="261">
          <cell r="D261" t="str">
            <v>V/c ®Êt ®æ ®i L=1Km</v>
          </cell>
        </row>
        <row r="262">
          <cell r="D262" t="str">
            <v>§¾p cÊp phèi sái s¹n gia cè mÆt ®­êng</v>
          </cell>
        </row>
        <row r="263">
          <cell r="D263" t="str">
            <v>d. §­êng + cèng c«ng vô qua ngÇm</v>
          </cell>
        </row>
        <row r="264">
          <cell r="D264" t="str">
            <v>L¾p ®Æt cèng BTCT D100mm</v>
          </cell>
        </row>
        <row r="265">
          <cell r="D265" t="str">
            <v>§µo ®Êt cÊp 3</v>
          </cell>
        </row>
        <row r="266">
          <cell r="D266" t="str">
            <v>§¾p ®Êt cÊp 3</v>
          </cell>
        </row>
        <row r="267">
          <cell r="D267" t="str">
            <v>X©y g¹ch chØ mèi nèi èng cèng</v>
          </cell>
        </row>
        <row r="268">
          <cell r="D268" t="str">
            <v>Bª t«ng ®Õ cèng M200</v>
          </cell>
        </row>
        <row r="269">
          <cell r="D269" t="str">
            <v>§¸ héc xÕp khan</v>
          </cell>
        </row>
        <row r="270">
          <cell r="D270" t="str">
            <v>San ®Çm mÆt b»ng</v>
          </cell>
        </row>
        <row r="271">
          <cell r="D271" t="str">
            <v>§¾p cÊp phèi sái s¹n gia cè mÆt ®­êng</v>
          </cell>
        </row>
        <row r="272">
          <cell r="D272" t="str">
            <v>e. Më réng ®­êng c«ng vô tõ Qlé 15 vµo c«ng tr­êng</v>
          </cell>
        </row>
        <row r="273">
          <cell r="D273" t="str">
            <v>§µo ®Êt nÒn ®­êng c«ng vô</v>
          </cell>
        </row>
        <row r="274">
          <cell r="D274" t="str">
            <v>§¾p nÒn ®­êng K98 ®Êt cÊp 3.</v>
          </cell>
        </row>
        <row r="275">
          <cell r="D275" t="str">
            <v>§µo ®Êt ®Ó ®¾p + vËn chuyÓn L=3.5Km</v>
          </cell>
        </row>
        <row r="276">
          <cell r="D276" t="str">
            <v>§¾p cÊp phèi sái s¹n gia cè mÆt ®­êng</v>
          </cell>
        </row>
        <row r="278">
          <cell r="D278" t="str">
            <v>4. H¹ng môc kh¸c</v>
          </cell>
        </row>
        <row r="279">
          <cell r="D279" t="str">
            <v>BiÓn b¸o tªn cÇu</v>
          </cell>
        </row>
        <row r="280">
          <cell r="D280" t="str">
            <v>Chi phÝ m¸y ph¸t ®iÖn c«ng suÊt 125KVA</v>
          </cell>
        </row>
        <row r="281">
          <cell r="D281" t="str">
            <v>(30 ngµy x 24th¸ng x 1.5ca x 237.813® )</v>
          </cell>
        </row>
        <row r="282">
          <cell r="D282" t="str">
            <v>(§· trõ phÇn nhiªn liÖu)</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refreshError="1"/>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VL"/>
      <sheetName val="ptdg"/>
      <sheetName val="DTCT"/>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 val="Sheet13"/>
      <sheetName val="DTDD"/>
      <sheetName val="DTCD"/>
      <sheetName val="DTDD2003"/>
      <sheetName val="Vayvon"/>
      <sheetName val="Sheet5"/>
      <sheetName val="Sheet4"/>
      <sheetName val="Sheet1"/>
      <sheetName val="Tdien"/>
      <sheetName val="DTSON ADB3-N2"/>
      <sheetName val="Sheet12"/>
      <sheetName val="Sheet11"/>
      <sheetName val="Sheet10"/>
      <sheetName val="Sheet9"/>
      <sheetName val="Sheet7"/>
      <sheetName val="BangketienvayNHS"/>
      <sheetName val="Sheet15"/>
      <sheetName val="Sheet3"/>
      <sheetName val="XL4Test5"/>
      <sheetName val="Congty"/>
      <sheetName val="VPPN"/>
      <sheetName val="XN74"/>
      <sheetName val="XN54"/>
      <sheetName val="XN33"/>
      <sheetName val="NK96"/>
      <sheetName val="Sheet6"/>
      <sheetName val="tong hop"/>
      <sheetName val="phan tich DG"/>
      <sheetName val="gia vat lieu"/>
      <sheetName val="gia xe may"/>
      <sheetName val="gia nhan cong"/>
      <sheetName val="NXT T.bi"/>
      <sheetName val="BC NXT phone"/>
      <sheetName val="KHAI THUE"/>
      <sheetName val="BC TH SD HOA DON"/>
      <sheetName val="Mua vào HD TT"/>
      <sheetName val="Mua vao 5%"/>
      <sheetName val="BK MUA VAO 10%"/>
      <sheetName val="BK BAN RA"/>
      <sheetName val="Thuc thanh"/>
      <sheetName val="Du_toan"/>
      <sheetName val="NCVL"/>
      <sheetName val="Duoi_phu_phi"/>
      <sheetName val="Thong_ke_thanh_toan_VL"/>
      <sheetName val="Thong_ke_thanh_toan_VL (2)"/>
      <sheetName val=" quy I-2005"/>
      <sheetName val="Quy 2- 2005 "/>
      <sheetName val="Quy III- 2005 "/>
      <sheetName val="Quy 4- 2005"/>
      <sheetName val="THCT"/>
      <sheetName val="TT04"/>
      <sheetName val="35KV gia mo"/>
      <sheetName val="0,4KV -TBA1"/>
      <sheetName val="0,4KV - TBA2"/>
      <sheetName val="TBA"/>
      <sheetName val="Sheet8"/>
      <sheetName val="TSO_CHUNG"/>
      <sheetName val="gvl"/>
      <sheetName val="Names"/>
      <sheetName val="dtct cong"/>
      <sheetName val="Trabang-ၔPhuoc"/>
      <sheetName val="SUMMARY"/>
      <sheetName val="JS duong"/>
      <sheetName val="Bao gêa"/>
      <sheetName val="TH-XL"/>
      <sheetName val="VL"/>
      <sheetName val="CHITIET VL-NC"/>
      <sheetName val="dongiachitiet"/>
      <sheetName val="Tai khoan"/>
      <sheetName val="DATA"/>
      <sheetName val="DG"/>
      <sheetName val="Gia thanh"/>
      <sheetName val=""/>
      <sheetName val="tra-vat-lieu"/>
      <sheetName val="She%t13"/>
      <sheetName val="3.1.1"/>
      <sheetName val="3.1.4"/>
      <sheetName val="2.5.1"/>
      <sheetName val="4.1.1"/>
      <sheetName val="4.3.2"/>
      <sheetName val="2.3.3"/>
      <sheetName val="5.3.1"/>
      <sheetName val="2.4.3"/>
      <sheetName val="TKKT-Giapba"/>
      <sheetName val="_x0013_heet13"/>
      <sheetName val="Shaet12"/>
      <sheetName val="DGduong"/>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10000000"/>
      <sheetName val="Trabang-?Phuoc"/>
      <sheetName val="hat_VN"/>
      <sheetName val="PT_VT"/>
      <sheetName val="dongia"/>
      <sheetName val="BILL No.22"/>
      <sheetName val="KL THUC TE"/>
      <sheetName val="CPK"/>
      <sheetName val="_TKKT-Giapba.塅䕃⹌塅ECVL"/>
      <sheetName val="[TKKT-Giapba.塅䕃⹌塅ECVL"/>
      <sheetName val="chitiet"/>
      <sheetName val="Tra_bang"/>
      <sheetName val="TDTKP1"/>
      <sheetName val="CHITIET VL-NC-TT -1p"/>
      <sheetName val="atgt"/>
      <sheetName val="4"/>
      <sheetName val="XXX_x0018_XXXX"/>
      <sheetName val="Sh%et15"/>
      <sheetName val="_x0018_XXXXXX1"/>
      <sheetName val="S(eet12"/>
      <sheetName val="S(eet3"/>
      <sheetName val="Section"/>
      <sheetName val="VP@N"/>
      <sheetName val="3;ËV gia mo"/>
    </sheetNames>
    <sheetDataSet>
      <sheetData sheetId="0" refreshError="1"/>
      <sheetData sheetId="1" refreshError="1"/>
      <sheetData sheetId="2" refreshError="1"/>
      <sheetData sheetId="3"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row>
        <row r="55">
          <cell r="A55" t="str">
            <v>VL</v>
          </cell>
        </row>
        <row r="56">
          <cell r="A56"/>
        </row>
        <row r="57">
          <cell r="A57"/>
        </row>
        <row r="58">
          <cell r="A58"/>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0">
          <cell r="A130">
            <v>84</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1">
          <cell r="A161">
            <v>105</v>
          </cell>
        </row>
        <row r="162">
          <cell r="A162">
            <v>3</v>
          </cell>
        </row>
        <row r="163">
          <cell r="A163">
            <v>129</v>
          </cell>
        </row>
        <row r="164">
          <cell r="A164">
            <v>84</v>
          </cell>
        </row>
        <row r="165">
          <cell r="A165">
            <v>108</v>
          </cell>
        </row>
        <row r="166">
          <cell r="A166">
            <v>86</v>
          </cell>
        </row>
        <row r="167">
          <cell r="A167">
            <v>109</v>
          </cell>
        </row>
        <row r="169">
          <cell r="A169">
            <v>91</v>
          </cell>
        </row>
        <row r="170">
          <cell r="A170">
            <v>92</v>
          </cell>
        </row>
        <row r="171">
          <cell r="A171">
            <v>107</v>
          </cell>
        </row>
        <row r="172">
          <cell r="A172">
            <v>3</v>
          </cell>
        </row>
        <row r="173">
          <cell r="A173">
            <v>99</v>
          </cell>
        </row>
        <row r="175">
          <cell r="A175">
            <v>103</v>
          </cell>
        </row>
        <row r="176">
          <cell r="A176">
            <v>53</v>
          </cell>
        </row>
        <row r="177">
          <cell r="A177">
            <v>91</v>
          </cell>
        </row>
        <row r="178">
          <cell r="A178">
            <v>92</v>
          </cell>
        </row>
        <row r="179">
          <cell r="A179">
            <v>5</v>
          </cell>
        </row>
        <row r="180">
          <cell r="A180">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refreshError="1"/>
      <sheetData sheetId="73" refreshError="1"/>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 du toan"/>
      <sheetName val="dinh muc"/>
      <sheetName val=" muong cap"/>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FORM FOR INQUIRY"/>
      <sheetName val="FORM OF PROPOSAL RFP-003"/>
      <sheetName val="??-BLDG"/>
      <sheetName val="???????-BLDG"/>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Sheet3"/>
      <sheetName val="211A"/>
      <sheetName val="211B"/>
      <sheetName val="SCT511"/>
      <sheetName val="SCT627"/>
      <sheetName val="SCT154"/>
      <sheetName val="Sheet5"/>
      <sheetName val="Hoi phu nu"/>
      <sheetName val="4p1"/>
      <sheetName val="4P"/>
      <sheetName val="Schneider"/>
      <sheetName val="XL4Poppy"/>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Q1-02"/>
      <sheetName val="Q2-02"/>
      <sheetName val="Q3-02"/>
      <sheetName val="Apr1"/>
      <sheetName val="Apr2"/>
      <sheetName val="Apr3"/>
      <sheetName val="Apr4"/>
      <sheetName val="Apr5"/>
      <sheetName val="Apr7"/>
      <sheetName val="Apr8"/>
      <sheetName val="Apr9"/>
      <sheetName val="Sheet1"/>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Outlets"/>
      <sheetName val="PGs"/>
      <sheetName val="2001"/>
      <sheetName val="2002"/>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THANG1"/>
      <sheetName val="THANG2"/>
      <sheetName val="THANG3"/>
      <sheetName val="THANG4"/>
      <sheetName val="THANG5"/>
      <sheetName val="THANG6"/>
      <sheetName val="THANG7"/>
      <sheetName val="THANG 8"/>
      <sheetName val="Sheet9"/>
      <sheetName val="Sheet8"/>
      <sheetName val="Sheet7"/>
      <sheetName val="Sheet6"/>
      <sheetName val="Sheet4"/>
      <sheetName val="Sheet2"/>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BLDG"/>
      <sheetName val="________BLDG"/>
      <sheetName val="LUONG CHO HUU"/>
      <sheetName val="thu BHXH,YT"/>
      <sheetName val="Phan bo"/>
      <sheetName val="Luong T5-04"/>
      <sheetName val="THLK2"/>
      <sheetName val="Tdoi t.truong"/>
      <sheetName val="BC DBKH T5"/>
      <sheetName val="BC DBKH T6"/>
      <sheetName val="BC DBKH T7"/>
      <sheetName val="XL4Test5"/>
      <sheetName val="HUNG"/>
      <sheetName val="THO"/>
      <sheetName val="HOA"/>
      <sheetName val="TINH"/>
      <sheetName val="THONG"/>
      <sheetName val="XXXXXXX0"/>
      <sheetName val="XXXXXXX1"/>
      <sheetName val="Bia "/>
      <sheetName val="Muc luc"/>
      <sheetName val="Thuyet minh PA1"/>
      <sheetName val="kl xaychan khay"/>
      <sheetName val="Ga"/>
      <sheetName val="Ca"/>
      <sheetName val="rau"/>
      <sheetName val="Thit"/>
      <sheetName val="Gia vi"/>
      <sheetName val="Gao"/>
      <sheetName val="Quyet toan1"/>
      <sheetName val="Quyet Toan2"/>
      <sheetName val="TH"/>
      <sheetName val="T.hopCPXD04"/>
      <sheetName val="T.hopCPXD04 (2)"/>
      <sheetName val="T.hopCPXDhoanthanh"/>
      <sheetName val="T.hopCPXDhoanthanh (2)"/>
      <sheetName val="HTcpXDQ1"/>
      <sheetName val="T.hop CPXDQ2"/>
      <sheetName val="CpQI"/>
      <sheetName val="CpT4"/>
      <sheetName val="CpT5"/>
      <sheetName val="CpT6"/>
      <sheetName val="CpT7"/>
      <sheetName val="CpT8"/>
      <sheetName val="Cpdc8t (2)"/>
      <sheetName val="Cpdc8t"/>
      <sheetName val="Cpdc8t (3)"/>
      <sheetName val="CpT9"/>
      <sheetName val="CpT10"/>
      <sheetName val="CpT11"/>
      <sheetName val="LK cp xdcb"/>
      <sheetName val="XDCB hoanthanh"/>
      <sheetName val="Sheet2 (3)"/>
      <sheetName val="Sheet3 (3)"/>
      <sheetName val="Sheet2 (4)"/>
      <sheetName val="Sheet3 (4)"/>
      <sheetName val="GVL"/>
      <sheetName val="tam"/>
      <sheetName val="PTDG"/>
      <sheetName val="DTCT"/>
      <sheetName val="DGBQ"/>
      <sheetName val="DGDT"/>
      <sheetName val="Gia trung thau"/>
      <sheetName val="Thanh toan dot 1"/>
      <sheetName val="DTXL"/>
      <sheetName val="THXL"/>
      <sheetName val="dieuphoida"/>
      <sheetName val="dieuphoidat"/>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Phan tich VT"/>
      <sheetName val="TKe VT"/>
      <sheetName val="Du tru Vat tu"/>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P‰¿ì¬?-BLDG"/>
      <sheetName val="?¬P¿ì¬?-BLDG"/>
      <sheetName val="?쒕?-BLDG"/>
      <sheetName val="??????-BLDG"/>
      <sheetName val="Mau 1"/>
      <sheetName val="Mau so 2"/>
      <sheetName val="Mau so 3"/>
      <sheetName val="Mau so 7"/>
      <sheetName val="Mau so 8"/>
      <sheetName val="Mau so 9 da tru 45;54"/>
      <sheetName val="Mau so 9 45;54"/>
      <sheetName val="Mau 9 "/>
      <sheetName val="Mau 9 goc"/>
      <sheetName val="Mau 10"/>
      <sheetName val="Mau so 11"/>
      <sheetName val=""/>
      <sheetName val="Disch"/>
      <sheetName val="Pack"/>
      <sheetName val="Delivery"/>
      <sheetName val="M50"/>
      <sheetName val="M48"/>
      <sheetName val="M45"/>
      <sheetName val="M38"/>
      <sheetName val="D.Order"/>
      <sheetName val="Report"/>
      <sheetName val="Report.Delivery"/>
      <sheetName val="Monthly"/>
      <sheetName val="BOQ FORM FOR INQÕIRY"/>
      <sheetName val="CQ"/>
      <sheetName val="YV"/>
      <sheetName val="Tong 2 Dvi"/>
      <sheetName val="Hnoi"/>
      <sheetName val="Gbat"/>
      <sheetName val="HP"/>
      <sheetName val="Lcai"/>
      <sheetName val="BSon"/>
      <sheetName val="NDan"/>
      <sheetName val="NHa"/>
      <sheetName val="Lson"/>
      <sheetName val="SGon"/>
      <sheetName val="VPhu"/>
      <sheetName val="Thop 1"/>
      <sheetName val="Thop 2"/>
      <sheetName val="Bao cao"/>
      <sheetName val="SC 231"/>
      <sheetName val="SC 410"/>
      <sheetName val="Overhead &amp; Profit B-1"/>
      <sheetName val="Chart1"/>
      <sheetName val="De nghi thue TNDN2004"/>
      <sheetName val="to trinh dieu chinh thue"/>
      <sheetName val="Bang ke xin thanh toan nam 2005"/>
      <sheetName val="Bang ke xin thanh toan "/>
      <sheetName val="MAu so 11 nam 2003"/>
      <sheetName val="dang ky tam tru can bo di CT"/>
      <sheetName val="Phieu xuat Vtu "/>
      <sheetName val="Phieu nhap Vtu "/>
      <sheetName val="Vat tu lan trai "/>
      <sheetName val="Vat T u can lam phieu T11+ 12"/>
      <sheetName val="Vat tu hung long "/>
      <sheetName val="Vat Tu Can Dung 2004"/>
      <sheetName val="xd. D.M tieu haoNL"/>
      <sheetName val="Du kien nop NS 2004 CV463"/>
      <sheetName val="mau 02ATNDN"/>
      <sheetName val="Nop tien vao NS"/>
      <sheetName val="QTSDhoa don M01"/>
      <sheetName val="BCSD Hdon Mau 26"/>
      <sheetName val="MAU SO 05"/>
      <sheetName val="MAU SO 04"/>
      <sheetName val="TH Mau 03"/>
      <sheetName val="MAU SO 03"/>
      <sheetName val="MAU SO 02"/>
      <sheetName val="Mau So 01"/>
      <sheetName val="Chi tiet SD may CT 2004"/>
      <sheetName val="Bang ke hoa don xin vay NH"/>
      <sheetName val="TK821"/>
      <sheetName val="TK 721"/>
      <sheetName val=" TK 711"/>
      <sheetName val="  TK 642"/>
      <sheetName val=" TK 627"/>
      <sheetName val="Su dung may "/>
      <sheetName val="TK 623"/>
      <sheetName val="Chi tiet ca may "/>
      <sheetName val="Chi tiet NC tung CT 04"/>
      <sheetName val=" TK 622"/>
      <sheetName val="TK 621"/>
      <sheetName val="TK 154 D,Dang sang 2005"/>
      <sheetName val="DT da bao cao thue "/>
      <sheetName val="Doanh thu 2004"/>
      <sheetName val="Chi tiet DT dieu chinh thue "/>
      <sheetName val="bang ke chi tiet CT"/>
      <sheetName val="Chi phi do dang"/>
      <sheetName val="Can doi chi phi CT"/>
      <sheetName val="Chi tiet 511"/>
      <sheetName val=" TK 511"/>
      <sheetName val="TK 411"/>
      <sheetName val="TK 421"/>
      <sheetName val="TK 342"/>
      <sheetName val="TK 338"/>
      <sheetName val=" TK 334"/>
      <sheetName val="TK 333"/>
      <sheetName val="Chi tiet 331"/>
      <sheetName val="TK 331"/>
      <sheetName val=" TK 311"/>
      <sheetName val=" TK 241"/>
      <sheetName val=" TK 214"/>
      <sheetName val="Thue Tai Chinh may suc "/>
      <sheetName val=" TK 211"/>
      <sheetName val="TK 212( May suc )"/>
      <sheetName val="TK 632"/>
      <sheetName val="TK 155"/>
      <sheetName val="TK 154"/>
      <sheetName val=" TK 911"/>
      <sheetName val=" TK 153"/>
      <sheetName val="Chi tiet 152 "/>
      <sheetName val="  TK 152"/>
      <sheetName val="TK 142"/>
      <sheetName val=" TK 141"/>
      <sheetName val=" TK 133"/>
      <sheetName val="Chi tiet 131"/>
      <sheetName val=" TK 131"/>
      <sheetName val="chung tu ghi so "/>
      <sheetName val=" TK 112"/>
      <sheetName val="Can doi TK 2"/>
      <sheetName val="phieu chi 2"/>
      <sheetName val="Phieu chi"/>
      <sheetName val="Phieu thu"/>
      <sheetName val="TK 111"/>
      <sheetName val="dang ky khau hao 2004"/>
      <sheetName val="d ky chi tiet khau hao "/>
      <sheetName val="Phan bo khau hao TSCD"/>
      <sheetName val="Dang ky quy luong "/>
      <sheetName val="bang thanh toan luong 2004"/>
      <sheetName val="Phan bo tien luong BHXH"/>
      <sheetName val="phan bo NVL, CCu "/>
      <sheetName val="Bang ngang"/>
      <sheetName val="Bang doc"/>
      <sheetName val="B cham cong"/>
      <sheetName val="Btt luong"/>
      <sheetName val="DI-ESTI"/>
      <sheetName val="thietbi"/>
      <sheetName val="10_x0000__x0000__x0000__x0000__x0000__x0000_"/>
      <sheetName val="Dec#1"/>
      <sheetName val="?+Invoice!$DF$57?-BLDG"/>
      <sheetName val="Chi tiet don gia khgi phuc"/>
      <sheetName val="=??????-BLDG"/>
      <sheetName val="FORM OF PROPNSAL RFP-003"/>
      <sheetName val="PTDGDT"/>
      <sheetName val="DA0463BQ"/>
      <sheetName val="Sc #34"/>
      <sheetName val="MTL$-INTER"/>
      <sheetName val="KhanhThuong"/>
      <sheetName val="PlotDat4"/>
      <sheetName val="_x0001_pr2"/>
      <sheetName val="T.hopCPXDho_x0000_n_x0000_hanh (2)"/>
      <sheetName val="LK cp _x0000_dcb"/>
      <sheetName val="GDTH_x0000_5"/>
      <sheetName val="Ph_x0000_n_x0000__x0000_ich _x0000_a_x0000_ tu"/>
      <sheetName val="²_x0000__x0000_AI TK 112"/>
      <sheetName val="Hoi phe nu"/>
      <sheetName val="THANG#"/>
      <sheetName val="Sheet("/>
      <sheetName val="Sheed7"/>
      <sheetName val="A`r3"/>
      <sheetName val="Apb4"/>
      <sheetName val="V_x000c_(No V-c)"/>
      <sheetName val="BCDP_x0005_"/>
      <sheetName val="NKC _x0003__x0000__x0000_TM1_x0006__x0000__x0000_SC 111_x0002__x0000__x0000_NH_x0006__x0000__x0000_SC 1"/>
      <sheetName val="Chi p`i van chuyen"/>
      <sheetName val="N@"/>
      <sheetName val="Don gaa chi tiet"/>
      <sheetName val="XL4Poppq"/>
      <sheetName val="FH"/>
      <sheetName val="quy 1"/>
      <sheetName val="quy 2"/>
      <sheetName val="6 thang"/>
      <sheetName val="quy 3"/>
      <sheetName val="9 TH"/>
      <sheetName val="quy4"/>
      <sheetName val="nam"/>
      <sheetName val="Sheet11"/>
      <sheetName val="Sheet12"/>
      <sheetName val="??+Invoice!$DF$57?????-BLDG"/>
      <sheetName val="MAU QT 2005"/>
      <sheetName val="LUONG"/>
      <sheetName val="TSCD"/>
      <sheetName val="MAU 2A"/>
      <sheetName val="MAU 2B"/>
      <sheetName val="TH1"/>
      <sheetName val="TH2"/>
      <sheetName val="TH3"/>
      <sheetName val="TH4"/>
      <sheetName val="TH5"/>
      <sheetName val="TH6"/>
      <sheetName val="TH7"/>
      <sheetName val="TH8"/>
      <sheetName val="TH9"/>
      <sheetName val="TH10"/>
      <sheetName val="TH11"/>
      <sheetName val="TH12"/>
      <sheetName val="TONG 12t"/>
      <sheetName val="TONG 2005"/>
      <sheetName val="KIEMTRA"/>
      <sheetName val="TT_35"/>
      <sheetName val="FORM OF PROPOSAL RFP-00Ê"/>
      <sheetName val="__-BLDG"/>
      <sheetName val="_______-BLDG"/>
      <sheetName val="____-BLDG"/>
      <sheetName val="______-BLDG"/>
      <sheetName val="_¬’P‰¿ì¬_-BLDG"/>
      <sheetName val="_¬P¿ì¬_-BLDG"/>
      <sheetName val="_쒕_-BLDG"/>
      <sheetName val="=______-BLDG"/>
      <sheetName val="Coc40x40c-"/>
      <sheetName val="Han13"/>
      <sheetName val="T.@_x000c__x0000__x0001__x0000__x0000__x0000__x0003_Ú_x0000__x0000_&lt;_x001f__x0000__x0000__x0000_"/>
      <sheetName val="TIEUHAO"/>
      <sheetName val="XL4Po_x0000_p_x0010_"/>
      <sheetName val="_x0010_HANG1"/>
      <sheetName val="Chiet tinh dz22"/>
      <sheetName val="Tro gaup"/>
      <sheetName val="?+Anvoice!$DF$57?-BLDG"/>
      <sheetName val="XL4Wÿÿÿÿ"/>
      <sheetName val="_x0000_ý_x000a__x000d__x0002_E_x0010__x0000_ý_x000a__x000d__x0003_C_x0005__x0000_ɾ_x000a__x000d__x0004_F"/>
      <sheetName val="䌀Ԁ_x0000_縀ਂഀЀ䘀_x0000_풂ـḀഀԀ䈀_x0000__x0000__x0000_Ⰰ@ఀԀࣿ娀"/>
      <sheetName val="_x0005_B_x0000__x0000__x0000_䀬_x0000__x000c_％_x0008_ꁚഀ"/>
      <sheetName val="븒ᨀഀ؀䘀䘀䘀䘀䘀䘀䘀䘀"/>
      <sheetName val="FFFFFF"/>
      <sheetName val="_x001b__x000d__x0010_C_x0000__x0000_"/>
      <sheetName val="_x0000__x0000_Ⰰࡀ฀က"/>
      <sheetName val="_x000e_０_x0005_؁က縀"/>
      <sheetName val="_x0010_ɾ_x000a__x000e__x0000_C"/>
      <sheetName val="䌀_x0000_᐀ŀ؂฀"/>
      <sheetName val="_x0006__x000e__x0001_Dý_x000a__x000e_"/>
      <sheetName val="_x000a__x000e__x0002_E_x0011__x0000_"/>
      <sheetName val="_x0000_ﴀ਀฀̀䌀"/>
      <sheetName val="_x0003_C_x0005__x0000_ɾ_x000a_"/>
      <sheetName val="ਂ฀Ѐ䘀_x0000_휾"/>
      <sheetName val="㸀䃗_x0006__x001e__x000e__x0005_"/>
      <sheetName val="耀䁉_x0000__x000d_％_x0008_"/>
      <sheetName val="ࣿ娀 _x000e_쀐븒"/>
      <sheetName val="ዀ¾_x001a__x000e__x0006_F"/>
      <sheetName val="FFFF"/>
      <sheetName val="_x001b__x000e__x0010_C"/>
      <sheetName val="䁉_x0008__x000f_％"/>
      <sheetName val="׿Ā_x0006__x0010_"/>
      <sheetName val="縀ਂༀ_x0000_"/>
      <sheetName val="_x0000_C_x0000_䀤"/>
      <sheetName val="﵀਀ༀĀ䐀"/>
      <sheetName val="ý_x000a__x000f__x0002_"/>
      <sheetName val="ý_x000a__x000f__x0003_"/>
      <sheetName val="䌀᐀_x0000_縀"/>
      <sheetName val="ɾ_x000a__x000f__x0004_"/>
      <sheetName val="䘀_x0000_튎ـ"/>
      <sheetName val="_x0006__x001e__x000f__x0005_B"/>
      <sheetName val="B_x0000__x0000__x0000__x0000_"/>
      <sheetName val="_x0000_ _x000f_０_x0008_"/>
      <sheetName val="_x0008_ꑚༀကዀ"/>
      <sheetName val="ዀ¾_x001a__x000f__x0006_"/>
      <sheetName val="_x0006_FFFF"/>
      <sheetName val="FFFFF"/>
      <sheetName val="FFF_x000f__x0006_"/>
      <sheetName val="_x0006__x001b__x000f__x0010_C"/>
      <sheetName val="C_x0000__x0000__x0000__x0000_"/>
      <sheetName val="_x0000_(_x0010_０_x0005_؁က"/>
      <sheetName val="؁က縀"/>
      <sheetName val="ਂက_x0000_䌀"/>
      <sheetName val="C_x0000_䀦ý"/>
      <sheetName val="_x0000_ý_x000a__x0010__x0002_E_x0016__x0000_ý_x000a__x0010__x0003_"/>
      <sheetName val="_x0016_x_x0000__x0000__x0000__x0000__x0000__x0007_６_x0011_ࡄጀ䓀_x0008_쀄䐅_x0008_쀔縃ਂ"/>
      <sheetName val="쀓ࡄЀ׀ࡄ᐀πɾ_x000a__x0009__x0000_í_x0000_䀘ȁ_x0006__x0009__x0001_ȉɾ_x000a__x0009__x0002_î"/>
      <sheetName val="ŀ؂ऀĀऀ縂ਂऀȀ帀㹓"/>
      <sheetName val="_x000a__x0009__x0003_÷Ĉ_x0000_½_x0012__x0009__x0004_ð_x0000_"/>
      <sheetName val="ऀЀ_x0000_㠀"/>
      <sheetName val="䀸ñ鰀䂸_x0005_¾"/>
      <sheetName val="븀⠀ऀ؀"/>
      <sheetName val="òòòóôð"/>
      <sheetName val=""/>
      <sheetName val="ððððòò"/>
      <sheetName val="ꀀ砀ᘀ縀ਂ"/>
      <sheetName val="ɾ_x000a__x000a__x0000_í_x0000_䀜"/>
      <sheetName val="_x0000_䀜ȁ_x0006__x000a__x0001_"/>
      <sheetName val="Āऀ縂ਂ਀Ȁ"/>
      <sheetName val="_x000a__x0002_î䃸ý"/>
      <sheetName val="﵀਀਀̀ሀ"/>
      <sheetName val="÷Ē_x0000_½_x0012__x000a_"/>
      <sheetName val="䀸ñꠀ䂶_x0005_¾"/>
      <sheetName val="븀☀਀؀"/>
      <sheetName val=""/>
      <sheetName val="ðððò"/>
      <sheetName val="ꀀᔀ؀"/>
      <sheetName val="_x0006__x001b__x000a__x0016_"/>
      <sheetName val="砀_x0000__x0000__x0000_"/>
      <sheetName val="_x0000__x0000__x0008__x0008_"/>
      <sheetName val="ᘀ׿Ā_x000a_"/>
      <sheetName val="ᘀ밀ᬄ਀"/>
      <sheetName val="_x000a__x001b_ᘖᄀ"/>
      <sheetName val="ᄑ䰀_x0000_샽L"/>
      <sheetName val="L׀L"/>
      <sheetName val="_x0000_샾縃ਂ"/>
      <sheetName val="_x000a__x000b__x0000_í"/>
      <sheetName val="_x0000_ ŀ؂"/>
      <sheetName val="_x0006__x000b__x0001_ȉ"/>
      <sheetName val="縂ਂ଀Ȁ"/>
      <sheetName val="_x0002_î卖&gt;"/>
      <sheetName val="ጀ_x0001_봀ሀ"/>
      <sheetName val="ሀ଀Ѐ_x0000_"/>
      <sheetName val="_x0000_㠀_x0000_넰"/>
      <sheetName val="넰Հ븀☀଀"/>
      <sheetName val="଀؀"/>
      <sheetName val=""/>
      <sheetName val=""/>
      <sheetName val=""/>
      <sheetName val="_x0005_ਁᘀ縀"/>
      <sheetName val="ɾ_x000a__x000c__x0000_í_x0000_䀢ȁ"/>
      <sheetName val="∀ŀ؂ఀĀऀ縂ਂఀȀ저"/>
      <sheetName val="ऀЀ_x0000_㠀"/>
      <sheetName val="_x0000_"/>
      <sheetName val=""/>
      <sheetName val="_x0000__x0000__x0000_䦀"/>
      <sheetName val="DG"/>
      <sheetName val="NhapHD"/>
      <sheetName val="INHOADON"/>
      <sheetName val="DataSource"/>
      <sheetName val="Danhsach KH"/>
      <sheetName val="GIA VON"/>
      <sheetName val="DS 11"/>
      <sheetName val="Module2"/>
      <sheetName val="BC"/>
      <sheetName val="?¬P¿?¬?-BLDG"/>
      <sheetName val="SC_x0000_133"/>
      <sheetName val="QC 152"/>
      <sheetName val="SC 41_x0011_"/>
      <sheetName val="SC _x0014_42 loan"/>
      <sheetName val="SCT_x0011_54"/>
      <sheetName val="CT aong"/>
      <sheetName val="?öm÷²??öm?-BLDG"/>
      <sheetName val="PHANG5"/>
      <sheetName val="CT 1md &amp; dau conM"/>
      <sheetName val="2_x0006__x0000__x0000_Sheet3_x0004__x0000__x0000_211A_x0004__x0000__x0000_211B_x0006__x0000__x0000_SCT5"/>
      <sheetName val="IBASE"/>
      <sheetName val="9 toan"/>
      <sheetName val="Sheat4"/>
      <sheetName val="Chi tiet dmn gia khoi phuc"/>
      <sheetName val="VL(No V-c)_x0005__x0000__x0000_X"/>
      <sheetName val="Phan tich don gia chi&quot;tiet"/>
      <sheetName val="TK Ngoai b!ng"/>
      <sheetName val="TMinh BC T_x0001_"/>
      <sheetName val="So _x0004_GNH "/>
      <sheetName val="DG "/>
      <sheetName val="䘀䘀ༀ؀ᬀഀ"/>
      <sheetName val="Sheet17"/>
      <sheetName val="Sheet13"/>
      <sheetName val="Sheet14"/>
      <sheetName val="Sheet15"/>
      <sheetName val="Sheet16"/>
      <sheetName val="?+Invoice!$DF$57㊞_x0000_-BLDG"/>
      <sheetName val="SUMMARY"/>
      <sheetName val="Congig"/>
      <sheetName val="Ԁ䈀_x0000__x0000__x0000_䦀"/>
      <sheetName val="T.hopCPXDhoantìanh (2)"/>
      <sheetName val="Overhead &amp; "/>
      <sheetName val="THCT"/>
      <sheetName val="bang tien luong"/>
      <sheetName val="Overhead &amp; Ԁ_x0000__x0000__x0000_"/>
      <sheetName val="Overhead &amp; Ԁ_x0000__x0000__x0000_Ȁ"/>
      <sheetName val="Overhead &amp; ?_x0000__x0000__x0000_?"/>
      <sheetName val="10??????"/>
      <sheetName val="NKC _x0003_??TM1_x0006_??SC 111_x0002_??NH_x0006_??SC 1"/>
      <sheetName val="਀ကĀ䐀ᔀ_x0000_ﴀ਀"/>
      <sheetName val="10?"/>
      <sheetName val="T.@_x000c_?_x0001_???_x0003_Ú??&lt;_x001f_???"/>
      <sheetName val="Overhead &amp; Ԁ_x0000__x0000__x0000_ﰀ"/>
      <sheetName val="T.@_x000c_?_x0001_?_x0003_Ú&lt;_x001f_?"/>
      <sheetName val="T.@_x000c_?_x0001_?_x0003_Ú?&lt;_x001f_?"/>
      <sheetName val="Overhead &amp; Ԁ???ﰀ"/>
      <sheetName val="Overhead &amp; Ԁ???"/>
      <sheetName val="Overhead &amp; Ԁ???Ȁ"/>
      <sheetName val="Overhead &amp; ?????"/>
      <sheetName val="XDCB hoanth`nh"/>
      <sheetName val="Rheet2 (4)"/>
      <sheetName val="䘀䘀䘀䘀䘀䘀䘀䘀"/>
      <sheetName val="䘀ༀ؀ᬀ"/>
      <sheetName val="䐀ሀ_x0000_ﴀ"/>
      <sheetName val="䔀ጀ_x0000_ﴀ"/>
      <sheetName val="NL"/>
      <sheetName val="TP"/>
      <sheetName val="BOQ_FORM_FOR_INQUIRY"/>
      <sheetName val="FORM_OF_PROPOSAL_RFP-003"/>
      <sheetName val="THANG_8"/>
      <sheetName val="Bang_VL"/>
      <sheetName val="T.hopCPXDho?n?hanh (2)"/>
      <sheetName val="LK cp ?dcb"/>
      <sheetName val="GDTH?5"/>
      <sheetName val="Ph?n??ich ?a? tu"/>
      <sheetName val="²??AI TK 112"/>
      <sheetName val="XL4Po?p_x0010_"/>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sheetData sheetId="394" refreshError="1"/>
      <sheetData sheetId="395" refreshError="1"/>
      <sheetData sheetId="396"/>
      <sheetData sheetId="397"/>
      <sheetData sheetId="398" refreshError="1"/>
      <sheetData sheetId="399" refreshError="1"/>
      <sheetData sheetId="400"/>
      <sheetData sheetId="401"/>
      <sheetData sheetId="402" refreshError="1"/>
      <sheetData sheetId="403" refreshError="1"/>
      <sheetData sheetId="404"/>
      <sheetData sheetId="405"/>
      <sheetData sheetId="406" refreshError="1"/>
      <sheetData sheetId="407"/>
      <sheetData sheetId="408"/>
      <sheetData sheetId="409"/>
      <sheetData sheetId="410"/>
      <sheetData sheetId="411"/>
      <sheetData sheetId="412"/>
      <sheetData sheetId="413"/>
      <sheetData sheetId="414" refreshError="1"/>
      <sheetData sheetId="415" refreshError="1"/>
      <sheetData sheetId="416"/>
      <sheetData sheetId="417" refreshError="1"/>
      <sheetData sheetId="418"/>
      <sheetData sheetId="419"/>
      <sheetData sheetId="420" refreshError="1"/>
      <sheetData sheetId="421"/>
      <sheetData sheetId="422"/>
      <sheetData sheetId="423"/>
      <sheetData sheetId="424"/>
      <sheetData sheetId="425"/>
      <sheetData sheetId="426"/>
      <sheetData sheetId="427"/>
      <sheetData sheetId="428"/>
      <sheetData sheetId="429"/>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efreshError="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sheetData sheetId="462"/>
      <sheetData sheetId="463" refreshError="1"/>
      <sheetData sheetId="464" refreshError="1"/>
      <sheetData sheetId="465"/>
      <sheetData sheetId="466"/>
      <sheetData sheetId="467" refreshError="1"/>
      <sheetData sheetId="468" refreshError="1"/>
      <sheetData sheetId="469" refreshError="1"/>
      <sheetData sheetId="470" refreshError="1"/>
      <sheetData sheetId="471"/>
      <sheetData sheetId="472"/>
      <sheetData sheetId="473"/>
      <sheetData sheetId="474"/>
      <sheetData sheetId="475"/>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sheetData sheetId="507"/>
      <sheetData sheetId="508"/>
      <sheetData sheetId="509"/>
      <sheetData sheetId="510"/>
      <sheetData sheetId="511" refreshError="1"/>
      <sheetData sheetId="512" refreshError="1"/>
      <sheetData sheetId="513"/>
      <sheetData sheetId="514"/>
      <sheetData sheetId="515"/>
      <sheetData sheetId="516"/>
      <sheetData sheetId="517" refreshError="1"/>
      <sheetData sheetId="518"/>
      <sheetData sheetId="519"/>
      <sheetData sheetId="520"/>
      <sheetData sheetId="521" refreshError="1"/>
      <sheetData sheetId="522"/>
      <sheetData sheetId="523"/>
      <sheetData sheetId="524" refreshError="1"/>
      <sheetData sheetId="525"/>
      <sheetData sheetId="526"/>
      <sheetData sheetId="527"/>
      <sheetData sheetId="528"/>
      <sheetData sheetId="529"/>
      <sheetData sheetId="530"/>
      <sheetData sheetId="531"/>
      <sheetData sheetId="532" refreshError="1"/>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sheetData sheetId="555"/>
      <sheetData sheetId="556"/>
      <sheetData sheetId="557"/>
      <sheetData sheetId="558"/>
      <sheetData sheetId="559"/>
      <sheetData sheetId="560"/>
      <sheetData sheetId="561"/>
      <sheetData sheetId="562"/>
      <sheetData sheetId="563"/>
      <sheetData sheetId="564" refreshError="1"/>
      <sheetData sheetId="565"/>
      <sheetData sheetId="566"/>
      <sheetData sheetId="567" refreshError="1"/>
      <sheetData sheetId="568"/>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sheetData sheetId="579"/>
      <sheetData sheetId="580"/>
      <sheetData sheetId="581"/>
      <sheetData sheetId="582"/>
      <sheetData sheetId="583"/>
      <sheetData sheetId="584"/>
      <sheetData sheetId="585" refreshError="1"/>
      <sheetData sheetId="586" refreshError="1"/>
      <sheetData sheetId="587" refreshError="1"/>
      <sheetData sheetId="588" refreshError="1"/>
      <sheetData sheetId="589"/>
      <sheetData sheetId="590" refreshError="1"/>
      <sheetData sheetId="591" refreshError="1"/>
      <sheetData sheetId="592" refreshError="1"/>
      <sheetData sheetId="593"/>
      <sheetData sheetId="594"/>
      <sheetData sheetId="595"/>
      <sheetData sheetId="596"/>
      <sheetData sheetId="597" refreshError="1"/>
      <sheetData sheetId="598" refreshError="1"/>
      <sheetData sheetId="599"/>
      <sheetData sheetId="600"/>
      <sheetData sheetId="601"/>
      <sheetData sheetId="602"/>
      <sheetData sheetId="603"/>
      <sheetData sheetId="604" refreshError="1"/>
      <sheetData sheetId="605" refreshError="1"/>
      <sheetData sheetId="606"/>
      <sheetData sheetId="607"/>
      <sheetData sheetId="608"/>
      <sheetData sheetId="609" refreshError="1"/>
      <sheetData sheetId="610" refreshError="1"/>
      <sheetData sheetId="611" refreshError="1"/>
      <sheetData sheetId="612"/>
      <sheetData sheetId="613"/>
      <sheetData sheetId="614" refreshError="1"/>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refreshError="1"/>
      <sheetData sheetId="631" refreshError="1"/>
      <sheetData sheetId="632" refreshError="1"/>
      <sheetData sheetId="633"/>
      <sheetData sheetId="634"/>
      <sheetData sheetId="635" refreshError="1"/>
      <sheetData sheetId="636" refreshError="1"/>
      <sheetData sheetId="637" refreshError="1"/>
      <sheetData sheetId="638" refreshError="1"/>
      <sheetData sheetId="639"/>
      <sheetData sheetId="640"/>
      <sheetData sheetId="641"/>
      <sheetData sheetId="642"/>
      <sheetData sheetId="643"/>
      <sheetData sheetId="64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PBN (2)"/>
      <sheetName val="Hspbn"/>
      <sheetName val="Tinh toan"/>
      <sheetName val="XL4Test5"/>
      <sheetName val="XL4Poppy"/>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HOP"/>
      <sheetName val="LG VP"/>
      <sheetName val="CCVP"/>
      <sheetName val="BGD2"/>
      <sheetName val="KD02.08"/>
      <sheetName val="NGHIVIECVP"/>
      <sheetName val="LGSX"/>
      <sheetName val="CCSX"/>
      <sheetName val="CG02"/>
      <sheetName val="NGHIVIECSX"/>
      <sheetName val="DSCNKP01-17"/>
      <sheetName val="DSCNKP01-17 (2)"/>
      <sheetName val="XL4Poppy"/>
      <sheetName val="XL4Test5"/>
    </sheetNames>
    <sheetDataSet>
      <sheetData sheetId="0"/>
      <sheetData sheetId="1"/>
      <sheetData sheetId="2" refreshError="1">
        <row r="9">
          <cell r="B9" t="str">
            <v>BGÑ01</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Tr"/>
      <sheetName val="DZ35"/>
      <sheetName val="TT35"/>
      <sheetName val="TT04"/>
      <sheetName val="TTCto"/>
      <sheetName val="TH TB "/>
      <sheetName val="bia "/>
      <sheetName val="ChiphiVC"/>
      <sheetName val="XL4Poppy"/>
      <sheetName val="CSNDK"/>
      <sheetName val="NhatThu"/>
      <sheetName val="NT-MC"/>
      <sheetName val="NhiThu"/>
      <sheetName val="00000000"/>
      <sheetName val="Nui1"/>
      <sheetName val="CDKT"/>
      <sheetName val="BCKQ"/>
      <sheetName val="CDPS"/>
      <sheetName val="NKC"/>
      <sheetName val="TK111"/>
      <sheetName val="Chart1"/>
      <sheetName val="Chart2"/>
      <sheetName val="TK112"/>
      <sheetName val="DAUVAO"/>
      <sheetName val="DAURA"/>
      <sheetName val="TK1331"/>
      <sheetName val="TK156"/>
      <sheetName val="TK214"/>
      <sheetName val="TK311"/>
      <sheetName val="TK331"/>
      <sheetName val="TK3311"/>
      <sheetName val="3312"/>
      <sheetName val="3313"/>
      <sheetName val="3314"/>
      <sheetName val="33311"/>
      <sheetName val="TK334"/>
      <sheetName val="3334"/>
      <sheetName val="TK511"/>
      <sheetName val="TK632"/>
      <sheetName val="TK642"/>
      <sheetName val="PBKH"/>
      <sheetName val="XXXXXXXX"/>
      <sheetName val="CT ghi so"/>
      <sheetName val="So TH Xe VCHD"/>
      <sheetName val="Binh-Long"/>
      <sheetName val="Ninh-Viet"/>
      <sheetName val="QT xe noi bo"/>
      <sheetName val="TH Cuoc vc Xe HD"/>
      <sheetName val="Luong xe noi bo"/>
      <sheetName val="TH vc-MiSa"/>
      <sheetName val="Sheet7"/>
      <sheetName val="Sheet8"/>
      <sheetName val="Sheet9"/>
      <sheetName val="Sheet10"/>
      <sheetName val="Sheet11"/>
      <sheetName val="Sheet12"/>
      <sheetName val=""/>
      <sheetName val="TT-35KV+TBA"/>
      <sheetName val="Sheet1"/>
      <sheetName val="Sheet2"/>
      <sheetName val="Sheet3"/>
      <sheetName val="Main"/>
      <sheetName val="Eng"/>
      <sheetName val="NC"/>
      <sheetName val="vua(c)"/>
      <sheetName val="TNHCHINH"/>
      <sheetName val="THCT"/>
      <sheetName val="THDZ0,4"/>
      <sheetName val="TH DZ35"/>
      <sheetName val="THTram"/>
      <sheetName val="gvl"/>
      <sheetName val="qui_1"/>
      <sheetName val="qui_2"/>
      <sheetName val="qui_3"/>
      <sheetName val="Qui_4"/>
      <sheetName val="Thanh_ly"/>
      <sheetName val="Sheet13"/>
      <sheetName val="Sheet14"/>
      <sheetName val="qui1"/>
      <sheetName val="qui2"/>
      <sheetName val="qui3"/>
      <sheetName val="qui4"/>
      <sheetName val="So dang ky chung tu ghi so"/>
      <sheetName val="TBA110ThoXuan"/>
      <sheetName val="DonGiaLD"/>
      <sheetName val="Ma VT"/>
      <sheetName val="Vay"/>
      <sheetName val="chitimc"/>
      <sheetName val="BCD"/>
      <sheetName val="SOCAI"/>
      <sheetName val="B02I"/>
      <sheetName val="B02II"/>
      <sheetName val="PL-KT"/>
      <sheetName val="B03"/>
      <sheetName val="B05a"/>
      <sheetName val="B06I"/>
      <sheetName val="B06II"/>
      <sheetName val="B06III"/>
      <sheetName val="THKphi"/>
      <sheetName val="KKTM"/>
      <sheetName val="BClai"/>
      <sheetName val="Lç khoan LK1"/>
      <sheetName val="Giathanh1m3BT"/>
      <sheetName val="dtxl"/>
      <sheetName val="BK04"/>
      <sheetName val="CPBT"/>
      <sheetName val="TBA"/>
      <sheetName val="DZ22"/>
      <sheetName val="TT-35KV+T쐤A"/>
      <sheetName val="tra-vat-lieu"/>
      <sheetName val="GiaVL"/>
      <sheetName val="MTO REV.0"/>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do"/>
      <sheetName val="T.toan"/>
      <sheetName val="EIRR"/>
      <sheetName val="Cp&gt;20"/>
      <sheetName val="EIRR&gt; 2"/>
      <sheetName val="Ln&lt;10"/>
      <sheetName val="EIRR&lt; 1"/>
      <sheetName val="Ln&lt;20"/>
      <sheetName val="EIRR&lt;2"/>
      <sheetName val="Cp&gt;10-Ln&lt;10"/>
      <sheetName val="EIRR&gt;1&lt;1"/>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D"/>
      <sheetName val="TN"/>
      <sheetName val="THN"/>
      <sheetName val="CAMAY"/>
      <sheetName val="VL"/>
      <sheetName val="NHANCONGduong"/>
      <sheetName val="Nhan cong cong"/>
      <sheetName val="VUA"/>
      <sheetName val="HSO"/>
      <sheetName val="Phatsinh"/>
      <sheetName val="KHTT"/>
      <sheetName val="00000000"/>
      <sheetName val="10000000"/>
      <sheetName val="20000000"/>
      <sheetName val="30000000"/>
      <sheetName val="XL4Poppy"/>
      <sheetName val="XL4Poppy (2)"/>
      <sheetName val="NHALCONGduong"/>
      <sheetName val="Congty"/>
      <sheetName val="VPPN"/>
      <sheetName val="XN74"/>
      <sheetName val="XN54"/>
      <sheetName val="XN33"/>
      <sheetName val="NK96"/>
      <sheetName val="XL4Test5"/>
      <sheetName val="Sheet1"/>
      <sheetName val="Sheet2"/>
      <sheetName val="Sheet3"/>
      <sheetName val="Nhan cong`#/.g"/>
      <sheetName val="CHTT"/>
      <sheetName val="NLANCONGduong"/>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0000000"/>
      <sheetName val="VaoMavaKL"/>
      <sheetName val="VaoSL"/>
      <sheetName val="KQPTVL"/>
      <sheetName val="KQPTVLNgang"/>
      <sheetName val="DMCTDoiDonVi"/>
      <sheetName val="CMa"/>
      <sheetName val="NC"/>
      <sheetName val="MTC"/>
      <sheetName val="XL_x0014_Poppy"/>
      <sheetName val="vlieu"/>
      <sheetName val="DTCT"/>
      <sheetName val="Tra_bang"/>
      <sheetName val="TT35"/>
      <sheetName val="XL4Poppy (2䀁"/>
      <sheetName val="?0000000"/>
      <sheetName val="NHALCONGdu_x000f_ng"/>
      <sheetName val="Nha_x000e_ cong`#/.g"/>
      <sheetName val="DONGIA"/>
      <sheetName val="CHITIET"/>
      <sheetName val="GIAVL"/>
      <sheetName val="TT"/>
      <sheetName val="THM"/>
      <sheetName val="THAT"/>
      <sheetName val="THTN"/>
      <sheetName val="THGC"/>
      <sheetName val="GCTL"/>
      <sheetName val="DGduong"/>
      <sheetName val="PhatsiûÎ"/>
      <sheetName val="dongia (2)"/>
      <sheetName val="LKVL-CK-HT-GD1"/>
      <sheetName val="giathanh1"/>
      <sheetName val="THPDMoi  (2)"/>
      <sheetName val="gtrinh"/>
      <sheetName val="phuluc1"/>
      <sheetName val="TONG HOP VL-NC"/>
      <sheetName val="lam-moi"/>
      <sheetName val="TONGKE3p "/>
      <sheetName val="TH VL, NC, DDHT Thanhphuoc"/>
      <sheetName val="#REF"/>
      <sheetName val="thao-go"/>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NHALCOJGduong"/>
      <sheetName val="TPAN-TRUONGXUAN"/>
      <sheetName val="S(eet12"/>
      <sheetName val="XL4Poppy (2?"/>
      <sheetName val="FHANCONGduong"/>
      <sheetName val="N`an cong cong"/>
      <sheetName val="Bang_tra"/>
      <sheetName val="Tai khoan"/>
      <sheetName val="CTGS"/>
      <sheetName val="²_x0000__x0000_t4"/>
      <sheetName val="MTO REV.2(ARMOR)"/>
      <sheetName val="Chi phi khac 4.3KH-CP"/>
      <sheetName val="gVL"/>
      <sheetName val="Cp&gt;10-Ln&lt;10"/>
      <sheetName val="Ln&lt;20"/>
      <sheetName val="EIRR&gt;1&lt;1"/>
      <sheetName val="EIRR&gt; 2"/>
      <sheetName val="EIRR&lt;2"/>
      <sheetName val="Sh_x0003__x0000_t3"/>
      <sheetName val="Chiet tinh dz35"/>
      <sheetName val="TSCD"/>
      <sheetName val="HE SO"/>
      <sheetName val="Coc 32 m(Cho mo)"/>
      <sheetName val="Dieuchinh"/>
      <sheetName val="tra_vat_lieu"/>
      <sheetName val="Nhan cong`#_.g"/>
      <sheetName val="Nha_x000e_ cong`#_.g"/>
      <sheetName val="_0000000"/>
      <sheetName val="XL4Poppy (2_"/>
      <sheetName val="Nhan ckng cong"/>
      <sheetName val="10_x0010_00000"/>
      <sheetName val="XL4Pop0y (2)"/>
      <sheetName val="Nhan cong`_x0003_/.g"/>
      <sheetName val="NHANCONGduo.g"/>
      <sheetName val="²"/>
      <sheetName val="Sh_x0003_"/>
      <sheetName val="NHALÃONGduong"/>
      <sheetName val="Óheet1"/>
      <sheetName val="CÈTT"/>
      <sheetName val="TRAN-TÒUONGXUAN"/>
      <sheetName val="XXHXXXXX"/>
      <sheetName val="V!oSL"/>
      <sheetName val="ÄMCTDoiDonVi"/>
      <sheetName val="KQPTRLNgang"/>
      <sheetName val="DTCP"/>
      <sheetName val="²??t4"/>
      <sheetName val="Sh_x0003_?t3"/>
      <sheetName val="Shegt6"/>
      <sheetName val="Shget7"/>
      <sheetName val="Sjeet8"/>
      <sheetName val="Sheeu15"/>
      <sheetName val="XXXYXXXX"/>
      <sheetName val="XL4Test5S"/>
      <sheetName val="Nhan_cong_cong"/>
      <sheetName val="XL4Poppy_(2)"/>
      <sheetName val="Nhan_cong`#/_g"/>
      <sheetName val="PHU_XUAN"/>
      <sheetName val="PHU_XUAN_(2)"/>
      <sheetName val="TRAN-TRUONGXUAN_(2)"/>
      <sheetName val="HOA_AN_(2)"/>
      <sheetName val="XL4Poppy_(2䀁"/>
      <sheetName val="XLPoppy"/>
      <sheetName val="N`an_cong_cong"/>
      <sheetName val="NHALCONGdung"/>
      <sheetName val="Nha_cong`#/_g"/>
      <sheetName val="Tra KS"/>
      <sheetName val="Overview"/>
      <sheetName val="Nhan cong`_x0003__.g"/>
      <sheetName val="²__t4"/>
      <sheetName val="Sh_x0003__t3"/>
      <sheetName val="CLa"/>
      <sheetName val="TRAN-TRUONG塅䕃⹌塅E(2)"/>
      <sheetName val="²_x0000__x0000_€t4"/>
      <sheetName val="TRAN-TRUONG????E(2)"/>
      <sheetName val="2000_x0010_000"/>
      <sheetName val="XL4Poppy_(2?"/>
      <sheetName val="THPD ±µ_x0008_&quot;_x0000__x0000__x0000_"/>
      <sheetName val="tra-vat-lieu"/>
      <sheetName val="Nhan_cong`#__g"/>
      <sheetName val="Nha_cong`#__g"/>
      <sheetName val="uniBase"/>
      <sheetName val="vniBase"/>
      <sheetName val="abcBase"/>
      <sheetName val="MTL$-INTER"/>
      <sheetName val="²??€t4"/>
      <sheetName val="SUMMARY"/>
      <sheetName val="HL4Poppy"/>
      <sheetName val="Nhatkychung"/>
      <sheetName val="Nhatkychung - cu"/>
      <sheetName val="T_NG HOP VL-NC TT"/>
      <sheetName val="Truot_nen"/>
      <sheetName val="Sheet!3"/>
      <sheetName val="nhan cong"/>
      <sheetName val="Luong+may"/>
      <sheetName val="_x0000__x0000__x0000__x0000__x0000__x0000__x0000__x0000_"/>
      <sheetName val="_x0000__x0000__x0000__x0000__x0000__x0000__x0000__x0000_ (2)"/>
      <sheetName val="_x0000__x0000__x0000__x0000__x0000__x0000__x0000__x0000_ (2?"/>
      <sheetName val="²__€t4"/>
      <sheetName val="NEW-PANEL"/>
      <sheetName val="DAMNEN KHONG HC"/>
      <sheetName val="DAM NEN HC"/>
      <sheetName val="M_x0014_C"/>
      <sheetName val="DT32"/>
      <sheetName val="chitimc"/>
      <sheetName val="Chiet_tinh_dz35"/>
      <sheetName val="NHALCO_x000e_Gduong"/>
      <sheetName val="THPD ±µ_x0008_&quot;???"/>
      <sheetName val="FA-LISTING"/>
      <sheetName val="tuong"/>
      <sheetName val="QMCT"/>
      <sheetName val="XXX೼_x0000_XXX"/>
      <sheetName val="@SO"/>
      <sheetName val="XN'4"/>
      <sheetName val="Input"/>
      <sheetName val="XL4Po`py (2?"/>
      <sheetName val="cvc"/>
      <sheetName val="Phatsi??"/>
      <sheetName val="Phatsi��"/>
      <sheetName val="�_x0000__x0000_�t4"/>
      <sheetName val="�??�t4"/>
      <sheetName val="�__�t4"/>
      <sheetName val="chu chuong"/>
      <sheetName val="Chart1"/>
      <sheetName val="chiet tinh"/>
      <sheetName val="TRAN-TRUONG____E(2)"/>
      <sheetName val="JD"/>
      <sheetName val="BXLDL"/>
      <sheetName val="KKKKKKKK"/>
      <sheetName val="N`an cgng cong"/>
      <sheetName val="2      0"/>
      <sheetName val="Quan Ly Ban Ve TKTC"/>
      <sheetName val="CODE"/>
      <sheetName val="XL4Poppy_(2_"/>
      <sheetName val="XL4Po`py (2_"/>
      <sheetName val="CHT_x0014_"/>
      <sheetName val="CPTNo"/>
      <sheetName val="THPD ±µ_x0008_&quot;___"/>
      <sheetName val="TTDN"/>
      <sheetName val="_x0000__x0010_*_x0000__x0000__x0000_'"/>
      <sheetName val="XL4Po`py (2䀁"/>
      <sheetName val="?_x0010_*???'"/>
      <sheetName val="luong06"/>
      <sheetName val="KKKKKKKK (2)"/>
      <sheetName val="KKKKKKKK (2?"/>
      <sheetName val="XL_x005f_x0014_Poppy"/>
      <sheetName val="NHALCONGdu_x005f_x000f_ng"/>
      <sheetName val="Nha_x005f_x000e_ cong`#_.g"/>
      <sheetName val="Parem"/>
      <sheetName val="????????"/>
      <sheetName val="???????? (2)"/>
      <sheetName val="???????? (2?"/>
      <sheetName val="XXX೼"/>
      <sheetName val="Phatsi__"/>
      <sheetName val="Pricing Notes"/>
      <sheetName val="MTO REV.0"/>
      <sheetName val="KKKKKKKK (2_"/>
      <sheetName val="_x0000__x0000__x0000__x0000__x0000__x0000__x0000__x0000_ (2_"/>
      <sheetName val="_x0000__x0000__x0000__x0000__x0000__x0000__x0000__x0000__(2)"/>
      <sheetName val="O-B"/>
      <sheetName val="S-B"/>
      <sheetName val="V-B"/>
      <sheetName val="²_x005f_x0000__x005f_x0000_t4"/>
      <sheetName val="bang tien luong"/>
      <sheetName val="________BLDG"/>
      <sheetName val="10_x005f_x0010_00000"/>
      <sheetName val="Nhan cong`_x005f_x0003__.g"/>
      <sheetName val="Sh_x005f_x0003__x005f_x0000_t3"/>
      <sheetName val="Sh_x005f_x0003__t3"/>
      <sheetName val="Sh_x005f_x0003_"/>
      <sheetName val="2000_x005f_x0010_000"/>
      <sheetName val="²_x005f_x0000__x005f_x0000_€t4"/>
      <sheetName val="M_x005f_x0014_C"/>
      <sheetName val="�_x005f_x0000__x005f_x0000_�t4"/>
      <sheetName val="Nha_x005f_x000e_ cong`#/.g"/>
      <sheetName val="Nhan cong`_x005f_x0003_/.g"/>
      <sheetName val="Sh_x005f_x0003_?t3"/>
      <sheetName val="PCDH-KMV"/>
      <sheetName val="T.Tinh"/>
      <sheetName val="S`eet13"/>
      <sheetName val="XXX೼?XXX"/>
      <sheetName val="???????? (2_"/>
      <sheetName val="????????_(2)"/>
      <sheetName val="????t4"/>
      <sheetName val="_x0004__x0000_"/>
      <sheetName val="________"/>
      <sheetName val="________ (2)"/>
      <sheetName val="________ (2_"/>
      <sheetName val="XL_x005f_x005f_x005f_x0014_Poppy"/>
      <sheetName val="NHALCONGdu_x005f_x005f_x005f_x000f_ng"/>
      <sheetName val="Nha_x005f_x005f_x005f_x000e_ cong`#_.g"/>
      <sheetName val="10_x005f_x005f_x005f_x0010_00000"/>
      <sheetName val="Nhan cong`_x005f_x005f_x005f_x0003__.g"/>
      <sheetName val="²_x005f_x005f_x005f_x0000__x005f_x005f_x005f_x0000_t4"/>
      <sheetName val="Sh_x005f_x005f_x005f_x0003__x005f_x005f_x005f_x0000_t3"/>
      <sheetName val="Sh_x005f_x005f_x005f_x0003__t3"/>
      <sheetName val="Sh_x005f_x005f_x005f_x0003_"/>
      <sheetName val="2000_x005f_x005f_x005f_x0010_000"/>
      <sheetName val="²_x005f_x005f_x005f_x0000__x005f_x005f_x005f_x0000_€t4"/>
      <sheetName val="M_x005f_x005f_x005f_x0014_C"/>
      <sheetName val="�_x005f_x005f_x005f_x0000__x005f_x005f_x005f_x0000_�t4"/>
      <sheetName val="XL_x005f_x005f_x005f_x005f_x005f_x005f_x005f_x0014_Popp"/>
      <sheetName val="NHALCONGdu_x005f_x005f_x005f_x005f_x005f_x005f_x0"/>
      <sheetName val="Nha_x005f_x005f_x005f_x005f_x005f_x005f_x005f_x000e_ co"/>
      <sheetName val="10_x005f_x005f_x005f_x005f_x005f_x005f_x005f_x0010_0000"/>
      <sheetName val="Nhan cong`_x005f_x005f_x005f_x005f_x005f_x005f_x0"/>
      <sheetName val="²_x005f_x005f_x005f_x005f_x005f_x005f_x005f_x0000__x005"/>
      <sheetName val="Sh_x005f_x005f_x005f_x005f_x005f_x005f_x005f_x0003__x00"/>
      <sheetName val="Sh_x005f_x005f_x005f_x005f_x005f_x005f_x005f_x0003__t3"/>
      <sheetName val="Sh_x005f_x005f_x005f_x005f_x005f_x005f_x005f_x0003_"/>
      <sheetName val="2000_x005f_x005f_x005f_x005f_x005f_x005f_x005f_x0010_00"/>
      <sheetName val="M_x005f_x005f_x005f_x005f_x005f_x005f_x005f_x0014_C"/>
      <sheetName val="�_x005f_x005f_x005f_x005f_x005f_x005f_x005f_x0000__x005"/>
      <sheetName val="DOJGIA"/>
      <sheetName val="?"/>
      <sheetName val="__x0010______"/>
      <sheetName val="____t4"/>
      <sheetName val="_"/>
      <sheetName val="Cp_10_Ln_10"/>
      <sheetName val="Ln_20"/>
      <sheetName val="EIRR_1_1"/>
      <sheetName val="EIRR_ 2"/>
      <sheetName val="EIRR_2"/>
      <sheetName val="GTTBA"/>
      <sheetName val="Shemt10"/>
      <sheetName val="Tri_bang"/>
      <sheetName val="CT_x0002__x0000_"/>
      <sheetName val="XXX೼_XXX"/>
      <sheetName val="TD"/>
      <sheetName val="_x0000__x0000__x0000__x0000__x0000__x0000__x0000__x0000__(2?"/>
      <sheetName val="BO 09"/>
      <sheetName val="[DT32.xls][DT32.xls]Nhan cong`#"/>
      <sheetName val="[DT32.xls][DT32.xls]Nha_x000e_ cong`#"/>
      <sheetName val="[DT32.xls][DT32.xls]Nhan cong`_x0003_"/>
      <sheetName val="[DT32.xls][DT32.xls]Nhan_cong`#"/>
      <sheetName val="[DT32.xls][DT32.xls][DT32.xls]N"/>
      <sheetName val="[DT32.xls][DT32.xls]Nha_cong`#/"/>
      <sheetName val="X2.xls_x0002__x0000__x0000_ND_x0002_"/>
      <sheetName val="Lç khoan LK1"/>
      <sheetName val="LME"/>
      <sheetName val="Aux"/>
      <sheetName val="Detail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sheetData sheetId="69" refreshError="1"/>
      <sheetData sheetId="70"/>
      <sheetData sheetId="71" refreshError="1"/>
      <sheetData sheetId="72" refreshError="1"/>
      <sheetData sheetId="73" refreshError="1"/>
      <sheetData sheetId="74" refreshError="1"/>
      <sheetData sheetId="75"/>
      <sheetData sheetId="76"/>
      <sheetData sheetId="77"/>
      <sheetData sheetId="78"/>
      <sheetData sheetId="79"/>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refreshError="1"/>
      <sheetData sheetId="115"/>
      <sheetData sheetId="116"/>
      <sheetData sheetId="117" refreshError="1"/>
      <sheetData sheetId="118" refreshError="1"/>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sheetData sheetId="148"/>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refreshError="1"/>
      <sheetData sheetId="191"/>
      <sheetData sheetId="192"/>
      <sheetData sheetId="193"/>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sheetData sheetId="203" refreshError="1"/>
      <sheetData sheetId="204" refreshError="1"/>
      <sheetData sheetId="205"/>
      <sheetData sheetId="206"/>
      <sheetData sheetId="207" refreshError="1"/>
      <sheetData sheetId="208" refreshError="1"/>
      <sheetData sheetId="209" refreshError="1"/>
      <sheetData sheetId="210" refreshError="1"/>
      <sheetData sheetId="211" refreshError="1"/>
      <sheetData sheetId="212"/>
      <sheetData sheetId="213" refreshError="1"/>
      <sheetData sheetId="214" refreshError="1"/>
      <sheetData sheetId="215"/>
      <sheetData sheetId="216"/>
      <sheetData sheetId="217" refreshError="1"/>
      <sheetData sheetId="218" refreshError="1"/>
      <sheetData sheetId="219" refreshError="1"/>
      <sheetData sheetId="220" refreshError="1"/>
      <sheetData sheetId="221"/>
      <sheetData sheetId="222" refreshError="1"/>
      <sheetData sheetId="223" refreshError="1"/>
      <sheetData sheetId="224" refreshError="1"/>
      <sheetData sheetId="225" refreshError="1"/>
      <sheetData sheetId="226" refreshError="1"/>
      <sheetData sheetId="227"/>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sheetData sheetId="237" refreshError="1"/>
      <sheetData sheetId="238"/>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nhToan"/>
      <sheetName val="PhuLuc1"/>
      <sheetName val="KiemToan"/>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olie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n bu  Quy Hop - Yen Hop "/>
      <sheetName val="Bang chiet tinh TBA"/>
      <sheetName val="VL-NC-MTC tram bien ap"/>
      <sheetName val="DZ22"/>
      <sheetName val="Chiet tinh DZ 22"/>
      <sheetName val="Thy nghiem MBA"/>
      <sheetName val="VL-NC-MTC DZ 0,4 kV"/>
      <sheetName val="Chiet tinh §Z 0,4 kV"/>
      <sheetName val="cto"/>
      <sheetName val="Tong hop chi tiet "/>
      <sheetName val="TH"/>
      <sheetName val="Sheet2"/>
      <sheetName val="bia"/>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TT DZ35"/>
      <sheetName val="NV02-A"/>
      <sheetName val="KH-Q1,Q2,01"/>
      <sheetName val="dongia (2)"/>
      <sheetName val="gtrinh"/>
      <sheetName val="lam-moi"/>
      <sheetName val="chitiet"/>
      <sheetName val="giathanh1"/>
      <sheetName val="DONGIA"/>
      <sheetName val="thao-go"/>
      <sheetName val="#REF"/>
      <sheetName val="TH XL"/>
      <sheetName val="VC"/>
      <sheetName val="Tiepdia"/>
      <sheetName val="CHITIET VL-NC"/>
      <sheetName val="XL4Poppy"/>
      <sheetName val="MTL$-INTER"/>
      <sheetName val="Tong_gia"/>
      <sheetName val="Chi_tiet_gia"/>
      <sheetName val="KL_dao_Lap_dat"/>
      <sheetName val="THKP_don_gia_chao"/>
      <sheetName val="VL_NC_M_XL_khac"/>
      <sheetName val="BT_cot_thep"/>
      <sheetName val="KL_cot_thep"/>
      <sheetName val="XL4Poppy (2)"/>
      <sheetName val="XL4Poppy (3)"/>
      <sheetName val="XL4Poppy (4)"/>
      <sheetName val="XL4Poppy (5)"/>
      <sheetName val="Du_lieu"/>
      <sheetName val="Tong hop "/>
      <sheetName val="DToan Dien"/>
      <sheetName val="Chiet tinh Dien"/>
      <sheetName val="gvl"/>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n"/>
      <sheetName val="mat"/>
      <sheetName val="cong"/>
      <sheetName val="vua"/>
      <sheetName val="rph"/>
      <sheetName val="gVL"/>
      <sheetName val="dtoan"/>
      <sheetName val="dtoan -ctiet"/>
      <sheetName val="dt-kphi"/>
      <sheetName val="dt-kphi (2)"/>
      <sheetName val="dt-kphi-ctiet"/>
      <sheetName val="bth-kphi"/>
      <sheetName val="XL4Poppy"/>
      <sheetName val="KluongKm2,4"/>
      <sheetName val="B.cao"/>
      <sheetName val="T.tiet"/>
      <sheetName val="T.N"/>
      <sheetName val="00000000"/>
      <sheetName val="Congty"/>
      <sheetName val="VPPN"/>
      <sheetName val="XN74"/>
      <sheetName val="XN54"/>
      <sheetName val="XN33"/>
      <sheetName val="NK96"/>
      <sheetName val="XL4Test5"/>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TSCD DUNG CHUNG "/>
      <sheetName val="KHKHAUHAOTSCHUNG"/>
      <sheetName val="TSCDTOAN NHA MAY"/>
      <sheetName val="CPSXTOAN BO SP"/>
      <sheetName val="PBCPCHUNG CHO CAC DTUONG"/>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1"/>
      <sheetName val="00000002"/>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YEU TO CONG"/>
      <sheetName val="TD 3DIEM"/>
      <sheetName val="TD 2DIEM"/>
      <sheetName val="dn"/>
      <sheetName val="DU TOAN"/>
      <sheetName val="CHI TIET"/>
      <sheetName val="KLnt"/>
      <sheetName val="PHAN TICH"/>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N79"/>
      <sheetName val="CTMT"/>
      <sheetName val=""/>
      <sheetName val="may"/>
      <sheetName val="Vatlieu cau"/>
      <sheetName val="cau DS11"/>
      <sheetName val="cau DS12"/>
      <sheetName val="THCDS12"/>
      <sheetName val="dgcau"/>
      <sheetName val="THCDS11"/>
      <sheetName val="DGCT"/>
      <sheetName val="DGCong"/>
      <sheetName val="Vatlieu"/>
      <sheetName val="nhancong"/>
      <sheetName val="KL"/>
      <sheetName val="ptvl0-1"/>
      <sheetName val="0-1"/>
      <sheetName val="ptvl4-5"/>
      <sheetName val="4-5"/>
      <sheetName val="ptvl3-4"/>
      <sheetName val="3-4"/>
      <sheetName val="ptvl2-3"/>
      <sheetName val="2-3"/>
      <sheetName val="vlcong"/>
      <sheetName val="ptvl1-2"/>
      <sheetName val="1-2"/>
      <sheetName val="TO HUNG"/>
      <sheetName val="CONGNHAN NE"/>
      <sheetName val="XINGUYEP"/>
      <sheetName val="TH331"/>
      <sheetName val="Kluong"/>
      <sheetName val="Giatri"/>
      <sheetName val="dt-iphi"/>
      <sheetName val="Sheet3 (2)"/>
      <sheetName val="ìtoan"/>
      <sheetName val="PL tham dinh"/>
      <sheetName val="THDT"/>
      <sheetName val="KSTK"/>
      <sheetName val="DTCT"/>
      <sheetName val="PTVL"/>
      <sheetName val="Bu VC"/>
      <sheetName val="luong"/>
      <sheetName val="PTDG"/>
      <sheetName val="40000000"/>
      <sheetName val="50000000"/>
      <sheetName val="60000000"/>
      <sheetName val="70000000"/>
      <sheetName val="80000000"/>
      <sheetName val="90000000"/>
      <sheetName val="a0000000"/>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rph (2)"/>
      <sheetName val="dap"/>
      <sheetName val="gpmb"/>
      <sheetName val="dt-kphi-iso-tong"/>
      <sheetName val="dt-kphi-iso-ctiet"/>
      <sheetName val="gia"/>
      <sheetName val="sut&lt;100"/>
      <sheetName val="sut duong"/>
      <sheetName val="sut am"/>
      <sheetName val="bu lun"/>
      <sheetName val="xoi lo chan ke"/>
      <sheetName val="GTXL"/>
      <sheetName val="TDT"/>
      <sheetName val="gvt"/>
      <sheetName val="ATGT"/>
      <sheetName val="DG-TH"/>
      <sheetName val="Tuong-chan"/>
      <sheetName val="Dau-cong"/>
      <sheetName val="dtoan (4)"/>
      <sheetName val="tmdtu"/>
      <sheetName val="CRC"/>
      <sheetName val="GIATRI-DAILY"/>
      <sheetName val="NVBH KHAC"/>
      <sheetName val="NVBH HOAN"/>
      <sheetName val="TONKHODAILY"/>
      <sheetName val="tra-vat-lieu"/>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Don gia chi tiet"/>
      <sheetName val="Du thau"/>
      <sheetName val="Tro giup"/>
      <sheetName val="DGCT_x0006_"/>
      <sheetName val="NhapSl"/>
      <sheetName val="Nluc"/>
      <sheetName val="Tohop"/>
      <sheetName val="KT_Tthan"/>
      <sheetName val="Tra_TTTD"/>
      <sheetName val="P3-PanAn-Factored"/>
      <sheetName val="dam"/>
      <sheetName val="Mocantho"/>
      <sheetName val="MoQL91"/>
      <sheetName val="tru"/>
      <sheetName val="dg"/>
      <sheetName val="10mduongsaumo"/>
      <sheetName val="ctt"/>
      <sheetName val="thanmkhao"/>
      <sheetName val="monho"/>
      <sheetName val="HK1"/>
      <sheetName val="HK2"/>
      <sheetName val="CANAM"/>
      <sheetName val="Sheet_x0001_1"/>
      <sheetName val="FPPN"/>
      <sheetName val="CHI_x0000_TIET"/>
      <sheetName val="bao cao ngay 13-02"/>
      <sheetName val="CBG"/>
      <sheetName val="ESTI."/>
      <sheetName val="DI-ESTI"/>
      <sheetName val="Nhap don gia VL dia _x0003__x0000_uong"/>
      <sheetName val="PTCT"/>
      <sheetName val="T1"/>
      <sheetName val="T2"/>
      <sheetName val="T3"/>
      <sheetName val="T4"/>
      <sheetName val="T5"/>
      <sheetName val="T6"/>
      <sheetName val="T7"/>
      <sheetName val="T8"/>
      <sheetName val="T9"/>
      <sheetName val="T10"/>
      <sheetName val="T11"/>
      <sheetName val="T12"/>
      <sheetName val="t1.3"/>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TT_35NH"/>
      <sheetName val="_x0000_Ё_x0000__x0000__x0000__x0000_䀤_x0001__x0000__x0000__x0000__x0000_䀶_x0001__x0000_晦晦晦䀙_x0001__x0000__x0000__x0000__x0000_㿰_x0001_H-_x0000_ਈ_x0000_"/>
      <sheetName val="SPL4"/>
      <sheetName val="GiaVL"/>
      <sheetName val="coc duc"/>
      <sheetName val="sut&lt;1 0"/>
      <sheetName val="`u lun"/>
      <sheetName val="nhan cong"/>
      <sheetName val="Phan tich don gia chi Uet"/>
      <sheetName val="She_x0000_t9"/>
      <sheetName val="ktduong"/>
      <sheetName val="cu"/>
      <sheetName val="KTcau2004"/>
      <sheetName val="KT2004XL#moi"/>
      <sheetName val="denbu"/>
      <sheetName val="thop"/>
      <sheetName val="Du_lieu"/>
      <sheetName val="tuong"/>
      <sheetName val="Dbþgia"/>
      <sheetName val="Du toan chi tiet_x0000_coc nuoc"/>
      <sheetName val="ctTB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CHI"/>
      <sheetName val="Nhap don gia VL dia _x0003_"/>
      <sheetName val="TN"/>
      <sheetName val="ND"/>
      <sheetName val="tai"/>
      <sheetName val="hoang"/>
      <sheetName val="hoang (2)"/>
      <sheetName val="hoang (3)"/>
      <sheetName val="CTC_x000f_NG_02"/>
      <sheetName val="_x0004_GCong"/>
      <sheetName val="He so"/>
      <sheetName val="PL Vua"/>
      <sheetName val="DPD"/>
      <sheetName val="DgDuong"/>
      <sheetName val="dgmo-tru"/>
      <sheetName val="dgdam"/>
      <sheetName val="Dam-Mo-Tru"/>
      <sheetName val="DTDuong"/>
      <sheetName val="GTXLc"/>
      <sheetName val="CPXLk"/>
      <sheetName val="KPTH"/>
      <sheetName val="Bang KL ket cau"/>
      <sheetName val="Số liệu"/>
      <sheetName val="TKKYI"/>
      <sheetName val="TKKYII"/>
      <sheetName val="Tổng hợp theo học sinh"/>
      <sheetName val="XL4Test5 (2)"/>
      <sheetName val="dv-kphi-cviet"/>
      <sheetName val="bvh-kphi"/>
      <sheetName val="PCCPCHUNG CHO CAC DTUONG"/>
      <sheetName val="Piers of Main Flyower (1)"/>
      <sheetName val="IBASE"/>
      <sheetName val="0_x0000__x0000_ﱸ͕_x0000__x0004__x0000__x0000__x0000__x0000__x0000__x0000_͕_x0000__x0000__x0000__x0000__x0000__x0000__x0000__x0000_列͕_x0000__x0000__x0013__x0000__x0000__x0000_"/>
      <sheetName val="Khu xu ly nuoc THiep-XD"/>
      <sheetName val="ma-pt"/>
      <sheetName val="_x0000_????_x0001__x0000__x0000__x0000__x0000_?_x0001_H-_x0000_?_x0000_????_x0001__x0000_????_x0001__x0000__x0000__x0000_"/>
      <sheetName val="Box-Girder"/>
      <sheetName val="NHAP"/>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CHI_TIET"/>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Thuc thanh"/>
      <sheetName val="Giathanh1m3BT"/>
      <sheetName val="Don gia"/>
      <sheetName val="Phan tich don gia chi ˆUet"/>
      <sheetName val="NHTN"/>
      <sheetName val="QLDD"/>
      <sheetName val="Moi truong"/>
      <sheetName val="KHĐ"/>
      <sheetName val="Sheet3ٺ_x0001_2)"/>
      <sheetName val="She"/>
      <sheetName val="dtct cong"/>
      <sheetName val="3cau"/>
      <sheetName val="266+623"/>
      <sheetName val="TXL(266+623"/>
      <sheetName val="DDCT"/>
      <sheetName val="M"/>
      <sheetName val="vln"/>
      <sheetName val="Ё_x0000_䀤_x0001__x0000_䀶_x0001__x0000_晦晦晦䀙_x0001__x0000_㿰_x0001_H-_x0000_ਈ_x0000_ꏗ㵰휊䀁_x0001__x0000_尩슏⣵䀂"/>
      <sheetName val="Ё"/>
      <sheetName val="?_x0000_?_x0001__x0000_?_x0001__x0000_????_x0001__x0000_?_x0001_H-_x0000_?_x0000_????_x0001__x0000_????"/>
      <sheetName val="?"/>
      <sheetName val="PBCPCHUNG CHO CAC _x0007_{WÑNG"/>
      <sheetName val="????_x0001_"/>
      <sheetName val="IN__x000e_X"/>
      <sheetName val="CHI?TIET"/>
      <sheetName val="fej"/>
      <sheetName val="DT1__x0010_3"/>
      <sheetName val="DGKE_00"/>
      <sheetName val="P4-T`nAn-Factored"/>
      <sheetName val="Nhap don gia VL dia _x0003_?uong"/>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Giai trinh"/>
      <sheetName val="GTGT"/>
      <sheetName val="Mua vao TT"/>
      <sheetName val="Mua vao GTGT"/>
      <sheetName val="Bra"/>
      <sheetName val="BC HDon"/>
      <sheetName val="BC HDon Qui"/>
      <sheetName val="KE KHAI HDONG"/>
      <sheetName val="Recovered_Sheet1"/>
      <sheetName val="Recovered_Sheet2"/>
      <sheetName val="coctuatrenda"/>
      <sheetName val="md5!-52"/>
      <sheetName val="vua_x0000__x0000__x0000__x0000__x0000__x0000__x0000__x0000__x0000__x0000__x0000_韘࿊_x0000__x0004__x0000__x0000__x0000__x0000__x0000__x0000_酐࿊_x0000__x0000__x0000__x0000__x0000_"/>
      <sheetName val="dt-kphi_x0010_øÿet"/>
      <sheetName val="_x0000_?_x0000__x0000__x0000__x0000_?_x0001__x0000__x0000__x0000__x0000_?_x0001__x0000_????_x0001__x0000__x0000__x0000__x0000_?_x0001_H-_x0000_?_x0000_"/>
      <sheetName val="dt-kphi-ÿÿo-ctiet"/>
      <sheetName val="TinhToan"/>
      <sheetName val="[dtTKKT-98-106.xlsၝTHCDS11"/>
      <sheetName val="[dtTKKT-98-106.xls?THCDS11"/>
      <sheetName val="CHI TI_x0000__x0000_"/>
      <sheetName val="_x0000__x0000__x0000__x0000__x0000__x0000_??_x0000__x0000__x0013__x0000__x0000__x0000__x0000__x0000__x0000__x0000__x0000__x0000__x0000__x0000__x0000__x0000__x0000__x0000__x001f_[dtT"/>
      <sheetName val="COC KHOAN0T5"/>
      <sheetName val="TD &quot;DIEM"/>
      <sheetName val="CDPS"/>
      <sheetName val="INV"/>
      <sheetName val="XXXXXXX2"/>
      <sheetName val="XXXXXXX3"/>
      <sheetName val="XXXXXXX4"/>
      <sheetName val="Du toan chi tiet coc juoc"/>
      <sheetName val="Du toan_x0000_chi tiet coc"/>
      <sheetName val="T_x0004_ 3DIEM"/>
      <sheetName val="Rheet10"/>
      <sheetName val="KLD_x0007_TT&lt;120%"/>
      <sheetName val="S²_x0000__x0000_2"/>
      <sheetName val="0"/>
      <sheetName val="NVBH(HOAN"/>
      <sheetName val="dt-cphi-ctieT"/>
      <sheetName val="Du toan chi tiet"/>
      <sheetName val="CPVUE_03"/>
      <sheetName val="dt-k0hi (2)"/>
      <sheetName val="DT_x0003_T_02"/>
      <sheetName val="???????_x0001_?????_x0001_?????_x0001_?????_x0001_H-???"/>
      <sheetName val="She?t9"/>
      <sheetName val="10mduongsa{ío"/>
      <sheetName val="Pier"/>
      <sheetName val="Pile"/>
      <sheetName val="ptvì0-1"/>
      <sheetName val="_"/>
      <sheetName val="_____x0001_"/>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________x0001_______x0001_______x0001_______x0001_H-___"/>
      <sheetName val="She_t9"/>
      <sheetName val="???_x0001_??_x0001_?????_x0001_??_x0001_H-???"/>
      <sheetName val="____x0001____x0001_______x0001____x0001_H-___"/>
      <sheetName val="Piers of Main Flylyer (1)"/>
      <sheetName val="DG೼�_02"/>
      <sheetName val="Gca may Buu dien"/>
      <sheetName val="882"/>
      <sheetName val="Giamay"/>
      <sheetName val="DM_GVT"/>
      <sheetName val="May chuyen nganh"/>
      <sheetName val="TT06"/>
      <sheetName val="She%t11"/>
      <sheetName val="Nhap don gia VL dia áhuong"/>
      <sheetName val="uong mot ngay cong xay lap"/>
      <sheetName val="KLDGTT&lt;1ü_x000c__x0000__x0000_(2)"/>
      <sheetName val="Luong_mot_ngay_cong_k`ao_sat"/>
      <sheetName val="TH_11"/>
      <sheetName val="CUAHANG"/>
      <sheetName val="MAKHACH"/>
      <sheetName val="Klu_x0016_4_x0000_DÀÀFN"/>
      <sheetName val="[dtTKKT-98-106.xl۽_x0000_gvt"/>
      <sheetName val="THNVVNN"/>
      <sheetName val="DSTTGTGT"/>
      <sheetName val="Tuong-ٺ_x0001_an"/>
      <sheetName val="den bu"/>
      <sheetName val="GD1-2000"/>
      <sheetName val="GD1-1999"/>
      <sheetName val="tong hop TDT"/>
      <sheetName val="vienvia"/>
      <sheetName val="GD2-2001"/>
      <sheetName val="k110-115"/>
      <sheetName val="k115-118"/>
      <sheetName val="k118-120"/>
      <sheetName val="#REF"/>
      <sheetName val="tong hop"/>
      <sheetName val="phan tich DG"/>
      <sheetName val="gia vat lieu"/>
      <sheetName val="gia xe may"/>
      <sheetName val="gia nhan cong"/>
      <sheetName val="C45"/>
      <sheetName val="C45-2004"/>
      <sheetName val="C46 "/>
      <sheetName val="Quý 4-2004"/>
      <sheetName val="C47 (1)"/>
      <sheetName val="C47 (2)"/>
      <sheetName val="C47 (3)"/>
      <sheetName val="C47a)"/>
      <sheetName val="C47a) (1)"/>
      <sheetName val="C47a) (2)"/>
      <sheetName val="C47 b"/>
      <sheetName val="C45C"/>
      <sheetName val="C04-BH "/>
      <sheetName val="02-SBH "/>
      <sheetName val="Dsuc"/>
      <sheetName val="DS Dsuc"/>
      <sheetName val="BHYT"/>
      <sheetName val="DS BHYT"/>
      <sheetName val="Giahan"/>
      <sheetName val="KHTC 2004 "/>
      <sheetName val="Bao cao Quy"/>
      <sheetName val="Bao cao thuc hien KH"/>
      <sheetName val="Gia thanh Sx"/>
      <sheetName val="KH 11+12-2004"/>
      <sheetName val="KH thang 12-2004"/>
      <sheetName val="Bo sung Thang 10"/>
      <sheetName val="KH Xin"/>
      <sheetName val="KH thang 9+10"/>
      <sheetName val="KH tu 15-08"/>
      <sheetName val="KH TC -2 Da nop Cty"/>
      <sheetName val="KH TC T8"/>
      <sheetName val="00000003"/>
      <sheetName val="00000004"/>
      <sheetName val="00000005"/>
      <sheetName val="00000006"/>
      <sheetName val="DG "/>
      <sheetName val="47"/>
      <sheetName val="120"/>
      <sheetName val="121+315"/>
      <sheetName val="122+225"/>
      <sheetName val="46"/>
      <sheetName val="42"/>
      <sheetName val="40"/>
      <sheetName val=" K1(L1)"/>
      <sheetName val="Xuat NL"/>
      <sheetName val="Nhap NL"/>
      <sheetName val="SL"/>
      <sheetName val="TK623"/>
      <sheetName val="TK152"/>
      <sheetName val="DCCN2"/>
      <sheetName val="chi phi luong quan ly"/>
      <sheetName val="chi phi luong lai xe,may"/>
      <sheetName val="sl2"/>
      <sheetName val="DCCN1"/>
      <sheetName val="TK621"/>
      <sheetName val="TK622"/>
      <sheetName val="TK627"/>
      <sheetName val="Nhat trinh o to"/>
      <sheetName val="621moi"/>
      <sheetName val="Nhat trinh may"/>
      <sheetName val="C47-456"/>
      <sheetName val="C46"/>
      <sheetName val="C47-PII"/>
      <sheetName val="Dgia du thau"/>
      <sheetName val="TH thau"/>
      <sheetName val="Phu Luc DC tham dinh lien so I"/>
      <sheetName val="BangTH LS tham dinh I"/>
      <sheetName val="Phu luc DC BS II"/>
      <sheetName val="BangTH BS II"/>
      <sheetName val="Phu luc trinh giai trinh II"/>
      <sheetName val="BangTH LS BS II"/>
      <sheetName val="TIEN L"/>
      <sheetName val="CVC"/>
      <sheetName val="BVL"/>
      <sheetName val="DT"/>
      <sheetName val="KLdat"/>
      <sheetName val="KLthep"/>
      <sheetName val="DTKS"/>
      <sheetName val="#RAF"/>
      <sheetName val="KH TA T8"/>
      <sheetName val="BCKHTH"/>
      <sheetName val="DKKH"/>
      <sheetName val="BCKH02"/>
      <sheetName val="Doanh thu 2003"/>
      <sheetName val="tong iop TDT"/>
      <sheetName val="#REF!"/>
      <sheetName val="DT Nha may sua bo sung"/>
      <sheetName val="VL 05"/>
      <sheetName val="BIA-tllq"/>
      <sheetName val="BIA-bv"/>
      <sheetName val="BIA (2)"/>
      <sheetName val="gt-pa2"/>
      <sheetName val="gt-pa-qh"/>
      <sheetName val="gt-pa1"/>
      <sheetName val="CAUDOUNG-pa1"/>
      <sheetName val="ks_da-pa1"/>
      <sheetName val="KLTHUCpa1"/>
      <sheetName val="MTL$-INTER"/>
      <sheetName val="KHO"/>
      <sheetName val="X.SON"/>
      <sheetName val="XDCB"/>
      <sheetName val="SAT"/>
      <sheetName val="TO DIEN"/>
      <sheetName val="TAP VU"/>
      <sheetName val="SON NEN"/>
      <sheetName val="QIN JI"/>
      <sheetName val="D ONG"/>
      <sheetName val="LR TAI"/>
      <sheetName val="LR BUS"/>
      <sheetName val="kiem dinh"/>
      <sheetName val="vp"/>
      <sheetName val="co dien"/>
      <sheetName val="cxanh"/>
      <sheetName val="bodyshop tai"/>
      <sheetName val="THONG KE"/>
      <sheetName val="THDC"/>
      <sheetName val="THKP"/>
      <sheetName val="BCLVT"/>
      <sheetName val="TH DCS"/>
      <sheetName val="DT-DCS"/>
      <sheetName val="VT"/>
      <sheetName val="THVT"/>
      <sheetName val="TH DG"/>
      <sheetName val="DT - DG"/>
      <sheetName val="VTDG"/>
      <sheetName val="TH-DG"/>
      <sheetName val="TH-NB"/>
      <sheetName val="gia nhan cong_x0008__x0000__x0000_XL4Test5_x0007__x0000__x0000_C47-"/>
      <sheetName val="Tien An T11"/>
      <sheetName val="DNPD-QL"/>
      <sheetName val="Bang luong"/>
      <sheetName val="Bang CC"/>
      <sheetName val=" Luong nghien "/>
      <sheetName val="QT-LN"/>
      <sheetName val="Giantiep"/>
      <sheetName val="Phuc vu"/>
      <sheetName val="May Phat"/>
      <sheetName val="1813"/>
      <sheetName val="CLdat"/>
      <sheetName val="KH t_x0000_ 15u08"/>
      <sheetName val="xH TK -2CDa  op nty"/>
      <sheetName val="Nhat trin` may"/>
      <sheetName val="_x0000__x0000_"/>
      <sheetName val="KH TC -2 Dၡ nop Cty"/>
      <sheetName val="gia nhan cong_x0008_"/>
      <sheetName val="-PII_x000a__x0000__x0000_KHTC 2004 _x000b__x0000__x0000_Bao cao Quy"/>
      <sheetName val="Xuly Data"/>
      <sheetName val="Sheep8"/>
      <sheetName val="MTO REV.2(ARMOR)"/>
      <sheetName val="CLech"/>
      <sheetName val="VC Bo"/>
      <sheetName val="Dgiai"/>
      <sheetName val="ap gia"/>
      <sheetName val="THQT"/>
      <sheetName val="Socio-economic information"/>
      <sheetName val="Project related provinces2003"/>
      <sheetName val="GDP Growth"/>
      <sheetName val="So- eco dev by pro"/>
      <sheetName val="BC"/>
      <sheetName val="THX7"/>
      <sheetName val="T03"/>
      <sheetName val="®"/>
      <sheetName val="BC thi dua"/>
      <sheetName val="KH t"/>
      <sheetName val="lt-tl"/>
      <sheetName val="px3-tl"/>
      <sheetName val="px1-tl"/>
      <sheetName val="vp-tl"/>
      <sheetName val="px2,tb-tl"/>
      <sheetName val="th-qt"/>
      <sheetName val="bqt"/>
      <sheetName val="tl-khovt"/>
      <sheetName val="dtkhovt"/>
      <sheetName val="Sheet17"/>
      <sheetName val="pt_x0009__x0008__x0010__x0000__x0000_"/>
      <sheetName val="ý_x0006__x0000__x0000_456"/>
      <sheetName val="Giá tháng 8-09"/>
      <sheetName val="Tunnel-Vong"/>
      <sheetName val="KH TC -2 D? nop Cty"/>
      <sheetName val="pt _x0008__x0010__x0000__x0000_"/>
      <sheetName val="DS heYT"/>
      <sheetName val="Phu_x0000_Luc DC tham_x0000_dinh lien so I"/>
      <sheetName val="LR TAH"/>
      <sheetName val="骀㵅庮椡খ_xdc18_ၠ袔㉍⏁ ׫冄㘇ꚯ猈籉ǃ읉刲諉銝淏꧱仡ꗇ㌕䋍뛅뺠"/>
      <sheetName val="Tu dien"/>
      <sheetName val="Bao cao KQTH quy hoach 135_x0000__x0000_ĄĄ"/>
      <sheetName val="BANG KE CHI PHI THANG_x0000_$ਭ!_x0000_ĄĄ¿_x0000_"/>
      <sheetName val="SUM"/>
      <sheetName val="-PII_"/>
      <sheetName val="KH TC -2 D_ nop Cty"/>
      <sheetName val="NC-M"/>
      <sheetName val="GS"/>
      <sheetName val="DLD"/>
      <sheetName val="KP"/>
      <sheetName val="TTVD"/>
      <sheetName val="LMT"/>
      <sheetName val="GLMAT"/>
      <sheetName val="LMAT"/>
      <sheetName val="TT chung"/>
      <sheetName val="KHHGD"/>
      <sheetName val="TG"/>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n gi¸ chÝnh"/>
      <sheetName val="gia nhan cong_x0008__x0000_XL4Test5_x0007__x0000_C47-45"/>
      <sheetName val="den bq"/>
      <sheetName val="G@1-1999"/>
      <sheetName val="ý_x0006_"/>
      <sheetName val="ptvlı-Ĳ"/>
      <sheetName val="Tai khoan"/>
      <sheetName val="ne page (Ctrl+N)_x000b_Cancel find!Zo"/>
      <sheetName val="_x0000__x0009_Ɛ_x0000_Segoe UI_x0000__x0000__x0000__x0000__x0000__x0000_倂_x000a__x0005_Ŕ_x000f_⬡_x0000__xffff_Choo"/>
      <sheetName val="-PII_x000a_"/>
      <sheetName val="Phu"/>
      <sheetName val="QTOAN"/>
      <sheetName val="PTVT"/>
      <sheetName val="BP"/>
      <sheetName val="BP1"/>
      <sheetName val="KL1"/>
      <sheetName val="THKP1"/>
      <sheetName val="THBP"/>
      <sheetName val="Bao cao KQTH quy hoach 135"/>
      <sheetName val="BANG KE CHI PHI THANG"/>
      <sheetName val="_x0000_ Ɛ_x0000_Segoe UI_x0000__x0000__x0000__x0000__x0000__x0000_倂_x000a__x0005_Ŕ_x000f_⬡_x0000__xffff_Choo"/>
      <sheetName val="0&quot;-SBH "/>
    </sheetNames>
    <sheetDataSet>
      <sheetData sheetId="0" refreshError="1"/>
      <sheetData sheetId="1" refreshError="1"/>
      <sheetData sheetId="2" refreshError="1"/>
      <sheetData sheetId="3" refreshError="1"/>
      <sheetData sheetId="4" refreshError="1"/>
      <sheetData sheetId="5" refreshError="1">
        <row r="10">
          <cell r="Q10">
            <v>58000</v>
          </cell>
        </row>
        <row r="12">
          <cell r="Q12">
            <v>54000</v>
          </cell>
        </row>
        <row r="15">
          <cell r="Q15">
            <v>164</v>
          </cell>
        </row>
        <row r="20">
          <cell r="Q20">
            <v>18000</v>
          </cell>
        </row>
        <row r="21">
          <cell r="Q21">
            <v>50000</v>
          </cell>
        </row>
        <row r="23">
          <cell r="Q23">
            <v>4340</v>
          </cell>
        </row>
        <row r="28">
          <cell r="Q28">
            <v>1364000</v>
          </cell>
        </row>
        <row r="29">
          <cell r="Q29">
            <v>6091</v>
          </cell>
        </row>
        <row r="30">
          <cell r="Q30">
            <v>3500</v>
          </cell>
        </row>
        <row r="37">
          <cell r="Q37">
            <v>30000</v>
          </cell>
        </row>
        <row r="40">
          <cell r="Q40">
            <v>4500</v>
          </cell>
        </row>
        <row r="45">
          <cell r="Q45">
            <v>4300</v>
          </cell>
        </row>
        <row r="47">
          <cell r="Q47">
            <v>10500</v>
          </cell>
        </row>
        <row r="48">
          <cell r="Q48">
            <v>2000</v>
          </cell>
        </row>
        <row r="49">
          <cell r="Q49">
            <v>3000</v>
          </cell>
        </row>
        <row r="50">
          <cell r="Q50">
            <v>1200</v>
          </cell>
        </row>
        <row r="51">
          <cell r="Q51">
            <v>1370</v>
          </cell>
        </row>
        <row r="55">
          <cell r="Q55">
            <v>8636.363636363636</v>
          </cell>
        </row>
      </sheetData>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efreshError="1"/>
      <sheetData sheetId="94" refreshError="1"/>
      <sheetData sheetId="95" refreshError="1"/>
      <sheetData sheetId="96" refreshError="1"/>
      <sheetData sheetId="97"/>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sheetData sheetId="150"/>
      <sheetData sheetId="151" refreshError="1"/>
      <sheetData sheetId="152" refreshError="1"/>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refreshError="1"/>
      <sheetData sheetId="291" refreshError="1"/>
      <sheetData sheetId="292"/>
      <sheetData sheetId="293" refreshError="1"/>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refreshError="1"/>
      <sheetData sheetId="334"/>
      <sheetData sheetId="335"/>
      <sheetData sheetId="336"/>
      <sheetData sheetId="337"/>
      <sheetData sheetId="338"/>
      <sheetData sheetId="339"/>
      <sheetData sheetId="340"/>
      <sheetData sheetId="341"/>
      <sheetData sheetId="342" refreshError="1"/>
      <sheetData sheetId="343" refreshError="1"/>
      <sheetData sheetId="344" refreshError="1"/>
      <sheetData sheetId="345"/>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sheetData sheetId="466" refreshError="1"/>
      <sheetData sheetId="467" refreshError="1"/>
      <sheetData sheetId="468" refreshError="1"/>
      <sheetData sheetId="469"/>
      <sheetData sheetId="470" refreshError="1"/>
      <sheetData sheetId="471"/>
      <sheetData sheetId="472" refreshError="1"/>
      <sheetData sheetId="473"/>
      <sheetData sheetId="474"/>
      <sheetData sheetId="475"/>
      <sheetData sheetId="476"/>
      <sheetData sheetId="477"/>
      <sheetData sheetId="478"/>
      <sheetData sheetId="479" refreshError="1"/>
      <sheetData sheetId="480"/>
      <sheetData sheetId="481" refreshError="1"/>
      <sheetData sheetId="482" refreshError="1"/>
      <sheetData sheetId="483"/>
      <sheetData sheetId="484"/>
      <sheetData sheetId="485" refreshError="1"/>
      <sheetData sheetId="486"/>
      <sheetData sheetId="487" refreshError="1"/>
      <sheetData sheetId="488"/>
      <sheetData sheetId="489"/>
      <sheetData sheetId="490"/>
      <sheetData sheetId="491"/>
      <sheetData sheetId="492" refreshError="1"/>
      <sheetData sheetId="493"/>
      <sheetData sheetId="494"/>
      <sheetData sheetId="495"/>
      <sheetData sheetId="496"/>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refreshError="1"/>
      <sheetData sheetId="518"/>
      <sheetData sheetId="519" refreshError="1"/>
      <sheetData sheetId="520" refreshError="1"/>
      <sheetData sheetId="521"/>
      <sheetData sheetId="522"/>
      <sheetData sheetId="523"/>
      <sheetData sheetId="524"/>
      <sheetData sheetId="525"/>
      <sheetData sheetId="526"/>
      <sheetData sheetId="527" refreshError="1"/>
      <sheetData sheetId="528"/>
      <sheetData sheetId="529"/>
      <sheetData sheetId="530"/>
      <sheetData sheetId="531"/>
      <sheetData sheetId="532"/>
      <sheetData sheetId="533" refreshError="1"/>
      <sheetData sheetId="534" refreshError="1"/>
      <sheetData sheetId="535"/>
      <sheetData sheetId="536" refreshError="1"/>
      <sheetData sheetId="537"/>
      <sheetData sheetId="538"/>
      <sheetData sheetId="539"/>
      <sheetData sheetId="540"/>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sheetData sheetId="566"/>
      <sheetData sheetId="567"/>
      <sheetData sheetId="568" refreshError="1"/>
      <sheetData sheetId="569"/>
      <sheetData sheetId="570"/>
      <sheetData sheetId="571"/>
      <sheetData sheetId="572" refreshError="1"/>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refreshError="1"/>
      <sheetData sheetId="587"/>
      <sheetData sheetId="588"/>
      <sheetData sheetId="589"/>
      <sheetData sheetId="590"/>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refreshError="1"/>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refreshError="1"/>
      <sheetData sheetId="720"/>
      <sheetData sheetId="721"/>
      <sheetData sheetId="722"/>
      <sheetData sheetId="723"/>
      <sheetData sheetId="724"/>
      <sheetData sheetId="725"/>
      <sheetData sheetId="726"/>
      <sheetData sheetId="727"/>
      <sheetData sheetId="728"/>
      <sheetData sheetId="729"/>
      <sheetData sheetId="730"/>
      <sheetData sheetId="731" refreshError="1"/>
      <sheetData sheetId="732"/>
      <sheetData sheetId="733"/>
      <sheetData sheetId="734"/>
      <sheetData sheetId="735"/>
      <sheetData sheetId="736" refreshError="1"/>
      <sheetData sheetId="737" refreshError="1"/>
      <sheetData sheetId="738" refreshError="1"/>
      <sheetData sheetId="739"/>
      <sheetData sheetId="740" refreshError="1"/>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refreshError="1"/>
      <sheetData sheetId="767"/>
      <sheetData sheetId="768" refreshError="1"/>
      <sheetData sheetId="769" refreshError="1"/>
      <sheetData sheetId="770" refreshError="1"/>
      <sheetData sheetId="771" refreshError="1"/>
      <sheetData sheetId="772"/>
      <sheetData sheetId="773"/>
      <sheetData sheetId="774"/>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refreshError="1"/>
      <sheetData sheetId="835"/>
      <sheetData sheetId="836"/>
      <sheetData sheetId="837"/>
      <sheetData sheetId="838" refreshError="1"/>
      <sheetData sheetId="839"/>
      <sheetData sheetId="840" refreshError="1"/>
      <sheetData sheetId="841" refreshError="1"/>
      <sheetData sheetId="842" refreshError="1"/>
      <sheetData sheetId="843"/>
      <sheetData sheetId="844"/>
      <sheetData sheetId="845"/>
      <sheetData sheetId="846"/>
      <sheetData sheetId="847"/>
      <sheetData sheetId="848"/>
      <sheetData sheetId="849"/>
      <sheetData sheetId="850"/>
      <sheetData sheetId="851"/>
      <sheetData sheetId="852" refreshError="1"/>
      <sheetData sheetId="853" refreshError="1"/>
      <sheetData sheetId="854" refreshError="1"/>
      <sheetData sheetId="85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g"/>
      <sheetName val="vua"/>
      <sheetName val="gVL"/>
      <sheetName val="dtoan"/>
      <sheetName val="goithau-so4"/>
      <sheetName val="tkp"/>
      <sheetName val="Congty"/>
      <sheetName val="VPPN"/>
      <sheetName val="XN74"/>
      <sheetName val="XN54"/>
      <sheetName val="XN33"/>
      <sheetName val="NK96"/>
      <sheetName val="XL4Test5"/>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00000000"/>
      <sheetName val="10000000"/>
      <sheetName val="XXXXXXX1"/>
      <sheetName val="20000000"/>
      <sheetName val="30000000"/>
      <sheetName val="THDT"/>
      <sheetName val="DM-Goc"/>
      <sheetName val="Gia-CT"/>
      <sheetName val="PTCP"/>
      <sheetName val="cphoi"/>
      <sheetName val="XL4Poppy"/>
      <sheetName val="C.noTX01"/>
      <sheetName val="Sheet2"/>
      <sheetName val="Chart1"/>
      <sheetName val="T.HopCNo"/>
      <sheetName val="Sheet1"/>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CDPS 2006"/>
      <sheetName val="Sheet3"/>
      <sheetName val="CN kho doi"/>
      <sheetName val="CTHTchua TTn?ib?"/>
      <sheetName val="CN2004 N?p TCT"/>
      <sheetName val="CTHTchua TTn_ib_"/>
      <sheetName val="CN2004 N_p TCT"/>
      <sheetName val="Tra_bang"/>
      <sheetName val="HUO"/>
      <sheetName val="HUON"/>
      <sheetName val="HUONG"/>
      <sheetName val="HUONG\HCM_B"/>
      <sheetName val="tra-vat-lieu"/>
    </sheetNames>
    <sheetDataSet>
      <sheetData sheetId="0"/>
      <sheetData sheetId="1"/>
      <sheetData sheetId="2" refreshError="1">
        <row r="10">
          <cell r="N10">
            <v>121079.70000000001</v>
          </cell>
        </row>
        <row r="11">
          <cell r="N11">
            <v>84111.3</v>
          </cell>
        </row>
        <row r="19">
          <cell r="N19">
            <v>4984.3500000000004</v>
          </cell>
        </row>
        <row r="21">
          <cell r="N21">
            <v>4492.95</v>
          </cell>
        </row>
        <row r="29">
          <cell r="N29">
            <v>9545.5500000000011</v>
          </cell>
        </row>
        <row r="39">
          <cell r="N39">
            <v>775.95</v>
          </cell>
        </row>
        <row r="40">
          <cell r="N40">
            <v>5536.6500000000005</v>
          </cell>
        </row>
        <row r="41">
          <cell r="N41">
            <v>620.55000000000007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GV"/>
      <sheetName val="Dự thảo PA"/>
      <sheetName val="DS thu hồi lập DTPA"/>
      <sheetName val="DS thu hồi kèm TB"/>
      <sheetName val="Kinh phí 2%"/>
      <sheetName val="PABT - Trình"/>
      <sheetName val="BẢNG TỔNG HỢP"/>
    </sheetNames>
    <sheetDataSet>
      <sheetData sheetId="0"/>
      <sheetData sheetId="1"/>
      <sheetData sheetId="2"/>
      <sheetData sheetId="3"/>
      <sheetData sheetId="4"/>
      <sheetData sheetId="5"/>
      <sheetData sheetId="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MTK"/>
      <sheetName val="SOKTMAY"/>
      <sheetName val="BCDPS"/>
      <sheetName val="BCDKT"/>
      <sheetName val="BCKQKD01"/>
      <sheetName val="BCKQKD02"/>
      <sheetName val="BCKQKD03"/>
      <sheetName val="BCLCTT"/>
      <sheetName val="BKMVao5-10%"/>
      <sheetName val="BKVAO0%"/>
      <sheetName val="BKMVAO0"/>
      <sheetName val="BKBRa"/>
      <sheetName val="TKHAIMOI"/>
      <sheetName val="SOCAITK"/>
      <sheetName val="VUNGDK"/>
      <sheetName val="NKTHUTIEN"/>
      <sheetName val="NKCHITIEN"/>
      <sheetName val="NKMHCHIU"/>
      <sheetName val="NKBHCHIU"/>
      <sheetName val="NKC"/>
      <sheetName val="SOQUYTM"/>
      <sheetName val="SOTGNH"/>
      <sheetName val="SOCTKH"/>
      <sheetName val="SOCTHTK"/>
      <sheetName val="THCT152"/>
      <sheetName val="THCT153"/>
      <sheetName val="THCT155"/>
      <sheetName val="THCT156"/>
      <sheetName val="BTHCTTK131"/>
      <sheetName val="BTHCTTK331"/>
      <sheetName val="SOCT621"/>
      <sheetName val="SOCT622"/>
      <sheetName val="SOCT627"/>
      <sheetName val="SOCT154"/>
      <sheetName val="SOCT632"/>
      <sheetName val="SOCT641"/>
      <sheetName val="SOCT642"/>
      <sheetName val="0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XD"/>
      <sheetName val="TLST"/>
      <sheetName val="CT35"/>
      <sheetName val="CT0,4"/>
      <sheetName val="DCS nha may"/>
      <sheetName val="DSPK35+0,4"/>
      <sheetName val="VC35+0.4"/>
      <sheetName val="K.S"/>
      <sheetName val="THDT"/>
      <sheetName val="Tiep dat"/>
      <sheetName val="TTTBA"/>
      <sheetName val="VLNCMTC"/>
      <sheetName val="THKPTBA"/>
      <sheetName val="TN"/>
      <sheetName val="CTNH"/>
      <sheetName val="KPCTNH"/>
      <sheetName val="TDT"/>
      <sheetName val="CH set+cS"/>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XL4Poppy"/>
      <sheetName val="Sheet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sheetName val="DZ 22KV"/>
      <sheetName val="TT 22"/>
      <sheetName val="CT-BT"/>
      <sheetName val="VCBT"/>
      <sheetName val="KB"/>
      <sheetName val="00000000"/>
      <sheetName val="10000000"/>
      <sheetName val="20000000"/>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g kl"/>
      <sheetName val="phan tich vt"/>
      <sheetName val="tong hop VT"/>
      <sheetName val="tong hop kinh phi"/>
      <sheetName val="XL4Poppy"/>
    </sheetNames>
    <sheetDataSet>
      <sheetData sheetId="0"/>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GTRA"/>
      <sheetName val="BANGTINH"/>
      <sheetName val="Tinh Qmax"/>
      <sheetName val="Hinh thai"/>
      <sheetName val="TonghopHT"/>
      <sheetName val="Khau do Kasin"/>
      <sheetName val="Langchanh Q2%"/>
      <sheetName val="Tra K"/>
      <sheetName val="b_ tra"/>
      <sheetName val="3MN H2%"/>
      <sheetName val="Khau do cau nho"/>
      <sheetName val="Tinh Qmax (Xoko)"/>
      <sheetName val="H~Q~V"/>
      <sheetName val="T1"/>
      <sheetName val="T2"/>
      <sheetName val="T3"/>
      <sheetName val="T4"/>
      <sheetName val="T5"/>
      <sheetName val="T6"/>
      <sheetName val="T7"/>
      <sheetName val="T8"/>
      <sheetName val="T9"/>
      <sheetName val="T10"/>
      <sheetName val="T11"/>
      <sheetName val="T12"/>
      <sheetName val="111"/>
      <sheetName val="112"/>
      <sheetName val="NK"/>
      <sheetName val="XK"/>
      <sheetName val="144"/>
      <sheetName val="CTG.SO"/>
      <sheetName val="331"/>
      <sheetName val="KHTSCD"/>
      <sheetName val="SP.Sinh"/>
      <sheetName val="VH C.Viet"/>
      <sheetName val="Xa thanh"/>
      <sheetName val="Sheet4"/>
      <sheetName val="Sheet1"/>
      <sheetName val="Sheet3"/>
      <sheetName val="XL4Test5"/>
      <sheetName val="Thuc thanh"/>
      <sheetName val="GVL"/>
      <sheetName val="MTL$-INTER"/>
      <sheetName val="Chi tiet VL-NC-MTC"/>
      <sheetName val="Truot_nen"/>
      <sheetName val="Tra_bang"/>
      <sheetName val="dtxl"/>
      <sheetName val="Tra_x0000_K"/>
      <sheetName val="Du_lieu"/>
      <sheetName val="Tra?K"/>
      <sheetName val="Jhau do Kasin"/>
    </sheetNames>
    <sheetDataSet>
      <sheetData sheetId="0" refreshError="1">
        <row r="122">
          <cell r="B122">
            <v>0.02</v>
          </cell>
          <cell r="C122">
            <v>0.95</v>
          </cell>
          <cell r="E122">
            <v>75</v>
          </cell>
          <cell r="F122">
            <v>0.6</v>
          </cell>
          <cell r="G122">
            <v>1.1000000000000001</v>
          </cell>
        </row>
        <row r="123">
          <cell r="B123">
            <v>0.04</v>
          </cell>
          <cell r="C123">
            <v>0.93</v>
          </cell>
          <cell r="E123">
            <v>90</v>
          </cell>
          <cell r="F123">
            <v>0.9</v>
          </cell>
          <cell r="G123">
            <v>1.6</v>
          </cell>
        </row>
        <row r="124">
          <cell r="B124">
            <v>0.06</v>
          </cell>
          <cell r="C124">
            <v>0.92</v>
          </cell>
          <cell r="E124">
            <v>100</v>
          </cell>
          <cell r="F124">
            <v>1.2</v>
          </cell>
          <cell r="G124">
            <v>2.2000000000000002</v>
          </cell>
        </row>
        <row r="125">
          <cell r="B125">
            <v>0.08</v>
          </cell>
          <cell r="C125">
            <v>0.91</v>
          </cell>
          <cell r="E125">
            <v>125</v>
          </cell>
          <cell r="F125">
            <v>2</v>
          </cell>
          <cell r="G125">
            <v>3.9</v>
          </cell>
        </row>
        <row r="126">
          <cell r="B126">
            <v>0.1</v>
          </cell>
          <cell r="C126">
            <v>0.9</v>
          </cell>
          <cell r="E126">
            <v>150</v>
          </cell>
          <cell r="F126">
            <v>3.3</v>
          </cell>
          <cell r="G126">
            <v>6.1</v>
          </cell>
        </row>
        <row r="127">
          <cell r="B127">
            <v>0.10100000000000001</v>
          </cell>
          <cell r="C127">
            <v>0.88</v>
          </cell>
          <cell r="E127">
            <v>175</v>
          </cell>
          <cell r="F127">
            <v>4.8</v>
          </cell>
          <cell r="G127">
            <v>8.5</v>
          </cell>
        </row>
        <row r="128">
          <cell r="B128">
            <v>1</v>
          </cell>
          <cell r="C128">
            <v>0.85</v>
          </cell>
          <cell r="E128">
            <v>200</v>
          </cell>
          <cell r="F128">
            <v>6.7</v>
          </cell>
          <cell r="G128">
            <v>12</v>
          </cell>
        </row>
        <row r="129">
          <cell r="B129">
            <v>2</v>
          </cell>
          <cell r="C129">
            <v>0.8</v>
          </cell>
        </row>
        <row r="130">
          <cell r="B130">
            <v>10</v>
          </cell>
          <cell r="C130">
            <v>0.8</v>
          </cell>
        </row>
        <row r="131">
          <cell r="B131">
            <v>10.01</v>
          </cell>
          <cell r="C131">
            <v>0.75</v>
          </cell>
        </row>
        <row r="132">
          <cell r="B132">
            <v>100</v>
          </cell>
          <cell r="C132">
            <v>0.73</v>
          </cell>
        </row>
        <row r="133">
          <cell r="B133">
            <v>200</v>
          </cell>
          <cell r="C133">
            <v>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Congty"/>
      <sheetName val="VPPN"/>
      <sheetName val="XN74"/>
      <sheetName val="XN54"/>
      <sheetName val="XN33"/>
      <sheetName val="NK96"/>
      <sheetName val="XL4Test5"/>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XXXXXXXX"/>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0"/>
      <sheetName val="00000000"/>
      <sheetName val="10000000"/>
      <sheetName val="XXXXXXX1"/>
      <sheetName val="20000000"/>
      <sheetName val="30000000"/>
      <sheetName val="gtxl-duone(11m)"/>
      <sheetName val="tong hop"/>
      <sheetName val="phan tich DG"/>
      <sheetName val="gia vat lieu"/>
      <sheetName val="gia xe may"/>
      <sheetName val="gia nhan cong"/>
      <sheetName val="ChiTiet"/>
      <sheetName val="Don-Gia"/>
      <sheetName val="Nhan-cong"/>
      <sheetName val="May"/>
      <sheetName val="VatLieu"/>
      <sheetName val="Thanh-Toan"/>
      <sheetName val="KLCong"/>
      <sheetName val="Sheet12"/>
      <sheetName val="Sheet13"/>
      <sheetName val="Sheet14"/>
      <sheetName val="Sheet15"/>
      <sheetName val="Sheet16"/>
      <sheetName val="gtxl-duoîe(11m)"/>
      <sheetName val="'pmb"/>
      <sheetName val="DTCT"/>
      <sheetName val="B2.3"/>
      <sheetName val="CL XD"/>
      <sheetName val="THop"/>
      <sheetName val="CT"/>
      <sheetName val="TienLuong"/>
      <sheetName val="C47-456"/>
      <sheetName val="C46"/>
      <sheetName val="C47-PII"/>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
      <sheetName val="Sheet3"/>
      <sheetName val=""/>
      <sheetName val="tkkt-ql38-1-g-2"/>
      <sheetName val="pt0-1"/>
      <sheetName val="kp0-1"/>
      <sheetName val="0-1"/>
      <sheetName val="pt2-3"/>
      <sheetName val="thkp2-3"/>
      <sheetName val="clvl"/>
      <sheetName val="2-3"/>
      <sheetName val="cl1-2"/>
      <sheetName val="thkp1-2"/>
      <sheetName val="clvl1-2"/>
      <sheetName val="1-2"/>
      <sheetName val="C.t)êt C.ty"/>
      <sheetName val="Thuc thanh"/>
      <sheetName val="tra-vat-lieu"/>
      <sheetName val="T.HDÔ CN"/>
      <sheetName val="PEDESB"/>
      <sheetName val="CN kho doi"/>
      <sheetName val="CTHTchua TTn?ib?"/>
      <sheetName val="CN2004 N?p TCT"/>
      <sheetName val="_x0001_Y_x0000__x0004__x0000__x0000__x0000__x0001_Y_x0000__x0004__x0000__x0000__x0000__x0001_Y_x0000__x0004__x0000__x0000__x0000__x0001_Y_x0000__x0004__x0000__x0000__x0000_"/>
      <sheetName val="_x0001_Y_x0000__x0004__x0000__x0000__x0000__x0001_Y_x0000__x0004__x0000__x0000__x0000__x0001_Y_x0000__x0004__x0000__x0000__x0000_ _x0001_Y_x0000__x0004__x0000__x0000__x0000_"/>
      <sheetName val="_x0001_Y_x0000__x0004__x0000__x0000__x0000_ª_x0001_Y_x0000__x0004__x0000__x0000__x0000_«_x0001_Y_x0000__x0004__x0000__x0000__x0000_¬_x0001_Y_x0000__x0004__x0000__x0000__x0000_"/>
      <sheetName val="_x0001_Y_x0000__x0004__x0000__x0000__x0000_¶_x0001_Y_x0000__x0004__x0000__x0000__x0000_·_x0001_Y_x0000__x0004__x0000__x0000__x0000_¸_x0001_Y_x0000__x0004__x0000__x0000__x0000_"/>
      <sheetName val="_x0001_Y_x0000__x0004__x0000__x0000__x0000_Â_x0001_Y_x0000__x0004__x0000__x0000__x0000_Ã_x0001_Y_x0000__x0004__x0000__x0000__x0000_Ä_x0001_Y_x0000__x0004__x0000__x0000__x0000_"/>
      <sheetName val="MTO REV.0"/>
      <sheetName val="_x0000__x0004__x0000__x0000__x0000__x0001_Y_x0000__x0004__x0000__x0000__x0000__x0001_Y_x0000__x0004__x0000__x0000__x0000__x0001_Y_x0000__x0004__x0000__x0000__x0000__x0001_"/>
      <sheetName val="_x0000__x0004__x0000__x0000__x0000_¥_x0001_Y_x0000__x0004__x0000__x0000__x0000_¦_x0001_Y_x0000__x0004__x0000__x0000__x0000_§_x0001_Y_x0000__x0004__x0000__x0000__x0000_¨_x0001_"/>
      <sheetName val="_x0000__x0004__x0000__x0000__x0000_±_x0001_Y_x0000__x0004__x0000__x0000__x0000_²_x0001_Y_x0000__x0004__x0000__x0000__x0000_³_x0001_Y_x0000__x0004__x0000__x0000__x0000_´_x0001_"/>
      <sheetName val="_x0000__x0004__x0000__x0000__x0000_½_x0001_Y_x0000__x0004__x0000__x0000__x0000_¾_x0001_Y_x0000__x0004__x0000__x0000__x0000_¿_x0001_Y_x0000__x0004__x0000__x0000__x0000_À_x0001_"/>
      <sheetName val="_x0000__x0004__x0000__x0000__x0000_É_x0001_Y_x0000__x0004__x0000__x0000__x0000_Ê_x0001_Y_x0000__x0004__x0000__x0000__x0000_Ë_x0001_Y_x0000__x0004__x0000__x0000__x0000_Ì_x0001_"/>
      <sheetName val="TH_DTXL_luu"/>
      <sheetName val="DCNCII"/>
      <sheetName val="TN"/>
      <sheetName val="ND"/>
      <sheetName val="_x0001_Y_x0000__x0004__x0000__x0000__x0000_’_x0001_Y_x0000__x0004__x0000__x0000__x0000_“_x0001_Y_x0000__x0004__x0000__x0000__x0000_”_x0001_Y_x0000__x0004__x0000__x0000__x0000_"/>
      <sheetName val="_x0001_Y_x0000__x0004__x0000__x0000__x0000_ž_x0001_Y_x0000__x0004__x0000__x0000__x0000_Ÿ_x0001_Y_x0000__x0004__x0000__x0000__x0000_ _x0001_Y_x0000__x0004__x0000__x0000__x0000_"/>
      <sheetName val="dtxl-du_x0000_n_x0000_"/>
      <sheetName val="MTL$-INTER"/>
      <sheetName val="CTHTc(u_x0000_ _x0000_T*?ib?"/>
      <sheetName val="chitimc"/>
      <sheetName val="btra"/>
      <sheetName val="BANGTRA"/>
      <sheetName val="gtxl-euone(11m)"/>
      <sheetName val="CN kho ðoi"/>
      <sheetName val="CTHTchýa TTn?ib?"/>
      <sheetName val="_x0001_Y_x0000__x0004__x0000__x0000__x0000_?_x0001_Y_x0000__x0004__x0000__x0000__x0000__x0001_Y_x0000__x0004__x0000__x0000__x0000_ _x0001_Y_x0000__x0004__x0000__x0000__x0000_"/>
      <sheetName val="BaocaoC.noHopC."/>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_x0001_Y"/>
      <sheetName val="TSO_CHUNG"/>
      <sheetName val="T1-05"/>
      <sheetName val="T2-05"/>
      <sheetName val="T3-05"/>
      <sheetName val="T4-05"/>
      <sheetName val="T5-05"/>
      <sheetName val="T6-05"/>
      <sheetName val="T7-05"/>
      <sheetName val="T8-05"/>
      <sheetName val="T9-05"/>
      <sheetName val="T10-05"/>
      <sheetName val="T11-05"/>
      <sheetName val="T12-05"/>
      <sheetName val="THKL_nghiemthu"/>
      <sheetName val="DTCTtaluy_(2)"/>
      <sheetName val="KLDGTT&lt;120%_(2)"/>
      <sheetName val="TH_(2)"/>
      <sheetName val="tong_hop"/>
      <sheetName val="phan_tich_DG"/>
      <sheetName val="gia_vat_lieu"/>
      <sheetName val="gia_xe_may"/>
      <sheetName val="gia_nhan_cong"/>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B2_3"/>
      <sheetName val="CL_XD"/>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C_t)êt_C_ty"/>
      <sheetName val="Thuc_thanh"/>
      <sheetName val="YYYYYYYYYYY"/>
      <sheetName val="YYY Y¡Y¢Y£Y¤Y¥Y¦Y§Y¨"/>
      <sheetName val="YªY«Y¬Y­Y®Y¯Y°Y±Y²Y³Y´"/>
      <sheetName val="Y¶Y·Y¸Y¹YºY»Y¼Y½Y¾Y¿YÀ"/>
      <sheetName val="YÂYÃYÄYÅYÆYÇYÈYÉYÊYËYÌ"/>
      <sheetName val="_pmb"/>
      <sheetName val="_"/>
      <sheetName val="CTHTchua TTn_ib_"/>
      <sheetName val="CN2004 N_p TCT"/>
      <sheetName val="dtxl-du"/>
      <sheetName val="CTHTchýa TTn_ib_"/>
      <sheetName val="CTHTc(u"/>
      <sheetName val="Tra_bang"/>
      <sheetName val="t02"/>
      <sheetName val="BaoVe"/>
      <sheetName val="Tr Cay"/>
      <sheetName val="T071"/>
      <sheetName val="TRONG CAY T8 (2)"/>
      <sheetName val="_x0001_Y_x0000__x0004__x0000__x0001_Y_x0000__x0004__x0000__x0001_Y_x0000__x0004__x0000__x0001_Y_x0000__x0004__x0000__x0001_Y_x0000__x0004__x0000__x0001_"/>
      <sheetName val="_x0001_Y_x0000__x0004__x0000__x0001_Y_x0000__x0004__x0000__x0001_Y_x0000__x0004__x0000_ _x0001_Y_x0000__x0004__x0000_¡_x0001_Y_x0000__x0004__x0000_¢_x0001_"/>
      <sheetName val="_x0001_Y_x0000__x0004__x0000_ª_x0001_Y_x0000__x0004__x0000_«_x0001_Y_x0000__x0004__x0000_¬_x0001_Y_x0000__x0004__x0000_­_x0001_Y_x0000__x0004__x0000_®_x0001_"/>
      <sheetName val="_x0001_Y_x0000__x0004__x0000_¶_x0001_Y_x0000__x0004__x0000_·_x0001_Y_x0000__x0004__x0000_¸_x0001_Y_x0000__x0004__x0000_¹_x0001_Y_x0000__x0004__x0000_º_x0001_"/>
      <sheetName val="_x0001_Y_x0000__x0004__x0000_Â_x0001_Y_x0000__x0004__x0000_Ã_x0001_Y_x0000__x0004__x0000_Ä_x0001_Y_x0000__x0004__x0000_Å_x0001_Y_x0000__x0004__x0000_Æ_x0001_"/>
      <sheetName val="V@PN"/>
      <sheetName val="dtxl-du?n?"/>
      <sheetName val="CTHTc(u? ?T*?ib?"/>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CTHTc(u? T*?ib?"/>
      <sheetName val="_x0001_Y?_x0004_???’_x0001_Y?_x0004_???“_x0001_Y?_x0004_???”_x0001_Y?_x0004_???"/>
      <sheetName val="_x0001_Y?_x0004_???ž_x0001_Y?_x0004_???Ÿ_x0001_Y?_x0004_??? _x0001_Y?_x0004_???"/>
      <sheetName val="_x0001_Y?_x0004_????_x0001_Y?_x0004_???_x0001_Y?_x0004_??? _x0001_Y?_x0004_???"/>
      <sheetName val="VL????????"/>
      <sheetName val="_x0000__x0004__x0000__x0000__x0000_™_x0001_Y_x0000__x0004__x0000__x0000__x0000_š_x0001_Y_x0000__x0004__x0000__x0000__x0000_›_x0001_Y_x0000__x0004__x0000__x0000__x0000_œ_x0001_"/>
      <sheetName val="KLDG_x0014_T&lt;120% (2)"/>
      <sheetName val="_x0018_XXXXXX0"/>
      <sheetName val="N/ Ca.N"/>
      <sheetName val="CTHTchưa TTn᳙ibộ"/>
      <sheetName val="giႀ￸nhan cong"/>
      <sheetName val="ATM"/>
      <sheetName val="BCA"/>
      <sheetName val="Anca"/>
      <sheetName val="TT Luong"/>
      <sheetName val="TTATM"/>
      <sheetName val="Duyet"/>
      <sheetName val="_x0001_Y_x0000__x0004__x0000_’_x0001_Y_x0000__x0004__x0000_“_x0001_Y_x0000__x0004__x0000_”_x0001_Y_x0000__x0004__x0000_•_x0001_Y_x0000__x0004__x0000_–_x0001_"/>
      <sheetName val="_x0001_Y_x0000__x0004__x0000_ž_x0001_Y_x0000__x0004__x0000_Ÿ_x0001_Y_x0000__x0004__x0000_ _x0001_Y_x0000__x0004__x0000_¡_x0001_Y_x0000__x0004__x0000_¢_x0001_"/>
      <sheetName val="_x0001_Y_x0000__x0004__x0000_¶_x0001_Y_x0004__x0000_·_x0001_Y_x0000__x0004__x0000_¸_x0001_Y_x0000__x0004__x0000_¹_x0001_Y_x0000__x0004__x0000_º_x0001_Y"/>
      <sheetName val="DG "/>
      <sheetName val="CN Tl￸04"/>
      <sheetName val="thdt"/>
      <sheetName val="ptvl0-1"/>
      <sheetName val="ptvl4-5"/>
      <sheetName val="4-5"/>
      <sheetName val="ptvl3-4"/>
      <sheetName val="3-4"/>
      <sheetName val="ptvl2-3"/>
      <sheetName val="vlcong"/>
      <sheetName val="ptvl1-2"/>
      <sheetName val="nhan cong"/>
      <sheetName val="_x0001_Y?_x0004_?Â_x0001_Y?_x0004_?Ã_x0001_Y?_x0004_?Ä_x0001_Y?_x0004_?Å_x0001_Y?_x0004_Æ_x0001_"/>
      <sheetName val="_x0001_Y__x0004_____x0001_Y__x0004_____x0001_Y__x0004_____x0001_Y__x0004____"/>
      <sheetName val="_x0001_Y__x0004_____x0001_Y__x0004_____x0001_Y__x0004____ _x0001_Y__x0004____"/>
      <sheetName val="_x0001_Y__x0004____ª_x0001_Y__x0004____«_x0001_Y__x0004____¬_x0001_Y__x0004____"/>
      <sheetName val="_x0001_Y__x0004____¶_x0001_Y__x0004____·_x0001_Y__x0004____¸_x0001_Y__x0004____"/>
      <sheetName val="_x0001_Y__x0004____Â_x0001_Y__x0004____Ã_x0001_Y__x0004____Ä_x0001_Y__x0004____"/>
      <sheetName val="dtxl-du_n_"/>
      <sheetName val="_x0001_Y__x0004___x0001_Y__x0004___x0001_Y__x0004___x0001_Y__x0004___x0001_Y__x0004___x0001_"/>
      <sheetName val="_x0001_Y__x0004___x0001_Y__x0004___x0001_Y__x0004__ _x0001_Y__x0004__¡_x0001_Y__x0004__¢_x0001_"/>
      <sheetName val="_x0001_Y__x0004__ª_x0001_Y__x0004__«_x0001_Y__x0004__¬_x0001_Y__x0004__­_x0001_Y__x0004__®_x0001_"/>
      <sheetName val="_x0001_Y__x0004__¶_x0001_Y__x0004__·_x0001_Y__x0004__¸_x0001_Y__x0004__¹_x0001_Y__x0004__º_x0001_"/>
      <sheetName val="_x0001_Y__x0004__Â_x0001_Y__x0004__Ã_x0001_Y__x0004__Ä_x0001_Y__x0004__Å_x0001_Y__x0004_Æ_x0001_"/>
      <sheetName val="1-2_x0000__x0000__x0000__x0000__x0000__x0000__x0000__x0000__x0000__x0000__x0000_냼η_x0000__x0004__x0000__x0000__x0000__x0000__x0000__x0000_钌έ_x0000__x0000__x0000__x0000__x0000_"/>
      <sheetName val="CN Tl?04"/>
      <sheetName val="_x0000__x0004__x0000__x0000__x0000_½_x0001_Y_x0000__x0004__x0000__x0000__x0000_¾_x0001_Y_x0000__x0004__x0000__x0000_¿_x0001_Y_x0000__x0004__x0000__x0000__x0000_À_x0001_"/>
      <sheetName val="__x0004_____x0001_Y__x0004_____x0001_Y__x0004_____x0001_Y__x0004_____x0001_"/>
      <sheetName val="__x0004____¥_x0001_Y__x0004____¦_x0001_Y__x0004____§_x0001_Y__x0004____¨_x0001_"/>
      <sheetName val="__x0004____±_x0001_Y__x0004____²_x0001_Y__x0004____³_x0001_Y__x0004____´_x0001_"/>
      <sheetName val="__x0004____½_x0001_Y__x0004____¾_x0001_Y__x0004____¿_x0001_Y__x0004____À_x0001_"/>
      <sheetName val="__x0004____É_x0001_Y__x0004____Ê_x0001_Y__x0004____Ë_x0001_Y__x0004____Ì_x0001_"/>
      <sheetName val="N_ Ca.N"/>
      <sheetName val="ctTBA"/>
      <sheetName val="DTCTtÑuy"/>
      <sheetName val="VapLieu"/>
      <sheetName val="_x0001_Y__x0004____’_x0001_Y__x0004____“_x0001_Y__x0004____”_x0001_Y__x0004____"/>
      <sheetName val="_x0001_Y__x0004____ž_x0001_Y__x0004____Ÿ_x0001_Y__x0004____ _x0001_Y__x0004____"/>
      <sheetName val="Box-Girder"/>
      <sheetName val="_x0001_Y?_x0004_?¶_x0001_Y_x0004_?·_x0001_Y?_x0004_?¸_x0001_Y?_x0004_?¹_x0001_Y?_x0004_?º_x0001_Y"/>
      <sheetName val="_x0001_Y?_x0004_?ª_x0001_Y?_x0004_?«_x0001_Y?_x0004_?¬_x0001_Y?_x0004_?­_x0001_Y_x0004_?®_x0001_"/>
      <sheetName val="_x0001_Y?_x0004_?’_x0001_Y?_x0004_?“_x0001_Y?_x0004_?”_x0001_Y?_x0004_?•_x0001_Y?_x0004_?–_x0001_"/>
      <sheetName val="_x0001_Y?_x0004_?ž_x0001_Y?_x0004_?Ÿ_x0001_Y?_x0004_? _x0001_Y?_x0004_?¡_x0001_Y?_x0004_?¢_x0001_"/>
      <sheetName val="?_x0004_???™_x0001_Y?_x0004_???š_x0001_Y?_x0004_???›_x0001_Y?_x0004_???œ_x0001_"/>
      <sheetName val="Truot_nen"/>
      <sheetName val="뉃_x0000_Tchưa TTnộibộ"/>
      <sheetName val="7_x0010_000000"/>
      <sheetName val="Shmet2"/>
      <sheetName val="\.HopCNo"/>
      <sheetName val="T_HDÔ_CN"/>
      <sheetName val="_x0001_Y__x0004______x0001_Y__x0004_____x0001_Y__x0004____ _x0001_Y__x0004____"/>
      <sheetName val="CTHTc(u_ _T__ib_"/>
      <sheetName val="Tong KLBS"/>
      <sheetName val="Tien do thi²_x0000__x0000_g"/>
      <sheetName val="tkku-ql38-1-g-2"/>
      <sheetName val="CN_kho_doi"/>
      <sheetName val="CTHTchua_TTn?ib?"/>
      <sheetName val="CN2004_N?p_TCT"/>
      <sheetName val="_x0001_Y_x0000__x0004__x0000__x0000__x0000_?_x0001_Y_x0000__x0004__x0000__x0000__x0000_Ÿ_x0001_Y_x0000__x0004__x0000__x0000__x0000_ _x0001_Y_x0000__x0004__x0000__x0000__x0000_"/>
      <sheetName val="Y’Y“Y”Y•Y–Y—Y˜Y™YšY›Yœ"/>
      <sheetName val="YžYŸY Y¡Y¢Y£Y¤Y¥Y¦Y§Y¨"/>
      <sheetName val="_x0004_?™_x0001_Y?_x0004_?š_x0001_Y?_x0004_?›_x0001_Y?_x0004_?œ_x0001_"/>
      <sheetName val="_x0001_Y?_x0004_????_x0001_Y?_x0004_???Ÿ_x0001_Y?_x0004_??? _x0001_Y?_x0004_???"/>
      <sheetName val="MTO REV.2(ARMOR)"/>
      <sheetName val="1-2???????????냼η?_x0004_??????钌έ?????"/>
      <sheetName val="Congty_x0000__x0000__x0000__x0000__x0000__x0000__x0000__x0000__x0000__x0000__x0009__x0000_좤ϭ_x0000__x0004__x0000__x0000__x0000__x0000__x0000__x0000_ꃰϭ"/>
      <sheetName val="VL________"/>
      <sheetName val="gi??nhan cong"/>
      <sheetName val="1-2_x0000_냼η_x0000__x0004__x0000_钌έ_x0000_넬η_x0000__x0000__x0016_[tkkt-ql38-1-"/>
      <sheetName val="TH_x000a_DTXL-luu"/>
      <sheetName val="CPXD-TT-04-G_x0011_"/>
      <sheetName val="DTCT_x000a_G1"/>
      <sheetName val="BaocanC.No2"/>
      <sheetName val="TH_x000d_DTXL-luu"/>
      <sheetName val="DTCT_x000d_G1"/>
      <sheetName val="Thanh,Toan"/>
      <sheetName val="Sheet03"/>
      <sheetName val="gia x_x0000__x0000__x0000__x0000__x0000_"/>
      <sheetName val="_x0001_Y__x0004__Â_x0001_Y__x0004__Ã_x0001_Y__x0004__Ä_x0001_Y__x0004__Å_x0001_Y__x0004__Æ_x0001_"/>
      <sheetName val="t-ql38-1-g-2.xls][_x0000__x0000__x0000__x0000__x0000__x0000__x0000__x0000__x0000__x0000__x0000_??"/>
      <sheetName val="Dữ liệu"/>
      <sheetName val="Khối lượng"/>
      <sheetName val="Dự toán"/>
      <sheetName val="Vật tư"/>
      <sheetName val="Phân tích"/>
      <sheetName val="&lt;Phân tích&gt;"/>
      <sheetName val="Kinh phí"/>
      <sheetName val="Thuyết minh"/>
      <sheetName val="Bìa HS"/>
      <sheetName val="Tiến độ"/>
      <sheetName val="BAOGTRA"/>
      <sheetName val="tra-vau-lieu"/>
      <sheetName val="?_x0000_?Tchua TTn?ib?"/>
      <sheetName val="1-2___________냼η__x0004_______钌έ_____"/>
      <sheetName val="_x0004_"/>
      <sheetName val="__x0004____™_x0001_Y__x0004____š_x0001_Y__x0004____›_x0001_Y__x0004____œ_x0001_"/>
      <sheetName val="_x0004___x0001_Y__x0004___x0001_Y__x0004___x0001_Y__x0004___x0001_"/>
      <sheetName val="_x0004__¥_x0001_Y__x0004__¦_x0001_Y__x0004__§_x0001_Y__x0004__¨_x0001_"/>
    </sheetNames>
    <sheetDataSet>
      <sheetData sheetId="0"/>
      <sheetData sheetId="1"/>
      <sheetData sheetId="2"/>
      <sheetData sheetId="3"/>
      <sheetData sheetId="4"/>
      <sheetData sheetId="5"/>
      <sheetData sheetId="6" refreshError="1">
        <row r="63">
          <cell r="Q63">
            <v>3500</v>
          </cell>
        </row>
        <row r="67">
          <cell r="Q67">
            <v>7270</v>
          </cell>
        </row>
        <row r="69">
          <cell r="Q69">
            <v>60000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refreshError="1"/>
      <sheetData sheetId="167" refreshError="1"/>
      <sheetData sheetId="168" refreshError="1"/>
      <sheetData sheetId="169" refreshError="1"/>
      <sheetData sheetId="170" refreshError="1"/>
      <sheetData sheetId="171"/>
      <sheetData sheetId="172" refreshError="1"/>
      <sheetData sheetId="173" refreshError="1"/>
      <sheetData sheetId="174" refreshError="1"/>
      <sheetData sheetId="175" refreshError="1"/>
      <sheetData sheetId="176" refreshError="1"/>
      <sheetData sheetId="177"/>
      <sheetData sheetId="178" refreshError="1"/>
      <sheetData sheetId="179" refreshError="1"/>
      <sheetData sheetId="180" refreshError="1"/>
      <sheetData sheetId="18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refreshError="1"/>
      <sheetData sheetId="254" refreshError="1"/>
      <sheetData sheetId="255" refreshError="1"/>
      <sheetData sheetId="256"/>
      <sheetData sheetId="257"/>
      <sheetData sheetId="258"/>
      <sheetData sheetId="259"/>
      <sheetData sheetId="260"/>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sheetData sheetId="271"/>
      <sheetData sheetId="272"/>
      <sheetData sheetId="273"/>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sheetData sheetId="284" refreshError="1"/>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sheetData sheetId="309"/>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refreshError="1"/>
      <sheetData sheetId="336" refreshError="1"/>
      <sheetData sheetId="337" refreshError="1"/>
      <sheetData sheetId="338"/>
      <sheetData sheetId="339"/>
      <sheetData sheetId="340"/>
      <sheetData sheetId="341"/>
      <sheetData sheetId="342"/>
      <sheetData sheetId="343" refreshError="1"/>
      <sheetData sheetId="344"/>
      <sheetData sheetId="345" refreshError="1"/>
      <sheetData sheetId="346"/>
      <sheetData sheetId="347"/>
      <sheetData sheetId="348" refreshError="1"/>
      <sheetData sheetId="349" refreshError="1"/>
      <sheetData sheetId="350" refreshError="1"/>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efreshError="1"/>
      <sheetData sheetId="363" refreshError="1"/>
      <sheetData sheetId="364" refreshError="1"/>
      <sheetData sheetId="365" refreshError="1"/>
      <sheetData sheetId="366" refreshError="1"/>
      <sheetData sheetId="367"/>
      <sheetData sheetId="368" refreshError="1"/>
      <sheetData sheetId="369" refreshError="1"/>
      <sheetData sheetId="370" refreshError="1"/>
      <sheetData sheetId="371"/>
      <sheetData sheetId="372" refreshError="1"/>
      <sheetData sheetId="373" refreshError="1"/>
      <sheetData sheetId="374"/>
      <sheetData sheetId="375"/>
      <sheetData sheetId="376" refreshError="1"/>
      <sheetData sheetId="377" refreshError="1"/>
      <sheetData sheetId="378" refreshError="1"/>
      <sheetData sheetId="379"/>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HATKY"/>
      <sheetName val="SOCAI"/>
      <sheetName val="MATK"/>
      <sheetName val="CANDOI"/>
      <sheetName val="CDKT"/>
      <sheetName val="KQKD"/>
      <sheetName val="TKHAI"/>
    </sheetNames>
    <sheetDataSet>
      <sheetData sheetId="0" refreshError="1">
        <row r="7">
          <cell r="E7">
            <v>6423</v>
          </cell>
          <cell r="F7">
            <v>1111</v>
          </cell>
          <cell r="G7">
            <v>417000</v>
          </cell>
          <cell r="H7">
            <v>417000</v>
          </cell>
        </row>
        <row r="8">
          <cell r="E8">
            <v>64299</v>
          </cell>
          <cell r="F8">
            <v>1111</v>
          </cell>
          <cell r="G8">
            <v>120000</v>
          </cell>
          <cell r="H8">
            <v>120000</v>
          </cell>
        </row>
        <row r="9">
          <cell r="E9">
            <v>331</v>
          </cell>
          <cell r="F9">
            <v>1111</v>
          </cell>
          <cell r="G9">
            <v>198000000</v>
          </cell>
          <cell r="H9">
            <v>198000000</v>
          </cell>
        </row>
        <row r="10">
          <cell r="E10">
            <v>6423</v>
          </cell>
          <cell r="F10">
            <v>1111</v>
          </cell>
          <cell r="G10">
            <v>76000</v>
          </cell>
          <cell r="H10">
            <v>76000</v>
          </cell>
        </row>
        <row r="11">
          <cell r="E11">
            <v>64294</v>
          </cell>
          <cell r="F11">
            <v>1111</v>
          </cell>
          <cell r="G11">
            <v>35000</v>
          </cell>
          <cell r="H11">
            <v>35000</v>
          </cell>
        </row>
        <row r="12">
          <cell r="E12">
            <v>331</v>
          </cell>
          <cell r="F12">
            <v>1111</v>
          </cell>
          <cell r="G12">
            <v>127000000</v>
          </cell>
          <cell r="H12">
            <v>127000000</v>
          </cell>
        </row>
        <row r="13">
          <cell r="E13">
            <v>64293</v>
          </cell>
          <cell r="F13">
            <v>1111</v>
          </cell>
          <cell r="G13">
            <v>50000</v>
          </cell>
          <cell r="H13">
            <v>50000</v>
          </cell>
        </row>
        <row r="14">
          <cell r="E14">
            <v>64290</v>
          </cell>
          <cell r="F14">
            <v>1111</v>
          </cell>
          <cell r="G14">
            <v>3000000</v>
          </cell>
          <cell r="H14">
            <v>3000000</v>
          </cell>
        </row>
        <row r="15">
          <cell r="E15">
            <v>131</v>
          </cell>
          <cell r="F15">
            <v>33311</v>
          </cell>
          <cell r="G15">
            <v>173790</v>
          </cell>
          <cell r="H15">
            <v>173790</v>
          </cell>
        </row>
        <row r="16">
          <cell r="E16">
            <v>64299</v>
          </cell>
          <cell r="F16">
            <v>1111</v>
          </cell>
          <cell r="G16">
            <v>129500</v>
          </cell>
          <cell r="H16">
            <v>129500</v>
          </cell>
        </row>
        <row r="17">
          <cell r="E17">
            <v>1562</v>
          </cell>
          <cell r="F17">
            <v>1111</v>
          </cell>
          <cell r="G17">
            <v>855000</v>
          </cell>
          <cell r="H17">
            <v>855000</v>
          </cell>
        </row>
        <row r="18">
          <cell r="E18">
            <v>1333</v>
          </cell>
          <cell r="F18">
            <v>1111</v>
          </cell>
          <cell r="G18">
            <v>33000</v>
          </cell>
          <cell r="H18">
            <v>33000</v>
          </cell>
        </row>
        <row r="19">
          <cell r="E19">
            <v>6423</v>
          </cell>
          <cell r="F19">
            <v>1111</v>
          </cell>
          <cell r="G19">
            <v>768000</v>
          </cell>
          <cell r="H19">
            <v>768000</v>
          </cell>
        </row>
        <row r="20">
          <cell r="E20">
            <v>1562</v>
          </cell>
          <cell r="F20">
            <v>1111</v>
          </cell>
          <cell r="G20">
            <v>1432804</v>
          </cell>
          <cell r="H20">
            <v>1432804</v>
          </cell>
        </row>
        <row r="21">
          <cell r="E21">
            <v>1333</v>
          </cell>
          <cell r="F21">
            <v>1111</v>
          </cell>
          <cell r="G21">
            <v>49387</v>
          </cell>
          <cell r="H21">
            <v>49387</v>
          </cell>
        </row>
        <row r="22">
          <cell r="E22">
            <v>1333</v>
          </cell>
          <cell r="F22">
            <v>1111</v>
          </cell>
          <cell r="G22">
            <v>13894</v>
          </cell>
          <cell r="H22">
            <v>13894</v>
          </cell>
        </row>
        <row r="23">
          <cell r="E23">
            <v>1111</v>
          </cell>
          <cell r="F23">
            <v>131</v>
          </cell>
          <cell r="G23">
            <v>1911690</v>
          </cell>
          <cell r="H23">
            <v>1911690</v>
          </cell>
        </row>
        <row r="24">
          <cell r="E24">
            <v>3333</v>
          </cell>
          <cell r="F24">
            <v>1111</v>
          </cell>
          <cell r="G24">
            <v>1030933</v>
          </cell>
          <cell r="H24">
            <v>1030933</v>
          </cell>
        </row>
        <row r="25">
          <cell r="E25">
            <v>331</v>
          </cell>
          <cell r="F25">
            <v>1111</v>
          </cell>
          <cell r="G25">
            <v>58000000</v>
          </cell>
          <cell r="H25">
            <v>58000000</v>
          </cell>
        </row>
        <row r="26">
          <cell r="E26">
            <v>6418</v>
          </cell>
          <cell r="F26">
            <v>1111</v>
          </cell>
          <cell r="G26">
            <v>31000</v>
          </cell>
          <cell r="H26">
            <v>31000</v>
          </cell>
        </row>
        <row r="27">
          <cell r="E27">
            <v>1331</v>
          </cell>
          <cell r="F27">
            <v>1111</v>
          </cell>
          <cell r="G27">
            <v>3100</v>
          </cell>
          <cell r="H27">
            <v>3100</v>
          </cell>
        </row>
        <row r="28">
          <cell r="E28">
            <v>131</v>
          </cell>
          <cell r="F28">
            <v>5111</v>
          </cell>
          <cell r="G28">
            <v>1737900</v>
          </cell>
          <cell r="H28">
            <v>1737900</v>
          </cell>
        </row>
        <row r="29">
          <cell r="E29">
            <v>6423</v>
          </cell>
          <cell r="F29">
            <v>1111</v>
          </cell>
          <cell r="G29">
            <v>11000</v>
          </cell>
          <cell r="H29">
            <v>11000</v>
          </cell>
        </row>
        <row r="30">
          <cell r="E30">
            <v>6415</v>
          </cell>
          <cell r="F30">
            <v>1111</v>
          </cell>
          <cell r="G30">
            <v>6363636</v>
          </cell>
          <cell r="H30">
            <v>6363636</v>
          </cell>
        </row>
        <row r="31">
          <cell r="E31">
            <v>1331</v>
          </cell>
          <cell r="F31">
            <v>1111</v>
          </cell>
          <cell r="G31">
            <v>636364</v>
          </cell>
          <cell r="H31">
            <v>636364</v>
          </cell>
        </row>
        <row r="32">
          <cell r="E32">
            <v>3333</v>
          </cell>
          <cell r="F32">
            <v>1111</v>
          </cell>
          <cell r="G32">
            <v>100334533</v>
          </cell>
          <cell r="H32">
            <v>100334533</v>
          </cell>
        </row>
        <row r="33">
          <cell r="E33">
            <v>1111</v>
          </cell>
          <cell r="F33">
            <v>1121</v>
          </cell>
          <cell r="G33">
            <v>35000000</v>
          </cell>
          <cell r="H33">
            <v>35000000</v>
          </cell>
        </row>
        <row r="34">
          <cell r="E34">
            <v>131</v>
          </cell>
          <cell r="F34">
            <v>5111</v>
          </cell>
          <cell r="G34">
            <v>6793596</v>
          </cell>
          <cell r="H34">
            <v>6793596</v>
          </cell>
        </row>
        <row r="35">
          <cell r="E35">
            <v>131</v>
          </cell>
          <cell r="F35">
            <v>33311</v>
          </cell>
          <cell r="G35">
            <v>679360</v>
          </cell>
          <cell r="H35">
            <v>679360</v>
          </cell>
        </row>
        <row r="36">
          <cell r="E36">
            <v>131</v>
          </cell>
          <cell r="F36">
            <v>5111</v>
          </cell>
          <cell r="G36">
            <v>5302240</v>
          </cell>
          <cell r="H36">
            <v>5302240</v>
          </cell>
        </row>
        <row r="37">
          <cell r="E37">
            <v>131</v>
          </cell>
          <cell r="F37">
            <v>33311</v>
          </cell>
          <cell r="G37">
            <v>530224</v>
          </cell>
          <cell r="H37">
            <v>530224</v>
          </cell>
        </row>
        <row r="38">
          <cell r="E38">
            <v>131</v>
          </cell>
          <cell r="F38">
            <v>5111</v>
          </cell>
          <cell r="G38">
            <v>10200832</v>
          </cell>
          <cell r="H38">
            <v>10200832</v>
          </cell>
        </row>
        <row r="39">
          <cell r="E39">
            <v>131</v>
          </cell>
          <cell r="F39">
            <v>33311</v>
          </cell>
          <cell r="G39">
            <v>1020083</v>
          </cell>
          <cell r="H39">
            <v>1020083</v>
          </cell>
        </row>
        <row r="40">
          <cell r="E40">
            <v>131</v>
          </cell>
          <cell r="F40">
            <v>5111</v>
          </cell>
          <cell r="G40">
            <v>8952427</v>
          </cell>
          <cell r="H40">
            <v>8952427</v>
          </cell>
        </row>
        <row r="41">
          <cell r="E41">
            <v>131</v>
          </cell>
          <cell r="F41">
            <v>33311</v>
          </cell>
          <cell r="G41">
            <v>895242</v>
          </cell>
          <cell r="H41">
            <v>895242</v>
          </cell>
        </row>
        <row r="42">
          <cell r="E42">
            <v>6418</v>
          </cell>
          <cell r="F42">
            <v>1111</v>
          </cell>
          <cell r="G42">
            <v>20000</v>
          </cell>
          <cell r="H42">
            <v>20000</v>
          </cell>
        </row>
        <row r="43">
          <cell r="E43">
            <v>1331</v>
          </cell>
          <cell r="F43">
            <v>1111</v>
          </cell>
          <cell r="G43">
            <v>2000</v>
          </cell>
          <cell r="H43">
            <v>2000</v>
          </cell>
        </row>
        <row r="44">
          <cell r="E44">
            <v>64295</v>
          </cell>
          <cell r="F44">
            <v>1111</v>
          </cell>
          <cell r="G44">
            <v>999987</v>
          </cell>
          <cell r="H44">
            <v>999987</v>
          </cell>
        </row>
        <row r="45">
          <cell r="E45">
            <v>6418</v>
          </cell>
          <cell r="F45">
            <v>1111</v>
          </cell>
          <cell r="G45">
            <v>5000</v>
          </cell>
          <cell r="H45">
            <v>5000</v>
          </cell>
        </row>
        <row r="46">
          <cell r="E46">
            <v>1331</v>
          </cell>
          <cell r="F46">
            <v>1111</v>
          </cell>
          <cell r="G46">
            <v>500</v>
          </cell>
          <cell r="H46">
            <v>500</v>
          </cell>
        </row>
        <row r="47">
          <cell r="E47">
            <v>1331</v>
          </cell>
          <cell r="F47">
            <v>1111</v>
          </cell>
          <cell r="G47">
            <v>29300</v>
          </cell>
          <cell r="H47">
            <v>29300</v>
          </cell>
        </row>
        <row r="48">
          <cell r="E48">
            <v>6417</v>
          </cell>
          <cell r="F48">
            <v>1111</v>
          </cell>
          <cell r="G48">
            <v>255476</v>
          </cell>
          <cell r="H48">
            <v>255476</v>
          </cell>
        </row>
        <row r="49">
          <cell r="E49">
            <v>1331</v>
          </cell>
          <cell r="F49">
            <v>1111</v>
          </cell>
          <cell r="G49">
            <v>9524</v>
          </cell>
          <cell r="H49">
            <v>9524</v>
          </cell>
        </row>
        <row r="50">
          <cell r="E50">
            <v>1111</v>
          </cell>
          <cell r="F50">
            <v>5111</v>
          </cell>
          <cell r="G50">
            <v>16000000</v>
          </cell>
          <cell r="H50">
            <v>16000000</v>
          </cell>
        </row>
        <row r="51">
          <cell r="E51">
            <v>1111</v>
          </cell>
          <cell r="F51">
            <v>33311</v>
          </cell>
          <cell r="G51">
            <v>1600000</v>
          </cell>
          <cell r="H51">
            <v>1600000</v>
          </cell>
        </row>
        <row r="52">
          <cell r="E52">
            <v>1111</v>
          </cell>
          <cell r="F52">
            <v>5111</v>
          </cell>
          <cell r="G52">
            <v>16000000</v>
          </cell>
          <cell r="H52">
            <v>16000000</v>
          </cell>
        </row>
        <row r="53">
          <cell r="E53">
            <v>1111</v>
          </cell>
          <cell r="F53">
            <v>33311</v>
          </cell>
          <cell r="G53">
            <v>1600000</v>
          </cell>
          <cell r="H53">
            <v>1600000</v>
          </cell>
        </row>
        <row r="54">
          <cell r="E54">
            <v>131</v>
          </cell>
          <cell r="F54">
            <v>5111</v>
          </cell>
          <cell r="G54">
            <v>33260000</v>
          </cell>
          <cell r="H54">
            <v>33260000</v>
          </cell>
        </row>
        <row r="55">
          <cell r="E55">
            <v>131</v>
          </cell>
          <cell r="F55">
            <v>33311</v>
          </cell>
          <cell r="G55">
            <v>3326000</v>
          </cell>
          <cell r="H55">
            <v>3326000</v>
          </cell>
        </row>
        <row r="56">
          <cell r="E56">
            <v>131</v>
          </cell>
          <cell r="F56">
            <v>5111</v>
          </cell>
          <cell r="G56">
            <v>9477890</v>
          </cell>
          <cell r="H56">
            <v>9477890</v>
          </cell>
        </row>
        <row r="57">
          <cell r="E57">
            <v>131</v>
          </cell>
          <cell r="F57">
            <v>33311</v>
          </cell>
          <cell r="G57">
            <v>947789</v>
          </cell>
          <cell r="H57">
            <v>947789</v>
          </cell>
        </row>
        <row r="58">
          <cell r="E58">
            <v>6418</v>
          </cell>
          <cell r="F58">
            <v>1111</v>
          </cell>
          <cell r="G58">
            <v>26000</v>
          </cell>
          <cell r="H58">
            <v>26000</v>
          </cell>
        </row>
        <row r="59">
          <cell r="E59">
            <v>6418</v>
          </cell>
          <cell r="F59">
            <v>1111</v>
          </cell>
          <cell r="G59">
            <v>35000</v>
          </cell>
          <cell r="H59">
            <v>35000</v>
          </cell>
        </row>
        <row r="60">
          <cell r="E60">
            <v>6418</v>
          </cell>
          <cell r="F60">
            <v>1111</v>
          </cell>
          <cell r="G60">
            <v>40000</v>
          </cell>
          <cell r="H60">
            <v>40000</v>
          </cell>
        </row>
        <row r="61">
          <cell r="E61">
            <v>64299</v>
          </cell>
          <cell r="F61">
            <v>1111</v>
          </cell>
          <cell r="G61">
            <v>2400000</v>
          </cell>
          <cell r="H61">
            <v>2400000</v>
          </cell>
        </row>
        <row r="62">
          <cell r="E62">
            <v>331</v>
          </cell>
          <cell r="F62">
            <v>1111</v>
          </cell>
          <cell r="G62">
            <v>26200000</v>
          </cell>
          <cell r="H62">
            <v>26200000</v>
          </cell>
        </row>
        <row r="63">
          <cell r="E63">
            <v>3334</v>
          </cell>
          <cell r="F63">
            <v>1111</v>
          </cell>
          <cell r="G63">
            <v>11491000</v>
          </cell>
          <cell r="H63">
            <v>11491000</v>
          </cell>
        </row>
        <row r="64">
          <cell r="E64">
            <v>33311</v>
          </cell>
          <cell r="F64">
            <v>1111</v>
          </cell>
          <cell r="G64">
            <v>16253000</v>
          </cell>
          <cell r="H64">
            <v>16253000</v>
          </cell>
        </row>
        <row r="65">
          <cell r="E65">
            <v>6418</v>
          </cell>
          <cell r="F65">
            <v>1111</v>
          </cell>
          <cell r="G65">
            <v>26750</v>
          </cell>
          <cell r="H65">
            <v>26750</v>
          </cell>
        </row>
        <row r="66">
          <cell r="E66">
            <v>1331</v>
          </cell>
          <cell r="F66">
            <v>1111</v>
          </cell>
          <cell r="G66">
            <v>750</v>
          </cell>
          <cell r="H66">
            <v>750</v>
          </cell>
        </row>
        <row r="67">
          <cell r="E67">
            <v>6428</v>
          </cell>
          <cell r="F67">
            <v>1111</v>
          </cell>
          <cell r="G67">
            <v>480000</v>
          </cell>
          <cell r="H67">
            <v>480000</v>
          </cell>
        </row>
        <row r="68">
          <cell r="E68">
            <v>64298</v>
          </cell>
          <cell r="F68">
            <v>1111</v>
          </cell>
          <cell r="G68">
            <v>293000</v>
          </cell>
          <cell r="H68">
            <v>293000</v>
          </cell>
        </row>
        <row r="69">
          <cell r="E69">
            <v>331</v>
          </cell>
          <cell r="F69">
            <v>1111</v>
          </cell>
          <cell r="G69">
            <v>135092</v>
          </cell>
          <cell r="H69">
            <v>135092</v>
          </cell>
        </row>
        <row r="70">
          <cell r="E70">
            <v>1111</v>
          </cell>
          <cell r="F70">
            <v>1121</v>
          </cell>
          <cell r="G70">
            <v>110000000</v>
          </cell>
          <cell r="H70">
            <v>110000000</v>
          </cell>
        </row>
        <row r="71">
          <cell r="E71">
            <v>64291</v>
          </cell>
          <cell r="F71">
            <v>1111</v>
          </cell>
          <cell r="G71">
            <v>844252</v>
          </cell>
          <cell r="H71">
            <v>844252</v>
          </cell>
        </row>
        <row r="72">
          <cell r="E72">
            <v>1331</v>
          </cell>
          <cell r="F72">
            <v>1111</v>
          </cell>
          <cell r="G72">
            <v>84425</v>
          </cell>
          <cell r="H72">
            <v>84425</v>
          </cell>
        </row>
        <row r="73">
          <cell r="E73">
            <v>1111</v>
          </cell>
          <cell r="F73">
            <v>5111</v>
          </cell>
          <cell r="G73">
            <v>22486000</v>
          </cell>
          <cell r="H73">
            <v>22486000</v>
          </cell>
        </row>
        <row r="74">
          <cell r="E74">
            <v>1111</v>
          </cell>
          <cell r="F74">
            <v>33311</v>
          </cell>
          <cell r="G74">
            <v>2248600</v>
          </cell>
          <cell r="H74">
            <v>2248600</v>
          </cell>
        </row>
        <row r="75">
          <cell r="E75">
            <v>6418</v>
          </cell>
          <cell r="F75">
            <v>1111</v>
          </cell>
          <cell r="G75">
            <v>877000</v>
          </cell>
          <cell r="H75">
            <v>877000</v>
          </cell>
        </row>
        <row r="76">
          <cell r="E76">
            <v>6418</v>
          </cell>
          <cell r="F76">
            <v>1111</v>
          </cell>
          <cell r="G76">
            <v>280000</v>
          </cell>
          <cell r="H76">
            <v>280000</v>
          </cell>
        </row>
        <row r="77">
          <cell r="E77">
            <v>1111</v>
          </cell>
          <cell r="F77">
            <v>33311</v>
          </cell>
          <cell r="G77">
            <v>1711200</v>
          </cell>
          <cell r="H77">
            <v>1711200</v>
          </cell>
        </row>
        <row r="78">
          <cell r="E78">
            <v>3111</v>
          </cell>
          <cell r="F78">
            <v>1111</v>
          </cell>
          <cell r="G78">
            <v>130000000</v>
          </cell>
          <cell r="H78">
            <v>130000000</v>
          </cell>
        </row>
        <row r="79">
          <cell r="E79">
            <v>64295</v>
          </cell>
          <cell r="F79">
            <v>1111</v>
          </cell>
          <cell r="G79">
            <v>86500</v>
          </cell>
          <cell r="H79">
            <v>86500</v>
          </cell>
        </row>
        <row r="80">
          <cell r="E80">
            <v>3333</v>
          </cell>
          <cell r="F80">
            <v>1111</v>
          </cell>
          <cell r="G80">
            <v>1724774</v>
          </cell>
          <cell r="H80">
            <v>1724774</v>
          </cell>
        </row>
        <row r="81">
          <cell r="E81">
            <v>6417</v>
          </cell>
          <cell r="F81">
            <v>1111</v>
          </cell>
          <cell r="G81">
            <v>3965965</v>
          </cell>
          <cell r="H81">
            <v>3965965</v>
          </cell>
        </row>
        <row r="82">
          <cell r="E82">
            <v>64292</v>
          </cell>
          <cell r="F82">
            <v>1111</v>
          </cell>
          <cell r="G82">
            <v>2458340</v>
          </cell>
          <cell r="H82">
            <v>2458340</v>
          </cell>
        </row>
        <row r="83">
          <cell r="E83">
            <v>1111</v>
          </cell>
          <cell r="F83">
            <v>5111</v>
          </cell>
          <cell r="G83">
            <v>17112000</v>
          </cell>
          <cell r="H83">
            <v>17112000</v>
          </cell>
        </row>
        <row r="84">
          <cell r="E84">
            <v>6411</v>
          </cell>
          <cell r="F84">
            <v>334</v>
          </cell>
          <cell r="G84">
            <v>15500000</v>
          </cell>
          <cell r="H84">
            <v>15500000</v>
          </cell>
        </row>
        <row r="85">
          <cell r="E85">
            <v>6421</v>
          </cell>
          <cell r="F85">
            <v>334</v>
          </cell>
          <cell r="G85">
            <v>14550000</v>
          </cell>
          <cell r="H85">
            <v>14550000</v>
          </cell>
        </row>
        <row r="86">
          <cell r="E86">
            <v>6424</v>
          </cell>
          <cell r="F86">
            <v>21411</v>
          </cell>
          <cell r="G86">
            <v>623979</v>
          </cell>
          <cell r="H86">
            <v>623979</v>
          </cell>
        </row>
        <row r="87">
          <cell r="E87">
            <v>6424</v>
          </cell>
          <cell r="F87">
            <v>21412</v>
          </cell>
          <cell r="G87">
            <v>484373</v>
          </cell>
          <cell r="H87">
            <v>484373</v>
          </cell>
        </row>
        <row r="88">
          <cell r="E88">
            <v>6424</v>
          </cell>
          <cell r="F88">
            <v>21413</v>
          </cell>
          <cell r="G88">
            <v>882449</v>
          </cell>
          <cell r="H88">
            <v>882449</v>
          </cell>
        </row>
        <row r="89">
          <cell r="E89">
            <v>33311</v>
          </cell>
          <cell r="F89" t="str">
            <v>133DKT</v>
          </cell>
          <cell r="G89">
            <v>14732288</v>
          </cell>
          <cell r="H89">
            <v>14732288</v>
          </cell>
        </row>
        <row r="90">
          <cell r="E90">
            <v>1121</v>
          </cell>
          <cell r="F90">
            <v>131</v>
          </cell>
          <cell r="G90">
            <v>112812641</v>
          </cell>
          <cell r="H90">
            <v>112812641</v>
          </cell>
        </row>
        <row r="91">
          <cell r="E91">
            <v>331</v>
          </cell>
          <cell r="F91">
            <v>1121</v>
          </cell>
          <cell r="G91">
            <v>14765353</v>
          </cell>
          <cell r="H91">
            <v>14765353</v>
          </cell>
        </row>
        <row r="92">
          <cell r="E92">
            <v>331</v>
          </cell>
          <cell r="F92">
            <v>1121</v>
          </cell>
          <cell r="G92">
            <v>97202</v>
          </cell>
          <cell r="H92">
            <v>97202</v>
          </cell>
        </row>
        <row r="93">
          <cell r="E93">
            <v>331</v>
          </cell>
          <cell r="F93">
            <v>1121</v>
          </cell>
          <cell r="G93">
            <v>215654</v>
          </cell>
          <cell r="H93">
            <v>215654</v>
          </cell>
        </row>
        <row r="94">
          <cell r="E94">
            <v>1561</v>
          </cell>
          <cell r="F94">
            <v>331</v>
          </cell>
          <cell r="G94">
            <v>106188720</v>
          </cell>
          <cell r="H94">
            <v>106188720</v>
          </cell>
        </row>
        <row r="95">
          <cell r="E95">
            <v>1561</v>
          </cell>
          <cell r="F95">
            <v>331</v>
          </cell>
          <cell r="G95">
            <v>155295080</v>
          </cell>
          <cell r="H95">
            <v>155295080</v>
          </cell>
        </row>
        <row r="96">
          <cell r="E96">
            <v>1561</v>
          </cell>
          <cell r="F96">
            <v>331</v>
          </cell>
          <cell r="G96">
            <v>7554528</v>
          </cell>
          <cell r="H96">
            <v>7554528</v>
          </cell>
        </row>
        <row r="97">
          <cell r="E97">
            <v>1561</v>
          </cell>
          <cell r="F97">
            <v>331</v>
          </cell>
          <cell r="G97">
            <v>9382062</v>
          </cell>
          <cell r="H97">
            <v>9382062</v>
          </cell>
        </row>
        <row r="98">
          <cell r="E98">
            <v>1561</v>
          </cell>
          <cell r="F98">
            <v>331</v>
          </cell>
          <cell r="G98">
            <v>16695679</v>
          </cell>
          <cell r="H98">
            <v>16695679</v>
          </cell>
        </row>
        <row r="99">
          <cell r="E99">
            <v>1561</v>
          </cell>
          <cell r="F99">
            <v>331</v>
          </cell>
          <cell r="G99">
            <v>2249370</v>
          </cell>
          <cell r="H99">
            <v>2249370</v>
          </cell>
        </row>
        <row r="100">
          <cell r="E100">
            <v>1561</v>
          </cell>
          <cell r="F100">
            <v>331</v>
          </cell>
          <cell r="G100">
            <v>13218520</v>
          </cell>
          <cell r="H100">
            <v>13218520</v>
          </cell>
        </row>
        <row r="101">
          <cell r="E101">
            <v>1561</v>
          </cell>
          <cell r="F101">
            <v>331</v>
          </cell>
          <cell r="G101">
            <v>14429292</v>
          </cell>
          <cell r="H101">
            <v>14429292</v>
          </cell>
        </row>
        <row r="102">
          <cell r="E102">
            <v>5111</v>
          </cell>
          <cell r="F102">
            <v>911</v>
          </cell>
          <cell r="G102">
            <v>147322885</v>
          </cell>
          <cell r="H102">
            <v>147322885</v>
          </cell>
        </row>
        <row r="103">
          <cell r="E103">
            <v>1331</v>
          </cell>
          <cell r="F103">
            <v>331</v>
          </cell>
          <cell r="G103">
            <v>6352945</v>
          </cell>
          <cell r="H103">
            <v>6352945</v>
          </cell>
        </row>
        <row r="104">
          <cell r="E104">
            <v>3338</v>
          </cell>
          <cell r="F104">
            <v>4211</v>
          </cell>
          <cell r="G104">
            <v>959</v>
          </cell>
          <cell r="H104">
            <v>959</v>
          </cell>
        </row>
        <row r="105">
          <cell r="E105">
            <v>4211</v>
          </cell>
          <cell r="F105">
            <v>3333</v>
          </cell>
          <cell r="G105">
            <v>78</v>
          </cell>
          <cell r="H105">
            <v>78</v>
          </cell>
        </row>
        <row r="106">
          <cell r="E106">
            <v>1333</v>
          </cell>
          <cell r="F106">
            <v>33312</v>
          </cell>
          <cell r="G106">
            <v>10618872</v>
          </cell>
          <cell r="H106">
            <v>10618872</v>
          </cell>
        </row>
        <row r="107">
          <cell r="E107">
            <v>1333</v>
          </cell>
          <cell r="F107">
            <v>33312</v>
          </cell>
          <cell r="G107">
            <v>15529508</v>
          </cell>
          <cell r="H107">
            <v>15529508</v>
          </cell>
        </row>
        <row r="108">
          <cell r="E108">
            <v>1562</v>
          </cell>
          <cell r="F108">
            <v>331</v>
          </cell>
          <cell r="G108">
            <v>555800</v>
          </cell>
          <cell r="H108">
            <v>555800</v>
          </cell>
        </row>
        <row r="109">
          <cell r="E109">
            <v>1562</v>
          </cell>
          <cell r="F109">
            <v>331</v>
          </cell>
          <cell r="G109">
            <v>555800</v>
          </cell>
          <cell r="H109">
            <v>555800</v>
          </cell>
        </row>
        <row r="110">
          <cell r="E110">
            <v>1562</v>
          </cell>
          <cell r="F110">
            <v>331</v>
          </cell>
          <cell r="G110">
            <v>215654</v>
          </cell>
          <cell r="H110">
            <v>215654</v>
          </cell>
        </row>
        <row r="111">
          <cell r="E111">
            <v>14221</v>
          </cell>
          <cell r="F111">
            <v>6411</v>
          </cell>
          <cell r="G111">
            <v>15500000</v>
          </cell>
          <cell r="H111">
            <v>15500000</v>
          </cell>
        </row>
        <row r="112">
          <cell r="E112">
            <v>14222</v>
          </cell>
          <cell r="F112">
            <v>64290</v>
          </cell>
          <cell r="G112">
            <v>5000000</v>
          </cell>
          <cell r="H112">
            <v>5000000</v>
          </cell>
        </row>
        <row r="113">
          <cell r="E113">
            <v>14222</v>
          </cell>
          <cell r="F113">
            <v>64299</v>
          </cell>
          <cell r="G113">
            <v>2400000</v>
          </cell>
          <cell r="H113">
            <v>2400000</v>
          </cell>
        </row>
        <row r="114">
          <cell r="E114">
            <v>14222</v>
          </cell>
          <cell r="F114">
            <v>6421</v>
          </cell>
          <cell r="G114">
            <v>14550000</v>
          </cell>
          <cell r="H114">
            <v>14550000</v>
          </cell>
        </row>
        <row r="115">
          <cell r="E115">
            <v>14221</v>
          </cell>
          <cell r="F115">
            <v>6417</v>
          </cell>
          <cell r="G115">
            <v>1500000</v>
          </cell>
          <cell r="H115">
            <v>1500000</v>
          </cell>
        </row>
        <row r="116">
          <cell r="E116">
            <v>6418</v>
          </cell>
          <cell r="F116">
            <v>1111</v>
          </cell>
          <cell r="G116">
            <v>20000</v>
          </cell>
          <cell r="H116">
            <v>20000</v>
          </cell>
        </row>
        <row r="117">
          <cell r="E117">
            <v>6417</v>
          </cell>
          <cell r="F117">
            <v>1111</v>
          </cell>
          <cell r="G117">
            <v>1500000</v>
          </cell>
          <cell r="H117">
            <v>1500000</v>
          </cell>
        </row>
        <row r="118">
          <cell r="E118">
            <v>3341</v>
          </cell>
          <cell r="F118">
            <v>1111</v>
          </cell>
          <cell r="G118">
            <v>30050000</v>
          </cell>
          <cell r="H118">
            <v>30050000</v>
          </cell>
        </row>
        <row r="119">
          <cell r="E119">
            <v>1111</v>
          </cell>
          <cell r="F119">
            <v>131</v>
          </cell>
          <cell r="G119">
            <v>36586000</v>
          </cell>
          <cell r="H119">
            <v>36586000</v>
          </cell>
        </row>
        <row r="120">
          <cell r="E120">
            <v>33311</v>
          </cell>
          <cell r="F120">
            <v>4211</v>
          </cell>
          <cell r="G120">
            <v>4000</v>
          </cell>
          <cell r="H120">
            <v>4000</v>
          </cell>
        </row>
        <row r="121">
          <cell r="E121">
            <v>911</v>
          </cell>
          <cell r="F121">
            <v>641</v>
          </cell>
          <cell r="G121">
            <v>11945827</v>
          </cell>
          <cell r="H121">
            <v>11945827</v>
          </cell>
        </row>
        <row r="122">
          <cell r="E122">
            <v>911</v>
          </cell>
          <cell r="F122">
            <v>642</v>
          </cell>
          <cell r="G122">
            <v>6759380</v>
          </cell>
          <cell r="H122">
            <v>6759380</v>
          </cell>
        </row>
        <row r="123">
          <cell r="E123">
            <v>632</v>
          </cell>
          <cell r="F123">
            <v>156</v>
          </cell>
          <cell r="G123">
            <v>129131036</v>
          </cell>
          <cell r="H123">
            <v>129131036</v>
          </cell>
        </row>
        <row r="124">
          <cell r="E124">
            <v>911</v>
          </cell>
          <cell r="F124">
            <v>632</v>
          </cell>
          <cell r="G124">
            <v>129131036</v>
          </cell>
          <cell r="H124">
            <v>129131036</v>
          </cell>
        </row>
        <row r="125">
          <cell r="E125">
            <v>421</v>
          </cell>
          <cell r="F125">
            <v>911</v>
          </cell>
          <cell r="G125">
            <v>513358</v>
          </cell>
          <cell r="H125">
            <v>513358</v>
          </cell>
        </row>
      </sheetData>
      <sheetData sheetId="1" refreshError="1"/>
      <sheetData sheetId="2" refreshError="1">
        <row r="6">
          <cell r="A6">
            <v>1</v>
          </cell>
          <cell r="B6" t="str">
            <v>1. TSL§ vµ §T ng¾n h¹n</v>
          </cell>
        </row>
        <row r="7">
          <cell r="A7">
            <v>11</v>
          </cell>
          <cell r="B7" t="str">
            <v>1.1. TiÒn</v>
          </cell>
        </row>
        <row r="8">
          <cell r="A8">
            <v>111</v>
          </cell>
          <cell r="B8" t="str">
            <v>TiÒn mÆt</v>
          </cell>
        </row>
        <row r="9">
          <cell r="A9">
            <v>1111</v>
          </cell>
          <cell r="B9" t="str">
            <v>TiÒn ViÖt Nam</v>
          </cell>
        </row>
        <row r="10">
          <cell r="A10">
            <v>1112</v>
          </cell>
          <cell r="B10" t="str">
            <v>Ngo¹i tÖ</v>
          </cell>
        </row>
        <row r="11">
          <cell r="A11">
            <v>112</v>
          </cell>
          <cell r="B11" t="str">
            <v>TiÒn gëi ng©n hµng</v>
          </cell>
        </row>
        <row r="12">
          <cell r="A12">
            <v>1121</v>
          </cell>
          <cell r="B12" t="str">
            <v>TiÒn gëi ViÖt nam</v>
          </cell>
        </row>
        <row r="13">
          <cell r="A13">
            <v>1122</v>
          </cell>
          <cell r="B13" t="str">
            <v>TiÒn gëi Ngo¹i tÖ</v>
          </cell>
        </row>
        <row r="14">
          <cell r="A14">
            <v>113</v>
          </cell>
          <cell r="B14" t="str">
            <v>TiÒn ®ang chuyÓn</v>
          </cell>
        </row>
        <row r="15">
          <cell r="A15">
            <v>1131</v>
          </cell>
          <cell r="B15" t="str">
            <v>TiÒn ViÖt nam ®ang chuyÓn</v>
          </cell>
        </row>
        <row r="16">
          <cell r="A16">
            <v>12</v>
          </cell>
          <cell r="B16" t="str">
            <v>1.2. C¸c kho¶n §TTC ng¾n h¹n</v>
          </cell>
        </row>
        <row r="17">
          <cell r="A17">
            <v>121</v>
          </cell>
          <cell r="B17" t="str">
            <v>§Çu t­ chøng kho¸n ng¾n h¹n</v>
          </cell>
        </row>
        <row r="18">
          <cell r="A18">
            <v>1211</v>
          </cell>
          <cell r="B18" t="str">
            <v>Cæ phiÕu</v>
          </cell>
        </row>
        <row r="19">
          <cell r="A19">
            <v>1212</v>
          </cell>
          <cell r="B19" t="str">
            <v>Tr¸i phiÕu</v>
          </cell>
        </row>
        <row r="20">
          <cell r="A20">
            <v>128</v>
          </cell>
          <cell r="B20" t="str">
            <v>§Çu t­ ng¾n h¹n kh¸c</v>
          </cell>
        </row>
        <row r="21">
          <cell r="A21">
            <v>129</v>
          </cell>
          <cell r="B21" t="str">
            <v>Dù phßng gi¶m ®Çu t­ ng¾n h¹n</v>
          </cell>
        </row>
        <row r="22">
          <cell r="A22">
            <v>13</v>
          </cell>
          <cell r="B22" t="str">
            <v>1.3. C¸c kho¶n ph¶i thu</v>
          </cell>
        </row>
        <row r="23">
          <cell r="A23">
            <v>131</v>
          </cell>
          <cell r="B23" t="str">
            <v>Ph¶i thu cña kh¸ch hµng</v>
          </cell>
          <cell r="C23" t="str">
            <v>Chi tiÕt theo qu¶n lý</v>
          </cell>
        </row>
        <row r="24">
          <cell r="A24">
            <v>133</v>
          </cell>
          <cell r="B24" t="str">
            <v>ThuÕ GTGT ®­îc khÊu trõ</v>
          </cell>
        </row>
        <row r="25">
          <cell r="A25">
            <v>1331</v>
          </cell>
          <cell r="B25" t="str">
            <v>ThuÕ GTGT khÊu trõ cña HH,DV</v>
          </cell>
        </row>
        <row r="26">
          <cell r="A26">
            <v>1332</v>
          </cell>
          <cell r="B26" t="str">
            <v>ThuÕ GTGT khÊu trõ cña TSC§</v>
          </cell>
        </row>
        <row r="27">
          <cell r="A27">
            <v>1333</v>
          </cell>
          <cell r="B27" t="str">
            <v>ThuÕ GTGT hµng nhËp khÈu</v>
          </cell>
        </row>
        <row r="28">
          <cell r="A28">
            <v>1334</v>
          </cell>
          <cell r="B28" t="str">
            <v>ThuÕ tiªu thô ®Æc biÖt</v>
          </cell>
        </row>
        <row r="29">
          <cell r="A29">
            <v>1335</v>
          </cell>
          <cell r="B29" t="str">
            <v>ThuÕ xuÊt nhËp khÈu</v>
          </cell>
        </row>
        <row r="30">
          <cell r="A30" t="str">
            <v>133DKT</v>
          </cell>
          <cell r="B30" t="str">
            <v>ThuÕ GTGT ®· khÊu trõ</v>
          </cell>
        </row>
        <row r="31">
          <cell r="A31" t="str">
            <v>133HT</v>
          </cell>
          <cell r="B31" t="str">
            <v>ThuÕ GTGT ®· ®­îc hoµn l¹i</v>
          </cell>
        </row>
        <row r="32">
          <cell r="A32" t="str">
            <v>133KKT</v>
          </cell>
          <cell r="B32" t="str">
            <v>ThuÕ GTGT kh«ng ®­îc khÊu trõ</v>
          </cell>
        </row>
        <row r="33">
          <cell r="A33">
            <v>136</v>
          </cell>
          <cell r="B33" t="str">
            <v>Ph¶i thu néi bé</v>
          </cell>
        </row>
        <row r="34">
          <cell r="A34">
            <v>1368</v>
          </cell>
          <cell r="B34" t="str">
            <v>Ph¶i thu néi bé kh¸c</v>
          </cell>
        </row>
        <row r="35">
          <cell r="A35">
            <v>138</v>
          </cell>
          <cell r="B35" t="str">
            <v>Ph¶i thu kh¸c</v>
          </cell>
        </row>
        <row r="36">
          <cell r="A36">
            <v>1381</v>
          </cell>
          <cell r="B36" t="str">
            <v>Tµi s¶n thiÕu thõa chê xö lý</v>
          </cell>
        </row>
        <row r="37">
          <cell r="A37">
            <v>1388</v>
          </cell>
          <cell r="B37" t="str">
            <v>C¸c kho¶n ph¶i thu kh¸c</v>
          </cell>
        </row>
        <row r="38">
          <cell r="A38">
            <v>139</v>
          </cell>
          <cell r="B38" t="str">
            <v>Dù phßng ph¶i thu khã ®ßi</v>
          </cell>
        </row>
        <row r="39">
          <cell r="A39">
            <v>14</v>
          </cell>
          <cell r="B39" t="str">
            <v>1.4. C¸c kho¶n ph¶i chi</v>
          </cell>
        </row>
        <row r="40">
          <cell r="A40">
            <v>141</v>
          </cell>
          <cell r="B40" t="str">
            <v>Tµi kho¶n t¹m øng néi bé</v>
          </cell>
          <cell r="C40" t="str">
            <v>Chi tiÕt theo qu¶n lý</v>
          </cell>
        </row>
        <row r="41">
          <cell r="A41">
            <v>142</v>
          </cell>
          <cell r="B41" t="str">
            <v>Chi tr¶ tr­íc</v>
          </cell>
        </row>
        <row r="42">
          <cell r="A42">
            <v>1421</v>
          </cell>
          <cell r="B42" t="str">
            <v>Chi phÝ tr¶ tr­íc</v>
          </cell>
        </row>
        <row r="43">
          <cell r="A43">
            <v>1422</v>
          </cell>
          <cell r="B43" t="str">
            <v>Chi phÝ chê kÕt chuyÓn</v>
          </cell>
        </row>
        <row r="44">
          <cell r="A44">
            <v>14221</v>
          </cell>
          <cell r="B44" t="str">
            <v>CphÝ B¸n hµng chê kÕt chuyÓn</v>
          </cell>
        </row>
        <row r="45">
          <cell r="A45">
            <v>14222</v>
          </cell>
          <cell r="B45" t="str">
            <v>CphÝ Qu¶n lý chê kÕt chuyÓn</v>
          </cell>
        </row>
        <row r="46">
          <cell r="A46">
            <v>14223</v>
          </cell>
          <cell r="B46" t="str">
            <v>CphÝ Thuª NX-VP chê kÕt chuyÓn</v>
          </cell>
        </row>
        <row r="47">
          <cell r="A47">
            <v>14224</v>
          </cell>
          <cell r="B47" t="str">
            <v>CphÝ Söa ch÷a lín chê KC</v>
          </cell>
        </row>
        <row r="48">
          <cell r="A48" t="str">
            <v>142CK</v>
          </cell>
          <cell r="B48" t="str">
            <v>KÕt chuyÓn Chi phÝ tr¶ tr­íc</v>
          </cell>
        </row>
        <row r="49">
          <cell r="A49">
            <v>144</v>
          </cell>
          <cell r="B49" t="str">
            <v>ThÕ chÊp,ký c­îc,ký quü Ng.h¹n</v>
          </cell>
        </row>
        <row r="50">
          <cell r="A50">
            <v>15</v>
          </cell>
          <cell r="B50" t="str">
            <v>1.5. Tµi s¶n hµng hãa</v>
          </cell>
        </row>
        <row r="51">
          <cell r="A51">
            <v>151</v>
          </cell>
          <cell r="B51" t="str">
            <v>Hµng mua ®ang trªn ®­êng</v>
          </cell>
        </row>
        <row r="52">
          <cell r="A52">
            <v>152</v>
          </cell>
          <cell r="B52" t="str">
            <v>Nguyªn liÖu, vËt liÖu</v>
          </cell>
          <cell r="C52" t="str">
            <v>Chi tiÕt theo qu¶n lý</v>
          </cell>
        </row>
        <row r="53">
          <cell r="A53">
            <v>1521</v>
          </cell>
          <cell r="B53" t="str">
            <v>Nguyªn vËt liÖu chÝnh</v>
          </cell>
        </row>
        <row r="54">
          <cell r="A54">
            <v>1522</v>
          </cell>
          <cell r="B54" t="str">
            <v>VËt liÖu phô</v>
          </cell>
        </row>
        <row r="55">
          <cell r="A55">
            <v>1523</v>
          </cell>
          <cell r="B55" t="str">
            <v>Nhiªn liÖu</v>
          </cell>
        </row>
        <row r="56">
          <cell r="A56">
            <v>1524</v>
          </cell>
          <cell r="B56" t="str">
            <v>Phô tïng</v>
          </cell>
        </row>
        <row r="57">
          <cell r="A57">
            <v>1525</v>
          </cell>
          <cell r="B57" t="str">
            <v>ThiÕt bÞ XDCB</v>
          </cell>
        </row>
        <row r="58">
          <cell r="A58">
            <v>1526</v>
          </cell>
          <cell r="B58" t="str">
            <v>VËt liÖu kh¸c</v>
          </cell>
        </row>
        <row r="59">
          <cell r="A59" t="str">
            <v>152K</v>
          </cell>
          <cell r="B59" t="str">
            <v>NVL cho c¸c kho kh¸c</v>
          </cell>
        </row>
        <row r="60">
          <cell r="A60">
            <v>153</v>
          </cell>
          <cell r="B60" t="str">
            <v>C«ng cô, dông cô</v>
          </cell>
        </row>
        <row r="61">
          <cell r="A61">
            <v>1531</v>
          </cell>
          <cell r="B61" t="str">
            <v>C«ng cô, dông cô</v>
          </cell>
        </row>
        <row r="62">
          <cell r="A62">
            <v>1532</v>
          </cell>
          <cell r="B62" t="str">
            <v>Bao b× lu©n chuyÓn</v>
          </cell>
        </row>
        <row r="63">
          <cell r="A63">
            <v>1533</v>
          </cell>
          <cell r="B63" t="str">
            <v>§å dïng cho thuª</v>
          </cell>
        </row>
        <row r="64">
          <cell r="A64">
            <v>154</v>
          </cell>
          <cell r="B64" t="str">
            <v>Chi phÝ SXKD dang dë</v>
          </cell>
        </row>
        <row r="65">
          <cell r="A65">
            <v>1540</v>
          </cell>
          <cell r="B65" t="str">
            <v>Chi phÝ nguyªn vËt liÖu</v>
          </cell>
        </row>
        <row r="66">
          <cell r="A66">
            <v>1541</v>
          </cell>
          <cell r="B66" t="str">
            <v>Chi phÝ nh©n c«ng trùc tiÕp</v>
          </cell>
        </row>
        <row r="67">
          <cell r="A67">
            <v>1542</v>
          </cell>
          <cell r="B67" t="str">
            <v>Chi phÝ SX chung</v>
          </cell>
        </row>
        <row r="68">
          <cell r="A68">
            <v>155</v>
          </cell>
          <cell r="B68" t="str">
            <v>Thµnh phÈm</v>
          </cell>
        </row>
        <row r="69">
          <cell r="A69">
            <v>156</v>
          </cell>
          <cell r="B69" t="str">
            <v>Hµng ho¸</v>
          </cell>
        </row>
        <row r="70">
          <cell r="A70">
            <v>1561</v>
          </cell>
          <cell r="B70" t="str">
            <v>Gi¸ mua hµng hãa ®Ó b¸n</v>
          </cell>
        </row>
        <row r="71">
          <cell r="A71">
            <v>1562</v>
          </cell>
          <cell r="B71" t="str">
            <v>Chi phÝ thu mua hµng ho¸</v>
          </cell>
        </row>
        <row r="72">
          <cell r="A72">
            <v>157</v>
          </cell>
          <cell r="B72" t="str">
            <v>Hµng gëi ®i b¸n</v>
          </cell>
        </row>
        <row r="73">
          <cell r="A73">
            <v>159</v>
          </cell>
          <cell r="B73" t="str">
            <v>Dù phßng gi¶m gi¸ hµng tån kho</v>
          </cell>
        </row>
        <row r="74">
          <cell r="A74">
            <v>16</v>
          </cell>
          <cell r="B74" t="str">
            <v>1.6. Chi sù nghiÖp</v>
          </cell>
        </row>
        <row r="75">
          <cell r="A75">
            <v>161</v>
          </cell>
          <cell r="B75" t="str">
            <v>Chi sù nghiÖp (nguån nhµ n­íc)</v>
          </cell>
        </row>
        <row r="76">
          <cell r="A76">
            <v>1611</v>
          </cell>
          <cell r="B76" t="str">
            <v>Chi sù nghiÖp n¨m tr­íc</v>
          </cell>
        </row>
        <row r="77">
          <cell r="A77">
            <v>1612</v>
          </cell>
          <cell r="B77" t="str">
            <v>Chi sù nghiÖp n¨m nay</v>
          </cell>
        </row>
        <row r="78">
          <cell r="A78">
            <v>2</v>
          </cell>
          <cell r="B78" t="str">
            <v>2. TSC§ vµ §T­ dµi h¹n</v>
          </cell>
        </row>
        <row r="79">
          <cell r="A79">
            <v>21</v>
          </cell>
          <cell r="B79" t="str">
            <v>2.1. Tµi s¶n cè ®Þnh</v>
          </cell>
        </row>
        <row r="80">
          <cell r="A80">
            <v>211</v>
          </cell>
          <cell r="B80" t="str">
            <v>Tµi s¶n cè ®Þnh h÷u h×nh</v>
          </cell>
        </row>
        <row r="81">
          <cell r="A81">
            <v>2111</v>
          </cell>
          <cell r="B81" t="str">
            <v>M¸y mãc thiÕt bÞ</v>
          </cell>
        </row>
        <row r="82">
          <cell r="A82">
            <v>2112</v>
          </cell>
          <cell r="B82" t="str">
            <v>Ph­¬ng tiÖn vËn t¶i truyÒn dÉn</v>
          </cell>
        </row>
        <row r="83">
          <cell r="A83">
            <v>2113</v>
          </cell>
          <cell r="B83" t="str">
            <v>ThiÕt bÞ dông cô qu¶n lý</v>
          </cell>
        </row>
        <row r="84">
          <cell r="A84">
            <v>2114</v>
          </cell>
          <cell r="B84" t="str">
            <v>Nhµ cöa vµ vËt kiÕn tróc</v>
          </cell>
        </row>
        <row r="85">
          <cell r="A85">
            <v>2115</v>
          </cell>
          <cell r="B85" t="str">
            <v>§Êt ®ai</v>
          </cell>
        </row>
        <row r="86">
          <cell r="A86">
            <v>212</v>
          </cell>
          <cell r="B86" t="str">
            <v>TSC§ thuª tµi chÝnh</v>
          </cell>
        </row>
        <row r="87">
          <cell r="A87">
            <v>213</v>
          </cell>
          <cell r="B87" t="str">
            <v>TSC§ v« h×nh</v>
          </cell>
        </row>
        <row r="88">
          <cell r="A88">
            <v>2131</v>
          </cell>
          <cell r="B88" t="str">
            <v>QuyÒn sö dông ®Êt</v>
          </cell>
        </row>
        <row r="89">
          <cell r="A89">
            <v>2132</v>
          </cell>
          <cell r="B89" t="str">
            <v>Chi phÝ thµnh lËp, chuÈn bÞ SX</v>
          </cell>
        </row>
        <row r="90">
          <cell r="A90">
            <v>2133</v>
          </cell>
          <cell r="B90" t="str">
            <v>B»ng ph¸t minh s¸ng chÕ</v>
          </cell>
        </row>
        <row r="91">
          <cell r="A91">
            <v>2134</v>
          </cell>
          <cell r="B91" t="str">
            <v>Chi phÝ nghiªn cøu ph¸t triÓn</v>
          </cell>
        </row>
        <row r="92">
          <cell r="A92">
            <v>2135</v>
          </cell>
          <cell r="B92" t="str">
            <v>Chi phÝ vÒ lîi thÕ th­¬ng m¹i</v>
          </cell>
        </row>
        <row r="93">
          <cell r="A93">
            <v>2136</v>
          </cell>
          <cell r="B93" t="str">
            <v>Chi phÝ héi th¶o</v>
          </cell>
        </row>
        <row r="94">
          <cell r="A94">
            <v>2138</v>
          </cell>
          <cell r="B94" t="str">
            <v>TSC§ v« h×nh kh¸c</v>
          </cell>
        </row>
        <row r="95">
          <cell r="A95">
            <v>214</v>
          </cell>
          <cell r="B95" t="str">
            <v>Hao mßn TSC§</v>
          </cell>
        </row>
        <row r="96">
          <cell r="A96">
            <v>2141</v>
          </cell>
          <cell r="B96" t="str">
            <v>Hao mßn TSC§ h÷u h×nh</v>
          </cell>
        </row>
        <row r="97">
          <cell r="A97">
            <v>21411</v>
          </cell>
          <cell r="B97" t="str">
            <v>Hao mßn m¸y mãc TB - TSC§HH</v>
          </cell>
        </row>
        <row r="98">
          <cell r="A98">
            <v>21412</v>
          </cell>
          <cell r="B98" t="str">
            <v>Hao mßn PT TruyÒn dÉn - TSC§HH</v>
          </cell>
        </row>
        <row r="99">
          <cell r="A99">
            <v>21413</v>
          </cell>
          <cell r="B99" t="str">
            <v>Hao mßn TBDC qu¶n lý - TSC§HH</v>
          </cell>
        </row>
        <row r="100">
          <cell r="A100">
            <v>21414</v>
          </cell>
          <cell r="B100" t="str">
            <v>Hao mßn nhµ vËt KT - TSC§HH</v>
          </cell>
        </row>
        <row r="101">
          <cell r="A101">
            <v>21415</v>
          </cell>
          <cell r="B101" t="str">
            <v>Hao mßn ®Êt ®ai - TSC§HH</v>
          </cell>
        </row>
        <row r="102">
          <cell r="A102">
            <v>2142</v>
          </cell>
          <cell r="B102" t="str">
            <v>Hao mßn TSC§ ®i thuª</v>
          </cell>
        </row>
        <row r="103">
          <cell r="A103">
            <v>2143</v>
          </cell>
          <cell r="B103" t="str">
            <v>Hao mßn TSC§ v« h×nh</v>
          </cell>
        </row>
        <row r="104">
          <cell r="A104">
            <v>22</v>
          </cell>
          <cell r="B104" t="str">
            <v>2.2. §T chøng kho¸n dµi h¹n</v>
          </cell>
        </row>
        <row r="105">
          <cell r="A105">
            <v>221</v>
          </cell>
          <cell r="B105" t="str">
            <v>§Çu t­ chøng kho¸n dµi h¹n</v>
          </cell>
        </row>
        <row r="106">
          <cell r="A106">
            <v>2211</v>
          </cell>
          <cell r="B106" t="str">
            <v>Cæ phiÕu</v>
          </cell>
        </row>
        <row r="107">
          <cell r="A107">
            <v>2212</v>
          </cell>
          <cell r="B107" t="str">
            <v>Tr¸i phiÕu</v>
          </cell>
        </row>
        <row r="108">
          <cell r="A108">
            <v>222</v>
          </cell>
          <cell r="B108" t="str">
            <v>Gãp vèn liªn doanh</v>
          </cell>
        </row>
        <row r="109">
          <cell r="A109">
            <v>228</v>
          </cell>
          <cell r="B109" t="str">
            <v>§Çu t­ dµi h¹n kh¸c</v>
          </cell>
        </row>
        <row r="110">
          <cell r="A110">
            <v>2281</v>
          </cell>
          <cell r="B110" t="str">
            <v>§Çu t­ kinh doanh bÊt ®éng s¶n</v>
          </cell>
        </row>
        <row r="111">
          <cell r="A111">
            <v>2282</v>
          </cell>
          <cell r="B111" t="str">
            <v>Cho vay vèn</v>
          </cell>
        </row>
        <row r="112">
          <cell r="A112">
            <v>2283</v>
          </cell>
          <cell r="B112" t="str">
            <v>Cho thuª TSC§</v>
          </cell>
        </row>
        <row r="113">
          <cell r="A113">
            <v>229</v>
          </cell>
          <cell r="B113" t="str">
            <v>Dù phßng gi¶m gi¸ §T dµi h¹n</v>
          </cell>
        </row>
        <row r="114">
          <cell r="A114">
            <v>24</v>
          </cell>
          <cell r="B114" t="str">
            <v>2.4. Chi phÝ XDCB dë dang</v>
          </cell>
        </row>
        <row r="115">
          <cell r="A115">
            <v>241</v>
          </cell>
          <cell r="B115" t="str">
            <v>X©y dùng c¬ b¶n dë dang</v>
          </cell>
        </row>
        <row r="116">
          <cell r="A116">
            <v>2411</v>
          </cell>
          <cell r="B116" t="str">
            <v>Mua s¾m TSC§</v>
          </cell>
        </row>
        <row r="117">
          <cell r="A117">
            <v>2412</v>
          </cell>
          <cell r="B117" t="str">
            <v>X©y dùng c¬ b¶n-theo h¹ng môc</v>
          </cell>
        </row>
        <row r="118">
          <cell r="A118">
            <v>2413</v>
          </cell>
          <cell r="B118" t="str">
            <v>Söa ch÷a lín TSC§</v>
          </cell>
        </row>
        <row r="119">
          <cell r="A119">
            <v>244</v>
          </cell>
          <cell r="B119" t="str">
            <v>Ký quü , ký c­îc dµi h¹n</v>
          </cell>
        </row>
        <row r="120">
          <cell r="A120">
            <v>244</v>
          </cell>
          <cell r="B120" t="str">
            <v>NhËn ký quü, ký c­îc dµi h¹n</v>
          </cell>
        </row>
        <row r="121">
          <cell r="A121">
            <v>2441</v>
          </cell>
          <cell r="B121" t="str">
            <v>Ký quü dµi h¹n</v>
          </cell>
        </row>
        <row r="122">
          <cell r="A122">
            <v>2442</v>
          </cell>
          <cell r="B122" t="str">
            <v>Ký c­îc dµi h¹n</v>
          </cell>
        </row>
        <row r="123">
          <cell r="A123">
            <v>3</v>
          </cell>
          <cell r="B123" t="str">
            <v>3. Nî ph¶i tr¶</v>
          </cell>
        </row>
        <row r="124">
          <cell r="A124">
            <v>31</v>
          </cell>
          <cell r="B124" t="str">
            <v>3.1. Vay, nî ng¾n h¹n</v>
          </cell>
        </row>
        <row r="125">
          <cell r="A125">
            <v>311</v>
          </cell>
          <cell r="B125" t="str">
            <v>Vay ng¾n h¹n</v>
          </cell>
        </row>
        <row r="126">
          <cell r="A126">
            <v>3110</v>
          </cell>
          <cell r="B126" t="str">
            <v>Vay c¸c ®èi t­îng kh¸c</v>
          </cell>
        </row>
        <row r="127">
          <cell r="A127">
            <v>3111</v>
          </cell>
          <cell r="B127" t="str">
            <v>Vay ng¾n h¹n NH (TiÒn mÆt)</v>
          </cell>
        </row>
        <row r="128">
          <cell r="A128">
            <v>3112</v>
          </cell>
          <cell r="B128" t="str">
            <v>Vay ng¾n h¹n NH (Ngo¹i tÖ)</v>
          </cell>
        </row>
        <row r="129">
          <cell r="A129">
            <v>315</v>
          </cell>
          <cell r="B129" t="str">
            <v>Nî dµi h¹n ®Õn h¹n tr¶</v>
          </cell>
        </row>
        <row r="130">
          <cell r="A130">
            <v>3151</v>
          </cell>
          <cell r="B130" t="str">
            <v>Nî vay dµi h¹n ®Õn h¹n tr¶</v>
          </cell>
        </row>
        <row r="131">
          <cell r="A131">
            <v>3152</v>
          </cell>
          <cell r="B131" t="str">
            <v>Nî ng©n hµng tiÒn VN ®Õn h¹n</v>
          </cell>
        </row>
        <row r="132">
          <cell r="A132">
            <v>3153</v>
          </cell>
          <cell r="B132" t="str">
            <v>Nî ng©n hµng tiÒn NT ®Õn h¹n</v>
          </cell>
        </row>
        <row r="133">
          <cell r="A133">
            <v>3154</v>
          </cell>
          <cell r="B133" t="str">
            <v>Tr¶ nî b»ng thanh to¸n c«ng nî</v>
          </cell>
        </row>
        <row r="134">
          <cell r="A134">
            <v>33</v>
          </cell>
          <cell r="B134" t="str">
            <v>3.3. Ph¶i tr¶, ph¶i nép</v>
          </cell>
        </row>
        <row r="135">
          <cell r="A135">
            <v>331</v>
          </cell>
          <cell r="B135" t="str">
            <v>Ph¶i tr¶ cho ng­êi b¸n</v>
          </cell>
          <cell r="C135" t="str">
            <v>Chi tiÕt theo qu¶n lý</v>
          </cell>
        </row>
        <row r="136">
          <cell r="A136">
            <v>333</v>
          </cell>
          <cell r="B136" t="str">
            <v>ThuÕ vµ c¸c kho¶n ph¶i nép NN</v>
          </cell>
        </row>
        <row r="137">
          <cell r="A137">
            <v>3331</v>
          </cell>
          <cell r="B137" t="str">
            <v>thuÕ GTGT ph¶i nép</v>
          </cell>
        </row>
        <row r="138">
          <cell r="A138">
            <v>33311</v>
          </cell>
          <cell r="B138" t="str">
            <v>thuÕ GTGT hµng néi ®Þa</v>
          </cell>
        </row>
        <row r="139">
          <cell r="A139">
            <v>33312</v>
          </cell>
          <cell r="B139" t="str">
            <v>thuÕ GTGT hµng nhËp khÈu</v>
          </cell>
        </row>
        <row r="140">
          <cell r="A140" t="str">
            <v>3331DGT</v>
          </cell>
          <cell r="B140" t="str">
            <v>thuÕ GTGT ®­îc gi¶m trõ</v>
          </cell>
        </row>
        <row r="141">
          <cell r="A141" t="str">
            <v>3331DKT</v>
          </cell>
          <cell r="B141" t="str">
            <v>thuÕ GTGT ®Çu vµo ®· khÊu trõ</v>
          </cell>
        </row>
        <row r="142">
          <cell r="A142" t="str">
            <v>3331DN</v>
          </cell>
          <cell r="B142" t="str">
            <v>thuÕ GTGT ®· nép</v>
          </cell>
        </row>
        <row r="143">
          <cell r="A143">
            <v>3333</v>
          </cell>
          <cell r="B143" t="str">
            <v>thuÕ xuÊt nhËp khÈu</v>
          </cell>
        </row>
        <row r="144">
          <cell r="A144">
            <v>3334</v>
          </cell>
          <cell r="B144" t="str">
            <v>ThuÕ thu nhËp doanh nghiÖp</v>
          </cell>
        </row>
        <row r="145">
          <cell r="A145">
            <v>3335</v>
          </cell>
          <cell r="B145" t="str">
            <v>Thu trªn vèn</v>
          </cell>
        </row>
        <row r="146">
          <cell r="A146">
            <v>3336</v>
          </cell>
          <cell r="B146" t="str">
            <v>ThuÕ tµi nguyªn</v>
          </cell>
        </row>
        <row r="147">
          <cell r="A147">
            <v>3337</v>
          </cell>
          <cell r="B147" t="str">
            <v>ThuÕ nhµ ®Êt, tiÒn thuª ®Êt</v>
          </cell>
        </row>
        <row r="148">
          <cell r="A148">
            <v>3338</v>
          </cell>
          <cell r="B148" t="str">
            <v>C¸c lo¹i thuÕ kh¸c</v>
          </cell>
        </row>
        <row r="149">
          <cell r="A149">
            <v>3339</v>
          </cell>
          <cell r="B149" t="str">
            <v>PhÝ,lÖ phÝ vµ c¸c kho¶n kh¸c</v>
          </cell>
        </row>
        <row r="150">
          <cell r="A150">
            <v>334</v>
          </cell>
          <cell r="B150" t="str">
            <v>Ph¶i tr¶ c«ng nh©n viªn</v>
          </cell>
        </row>
        <row r="151">
          <cell r="A151">
            <v>3341</v>
          </cell>
          <cell r="B151" t="str">
            <v>TiÒn l­¬ng, tiÒn c«ng</v>
          </cell>
        </row>
        <row r="152">
          <cell r="A152">
            <v>3342</v>
          </cell>
          <cell r="B152" t="str">
            <v>TiÒn th­ëng</v>
          </cell>
        </row>
        <row r="153">
          <cell r="A153">
            <v>3343</v>
          </cell>
          <cell r="B153" t="str">
            <v>TiÒn BHXH</v>
          </cell>
        </row>
        <row r="154">
          <cell r="A154">
            <v>3349</v>
          </cell>
          <cell r="B154" t="str">
            <v>Ph¶i tr¶ kh¸c cho CNV</v>
          </cell>
        </row>
        <row r="155">
          <cell r="A155">
            <v>335</v>
          </cell>
          <cell r="B155" t="str">
            <v>Chi phÝ ph¶i tr¶</v>
          </cell>
        </row>
        <row r="156">
          <cell r="A156">
            <v>336</v>
          </cell>
          <cell r="B156" t="str">
            <v>Ph¶i tr¶ néi bé</v>
          </cell>
        </row>
        <row r="157">
          <cell r="A157">
            <v>338</v>
          </cell>
          <cell r="B157" t="str">
            <v>Ph¶i tr¶, ph¶i nép kh¸c</v>
          </cell>
        </row>
        <row r="158">
          <cell r="A158">
            <v>3381</v>
          </cell>
          <cell r="B158" t="str">
            <v>Tµi s¶n thõa chê gi¶i quyÕt</v>
          </cell>
        </row>
        <row r="159">
          <cell r="A159">
            <v>3382</v>
          </cell>
          <cell r="B159" t="str">
            <v>Kinh phÝ c«ng ®oµn</v>
          </cell>
        </row>
        <row r="160">
          <cell r="A160">
            <v>3383</v>
          </cell>
          <cell r="B160" t="str">
            <v>B¶o hiÓm x· héi</v>
          </cell>
        </row>
        <row r="161">
          <cell r="A161">
            <v>3384</v>
          </cell>
          <cell r="B161" t="str">
            <v>B¶o hiÓm ytÕ</v>
          </cell>
        </row>
        <row r="162">
          <cell r="A162">
            <v>3388</v>
          </cell>
          <cell r="B162" t="str">
            <v>Ph¶i tr¶ ph¶i nép kh¸c</v>
          </cell>
        </row>
        <row r="163">
          <cell r="A163">
            <v>34</v>
          </cell>
          <cell r="B163" t="str">
            <v>3.4. C¸c kho¶n vay, nî</v>
          </cell>
        </row>
        <row r="164">
          <cell r="A164">
            <v>341</v>
          </cell>
          <cell r="B164" t="str">
            <v>Vay dµi h¹n</v>
          </cell>
        </row>
        <row r="165">
          <cell r="A165">
            <v>342</v>
          </cell>
          <cell r="B165" t="str">
            <v>Nî dµi h¹n</v>
          </cell>
        </row>
        <row r="166">
          <cell r="A166">
            <v>4</v>
          </cell>
          <cell r="B166" t="str">
            <v>4. Nguån vèn chñ së h÷u</v>
          </cell>
        </row>
        <row r="167">
          <cell r="A167">
            <v>41</v>
          </cell>
          <cell r="B167" t="str">
            <v>Nguån vèn chñ së h÷u</v>
          </cell>
        </row>
        <row r="168">
          <cell r="A168">
            <v>411</v>
          </cell>
          <cell r="B168" t="str">
            <v>Nguån vèn kinh doanh, vèn gãp</v>
          </cell>
        </row>
        <row r="169">
          <cell r="A169">
            <v>4111</v>
          </cell>
          <cell r="B169" t="str">
            <v>Nguån vèn ban ®Çu (thµnh lËp)</v>
          </cell>
        </row>
        <row r="170">
          <cell r="A170">
            <v>4112</v>
          </cell>
          <cell r="B170" t="str">
            <v>Nguån vèn bæ sung</v>
          </cell>
        </row>
        <row r="171">
          <cell r="A171">
            <v>412</v>
          </cell>
          <cell r="B171" t="str">
            <v>Chªnh lÖch ®¸nh gi¸ l¹i TSC§</v>
          </cell>
        </row>
        <row r="172">
          <cell r="A172">
            <v>413</v>
          </cell>
          <cell r="B172" t="str">
            <v>Chªnh lÖch tû gi¸</v>
          </cell>
        </row>
        <row r="173">
          <cell r="A173">
            <v>414</v>
          </cell>
          <cell r="B173" t="str">
            <v>Quü ph¸t triÓn Kinh doanh</v>
          </cell>
        </row>
        <row r="174">
          <cell r="A174">
            <v>415</v>
          </cell>
          <cell r="B174" t="str">
            <v>Quü dù tr÷</v>
          </cell>
        </row>
        <row r="175">
          <cell r="A175">
            <v>42</v>
          </cell>
          <cell r="B175" t="str">
            <v>4.2. L·i</v>
          </cell>
        </row>
        <row r="176">
          <cell r="A176">
            <v>421</v>
          </cell>
          <cell r="B176" t="str">
            <v>L·i ch­a ph©n phèi</v>
          </cell>
        </row>
        <row r="177">
          <cell r="A177">
            <v>4211</v>
          </cell>
          <cell r="B177" t="str">
            <v>L·i n¨m tr­íc</v>
          </cell>
        </row>
        <row r="178">
          <cell r="A178">
            <v>4212</v>
          </cell>
          <cell r="B178" t="str">
            <v>L·i n¨m nay</v>
          </cell>
        </row>
        <row r="179">
          <cell r="A179">
            <v>43</v>
          </cell>
          <cell r="B179" t="str">
            <v>4.3. Quü khen th­ëng,phóc lîi</v>
          </cell>
        </row>
        <row r="180">
          <cell r="A180">
            <v>431</v>
          </cell>
          <cell r="B180" t="str">
            <v>Quü khen th­ëng, phóc lîi</v>
          </cell>
        </row>
        <row r="181">
          <cell r="A181">
            <v>4311</v>
          </cell>
          <cell r="B181" t="str">
            <v>Quü khen th­ëng</v>
          </cell>
        </row>
        <row r="182">
          <cell r="A182">
            <v>4312</v>
          </cell>
          <cell r="B182" t="str">
            <v>Quü phóc lîi</v>
          </cell>
        </row>
        <row r="183">
          <cell r="A183">
            <v>441</v>
          </cell>
          <cell r="B183" t="str">
            <v>Nguån vèn ®Çu t­ XDCB</v>
          </cell>
        </row>
        <row r="184">
          <cell r="A184">
            <v>45</v>
          </cell>
          <cell r="B184" t="str">
            <v>4.5. Quü qu¶n lý cña cÊp trªn</v>
          </cell>
        </row>
        <row r="185">
          <cell r="A185">
            <v>451</v>
          </cell>
          <cell r="B185" t="str">
            <v>Quü qu¶n lý cña cÊp trªn</v>
          </cell>
        </row>
        <row r="186">
          <cell r="A186">
            <v>46</v>
          </cell>
          <cell r="B186" t="str">
            <v>4.6. Nguån kinh phÝ sù nghiÖp</v>
          </cell>
        </row>
        <row r="187">
          <cell r="A187">
            <v>461</v>
          </cell>
          <cell r="B187" t="str">
            <v>Nguån kinh phÝ sù nghiÖp</v>
          </cell>
        </row>
        <row r="188">
          <cell r="A188">
            <v>4611</v>
          </cell>
          <cell r="B188" t="str">
            <v>Nguån kinh phÝ SN,NSNN­íc NT</v>
          </cell>
        </row>
        <row r="189">
          <cell r="A189">
            <v>4612</v>
          </cell>
          <cell r="B189" t="str">
            <v>Nguån kinh phÝ SN,NSNN­íc NN</v>
          </cell>
        </row>
        <row r="190">
          <cell r="A190">
            <v>5</v>
          </cell>
          <cell r="B190" t="str">
            <v>5. Doanh thu</v>
          </cell>
        </row>
        <row r="191">
          <cell r="A191">
            <v>51</v>
          </cell>
          <cell r="B191" t="str">
            <v>5.1. Doanh thu</v>
          </cell>
        </row>
        <row r="192">
          <cell r="A192">
            <v>511</v>
          </cell>
          <cell r="B192" t="str">
            <v>Doanh thu b¸n hµng</v>
          </cell>
        </row>
        <row r="193">
          <cell r="A193">
            <v>5111</v>
          </cell>
          <cell r="B193" t="str">
            <v>Doanh thu b¸n hµng hãa</v>
          </cell>
        </row>
        <row r="194">
          <cell r="A194">
            <v>5112</v>
          </cell>
          <cell r="B194" t="str">
            <v>Doanh thu b¸n thµnh phÈm</v>
          </cell>
        </row>
        <row r="195">
          <cell r="A195">
            <v>5113</v>
          </cell>
          <cell r="B195" t="str">
            <v>Doanh thu cung cÊp dÞch vô</v>
          </cell>
        </row>
        <row r="196">
          <cell r="A196" t="str">
            <v>511KC</v>
          </cell>
          <cell r="B196" t="str">
            <v>KÕt chuyÓn Doanh thu</v>
          </cell>
        </row>
        <row r="197">
          <cell r="A197">
            <v>512</v>
          </cell>
          <cell r="B197" t="str">
            <v>Doanh thu b¸n hµng néi bé</v>
          </cell>
        </row>
        <row r="198">
          <cell r="A198">
            <v>5121</v>
          </cell>
          <cell r="B198" t="str">
            <v>Doanh thu b¸n hµng hãa</v>
          </cell>
        </row>
        <row r="199">
          <cell r="A199">
            <v>5122</v>
          </cell>
          <cell r="B199" t="str">
            <v>Doanh thu b¸n s¶n phÈm néi bé</v>
          </cell>
        </row>
        <row r="200">
          <cell r="A200">
            <v>5123</v>
          </cell>
          <cell r="B200" t="str">
            <v>Doanh thu ccÊp dÞch vô néi bé</v>
          </cell>
        </row>
        <row r="201">
          <cell r="A201">
            <v>52</v>
          </cell>
          <cell r="B201" t="str">
            <v>5.2. ChiÕt khÊu</v>
          </cell>
        </row>
        <row r="202">
          <cell r="A202">
            <v>521</v>
          </cell>
          <cell r="B202" t="str">
            <v>ChiÕt khÊu b¸n hµng</v>
          </cell>
        </row>
        <row r="203">
          <cell r="A203">
            <v>5211</v>
          </cell>
          <cell r="B203" t="str">
            <v>ChiÕt khÊu hµng hãa</v>
          </cell>
        </row>
        <row r="204">
          <cell r="A204">
            <v>5212</v>
          </cell>
          <cell r="B204" t="str">
            <v>ChiÕt khÊu thµnh phÈm</v>
          </cell>
        </row>
        <row r="205">
          <cell r="A205">
            <v>5213</v>
          </cell>
          <cell r="B205" t="str">
            <v>ChiÕt khÊu dÞch vô</v>
          </cell>
        </row>
        <row r="206">
          <cell r="A206">
            <v>53</v>
          </cell>
          <cell r="B206" t="str">
            <v>5.3. Hµng b¸n tr¶ l¹i,gi¶m gi¸</v>
          </cell>
        </row>
        <row r="207">
          <cell r="A207">
            <v>531</v>
          </cell>
          <cell r="B207" t="str">
            <v>Hµng b¸n bÞ tr¶ l¹i</v>
          </cell>
        </row>
        <row r="208">
          <cell r="A208">
            <v>532</v>
          </cell>
          <cell r="B208" t="str">
            <v>Gi¶m gi¸ hµng b¸n</v>
          </cell>
        </row>
        <row r="209">
          <cell r="A209">
            <v>6</v>
          </cell>
          <cell r="B209" t="str">
            <v>6. Chi phÝ SX,kinh doanh</v>
          </cell>
        </row>
        <row r="210">
          <cell r="A210">
            <v>61</v>
          </cell>
          <cell r="B210" t="str">
            <v>6.1. Mua hµng, nguyªn VL</v>
          </cell>
        </row>
        <row r="211">
          <cell r="A211">
            <v>611</v>
          </cell>
          <cell r="B211" t="str">
            <v>Mua hµng</v>
          </cell>
        </row>
        <row r="212">
          <cell r="A212">
            <v>6111</v>
          </cell>
          <cell r="B212" t="str">
            <v>Mua nguyªn liÖu, vËt liÖu</v>
          </cell>
        </row>
        <row r="213">
          <cell r="A213">
            <v>6112</v>
          </cell>
          <cell r="B213" t="str">
            <v>Mua hµng hãa</v>
          </cell>
        </row>
        <row r="214">
          <cell r="A214">
            <v>62</v>
          </cell>
          <cell r="B214" t="str">
            <v>6.2. Chi phÝ s¶n xuÊt</v>
          </cell>
        </row>
        <row r="215">
          <cell r="A215">
            <v>621</v>
          </cell>
          <cell r="B215" t="str">
            <v>Chi phÝ NVL trùc tiÕp</v>
          </cell>
        </row>
        <row r="216">
          <cell r="A216" t="str">
            <v>622</v>
          </cell>
          <cell r="B216" t="str">
            <v>Chi phÝ nh©n c«ng trùc tiÕp</v>
          </cell>
        </row>
        <row r="217">
          <cell r="A217">
            <v>627</v>
          </cell>
          <cell r="B217" t="str">
            <v>Chi phÝ s¶n xuÊt chung</v>
          </cell>
        </row>
        <row r="218">
          <cell r="A218">
            <v>6271</v>
          </cell>
          <cell r="B218" t="str">
            <v>Chi phÝ nh©n viªn X­ëng</v>
          </cell>
        </row>
        <row r="219">
          <cell r="A219">
            <v>6272</v>
          </cell>
          <cell r="B219" t="str">
            <v>Chi phÝ vËt liÖu, bao b×</v>
          </cell>
        </row>
        <row r="220">
          <cell r="A220">
            <v>6273</v>
          </cell>
          <cell r="B220" t="str">
            <v>Chi phÝ dông cô s¶n xuÊt</v>
          </cell>
        </row>
        <row r="221">
          <cell r="A221">
            <v>6274</v>
          </cell>
          <cell r="B221" t="str">
            <v>Chi phÝ khÊu hao TSC§</v>
          </cell>
        </row>
        <row r="222">
          <cell r="A222">
            <v>6277</v>
          </cell>
          <cell r="B222" t="str">
            <v>Chi phÝ dÞch vô mua ngoµi</v>
          </cell>
        </row>
        <row r="223">
          <cell r="A223">
            <v>6278</v>
          </cell>
          <cell r="B223" t="str">
            <v>Chi phÝ b»ng tiÒn kh¸c</v>
          </cell>
        </row>
        <row r="224">
          <cell r="A224" t="str">
            <v>627KC</v>
          </cell>
          <cell r="B224" t="str">
            <v>KÕt chuyÓn chi phÝ SX chung</v>
          </cell>
        </row>
        <row r="225">
          <cell r="A225">
            <v>63</v>
          </cell>
          <cell r="B225" t="str">
            <v>6.3. Gi¸ thµnh</v>
          </cell>
        </row>
        <row r="226">
          <cell r="A226">
            <v>631</v>
          </cell>
          <cell r="B226" t="str">
            <v>Gi¸ thµnh s¶n xuÊt</v>
          </cell>
        </row>
        <row r="227">
          <cell r="A227">
            <v>632</v>
          </cell>
          <cell r="B227" t="str">
            <v>Gi¸ vèn hµng b¸n</v>
          </cell>
        </row>
        <row r="228">
          <cell r="A228" t="str">
            <v>632KC</v>
          </cell>
          <cell r="B228" t="str">
            <v>KÕt chuyÓn gi¸ vèn hµng b¸n</v>
          </cell>
        </row>
        <row r="229">
          <cell r="A229">
            <v>64</v>
          </cell>
          <cell r="B229" t="str">
            <v>6.4. Chi phÝ l­u th«ng</v>
          </cell>
        </row>
        <row r="230">
          <cell r="A230">
            <v>641</v>
          </cell>
          <cell r="B230" t="str">
            <v>Chi phÝ b¸n hµng</v>
          </cell>
        </row>
        <row r="231">
          <cell r="A231">
            <v>6411</v>
          </cell>
          <cell r="B231" t="str">
            <v>Chi phÝ nh©n viªn b¸n hµng</v>
          </cell>
        </row>
        <row r="232">
          <cell r="A232">
            <v>6413</v>
          </cell>
          <cell r="B232" t="str">
            <v>Chi phÝ dông cô ®å dïng</v>
          </cell>
        </row>
        <row r="233">
          <cell r="A233">
            <v>6414</v>
          </cell>
          <cell r="B233" t="str">
            <v>Chi phÝ khÊu hao TSC§</v>
          </cell>
        </row>
        <row r="234">
          <cell r="A234">
            <v>6415</v>
          </cell>
          <cell r="B234" t="str">
            <v>Chi phÝ qu¶ng c¸o</v>
          </cell>
        </row>
        <row r="235">
          <cell r="A235">
            <v>6416</v>
          </cell>
          <cell r="B235" t="str">
            <v>Chi phÝ héi nghÞ kh¸ch hµng</v>
          </cell>
        </row>
        <row r="236">
          <cell r="A236">
            <v>6417</v>
          </cell>
          <cell r="B236" t="str">
            <v>Chi phÝ dÞch vô mua ngoµi</v>
          </cell>
        </row>
        <row r="237">
          <cell r="A237">
            <v>6418</v>
          </cell>
          <cell r="B237" t="str">
            <v>Chi phÝ b»ng tiÒn kh¸c</v>
          </cell>
        </row>
        <row r="238">
          <cell r="A238" t="str">
            <v>641KC</v>
          </cell>
          <cell r="B238" t="str">
            <v>KÕt chuyÓn chi phÝ b¸n hµng</v>
          </cell>
        </row>
        <row r="239">
          <cell r="A239">
            <v>642</v>
          </cell>
          <cell r="B239" t="str">
            <v>Chi phÝ qu¶n lý xÝ nghiÖp</v>
          </cell>
        </row>
        <row r="240">
          <cell r="A240">
            <v>6421</v>
          </cell>
          <cell r="B240" t="str">
            <v>C/phÝ NV qu¶n lý+c«ng t¸c phÝ</v>
          </cell>
        </row>
        <row r="241">
          <cell r="A241">
            <v>6422</v>
          </cell>
          <cell r="B241" t="str">
            <v>Chi phÝ VËt liÖu bao b×</v>
          </cell>
        </row>
        <row r="242">
          <cell r="A242">
            <v>6423</v>
          </cell>
          <cell r="B242" t="str">
            <v>Chi phÝ ®å dïng v¨n phßng phÈm</v>
          </cell>
        </row>
        <row r="243">
          <cell r="A243">
            <v>6424</v>
          </cell>
          <cell r="B243" t="str">
            <v>Chi phÝ khÊu hao TSC§</v>
          </cell>
        </row>
        <row r="244">
          <cell r="A244">
            <v>6425</v>
          </cell>
          <cell r="B244" t="str">
            <v>Chi phÝ thuÕ, phÝ vµ lÖ phÝ</v>
          </cell>
        </row>
        <row r="245">
          <cell r="A245">
            <v>6426</v>
          </cell>
          <cell r="B245" t="str">
            <v>Chi phÝ dù phßng</v>
          </cell>
        </row>
        <row r="246">
          <cell r="A246">
            <v>6427</v>
          </cell>
          <cell r="B246" t="str">
            <v>Chi phÝ ®µo t¹o</v>
          </cell>
        </row>
        <row r="247">
          <cell r="A247">
            <v>6428</v>
          </cell>
          <cell r="B247" t="str">
            <v>Chi phÝ b»ng tiÒn kh¸c</v>
          </cell>
        </row>
        <row r="248">
          <cell r="A248">
            <v>64290</v>
          </cell>
          <cell r="B248" t="str">
            <v>Chi phÝ thuª nhµ</v>
          </cell>
        </row>
        <row r="249">
          <cell r="A249">
            <v>64291</v>
          </cell>
          <cell r="B249" t="str">
            <v>Chi phÝ ®iÖn th¾p s¸ng</v>
          </cell>
        </row>
        <row r="250">
          <cell r="A250">
            <v>64292</v>
          </cell>
          <cell r="B250" t="str">
            <v>Chi phÝ c­íc ®iÖn thoaÞ</v>
          </cell>
        </row>
        <row r="251">
          <cell r="A251">
            <v>64293</v>
          </cell>
          <cell r="B251" t="str">
            <v>Chi phÝ n­íc sinh ho¹t</v>
          </cell>
        </row>
        <row r="252">
          <cell r="A252">
            <v>64294</v>
          </cell>
          <cell r="B252" t="str">
            <v>Chi phÝ x¨ng dÇu+Söa ch÷a+BH</v>
          </cell>
        </row>
        <row r="253">
          <cell r="A253">
            <v>64295</v>
          </cell>
          <cell r="B253" t="str">
            <v>Chi phÝ s¸ch b¸o</v>
          </cell>
        </row>
        <row r="254">
          <cell r="A254">
            <v>64296</v>
          </cell>
          <cell r="B254" t="str">
            <v>Chi phÝ tiÒn l­¬ng</v>
          </cell>
        </row>
        <row r="255">
          <cell r="A255">
            <v>64297</v>
          </cell>
          <cell r="B255" t="str">
            <v>Chi phÝ vËn chuyÓn hµng b¸n</v>
          </cell>
        </row>
        <row r="256">
          <cell r="A256">
            <v>64298</v>
          </cell>
          <cell r="B256" t="str">
            <v>Chi phÝ tiÕp kh¸ch</v>
          </cell>
        </row>
        <row r="257">
          <cell r="A257">
            <v>64299</v>
          </cell>
          <cell r="B257" t="str">
            <v>Chi phÝ kh¸c</v>
          </cell>
        </row>
        <row r="258">
          <cell r="A258" t="str">
            <v>642KC</v>
          </cell>
          <cell r="B258" t="str">
            <v>KÕt chuyÓn chi phÝ qu¶n lý</v>
          </cell>
        </row>
        <row r="259">
          <cell r="A259">
            <v>7</v>
          </cell>
          <cell r="B259" t="str">
            <v>7. Thu nhËp ho¹t ®éng kh¸c</v>
          </cell>
        </row>
        <row r="260">
          <cell r="A260">
            <v>711</v>
          </cell>
          <cell r="B260" t="str">
            <v>Thu nhËp ho¹t ®éng tµi chÝnh</v>
          </cell>
        </row>
        <row r="261">
          <cell r="A261">
            <v>7111</v>
          </cell>
          <cell r="B261" t="str">
            <v>Thu nhËp gãp vèn LD</v>
          </cell>
        </row>
        <row r="262">
          <cell r="A262">
            <v>7112</v>
          </cell>
          <cell r="B262" t="str">
            <v>Thu nhËp mua b¸n chøng kho¸n</v>
          </cell>
        </row>
        <row r="263">
          <cell r="A263">
            <v>7113</v>
          </cell>
          <cell r="B263" t="str">
            <v>Thu nhËp cho thuª tµi s¶n</v>
          </cell>
        </row>
        <row r="264">
          <cell r="A264">
            <v>7114</v>
          </cell>
          <cell r="B264" t="str">
            <v>Thu nhËp l·i tiÒn göi NHµng</v>
          </cell>
        </row>
        <row r="265">
          <cell r="A265">
            <v>7115</v>
          </cell>
          <cell r="B265" t="str">
            <v>Thu nhËp l·i cho vay vèn</v>
          </cell>
        </row>
        <row r="266">
          <cell r="A266">
            <v>7116</v>
          </cell>
          <cell r="B266" t="str">
            <v>Thu nhËp l·i b¸n ngo¹i tÖ</v>
          </cell>
        </row>
        <row r="267">
          <cell r="A267" t="str">
            <v>711KC</v>
          </cell>
          <cell r="B267" t="str">
            <v>KÕt chuyÓn ho¹t ®éng tµi chÝnh</v>
          </cell>
        </row>
        <row r="268">
          <cell r="A268">
            <v>721</v>
          </cell>
          <cell r="B268" t="str">
            <v>C¸c kho¶n thu nhËp bÊt th­êng</v>
          </cell>
        </row>
        <row r="269">
          <cell r="A269">
            <v>7211</v>
          </cell>
          <cell r="B269" t="str">
            <v>TN do thanh lý, b¸n TSC§</v>
          </cell>
        </row>
        <row r="270">
          <cell r="A270">
            <v>7212</v>
          </cell>
          <cell r="B270" t="str">
            <v>TN do vi ph¹m hîp ®ång</v>
          </cell>
        </row>
        <row r="271">
          <cell r="A271">
            <v>7213</v>
          </cell>
          <cell r="B271" t="str">
            <v>TN nî khã ®ßi kh«ng cã chñ</v>
          </cell>
        </row>
        <row r="272">
          <cell r="A272">
            <v>7214</v>
          </cell>
          <cell r="B272" t="str">
            <v>TN do bá sãt khi h¹ch to¸n</v>
          </cell>
        </row>
        <row r="273">
          <cell r="A273">
            <v>7219</v>
          </cell>
          <cell r="B273" t="str">
            <v>Thu nhËp bÊt th­êng kh¸c</v>
          </cell>
        </row>
        <row r="274">
          <cell r="A274" t="str">
            <v>721GTGT</v>
          </cell>
          <cell r="B274" t="str">
            <v>TN ThuÕ GTGT ®­îc miÔn gi¶m</v>
          </cell>
        </row>
        <row r="275">
          <cell r="A275" t="str">
            <v>721KC</v>
          </cell>
          <cell r="B275" t="str">
            <v>KÕt chuyÓn thu nhËp bÊt th­êng</v>
          </cell>
        </row>
        <row r="276">
          <cell r="A276">
            <v>8</v>
          </cell>
          <cell r="B276" t="str">
            <v>8. Chi phÝ ho¹t ®éng kh¸c</v>
          </cell>
        </row>
        <row r="277">
          <cell r="A277">
            <v>811</v>
          </cell>
          <cell r="B277" t="str">
            <v>Chi phÝ ho¹t ®éng tµi chÝnh</v>
          </cell>
        </row>
        <row r="278">
          <cell r="A278">
            <v>8111</v>
          </cell>
          <cell r="B278" t="str">
            <v>CP liªn doanh</v>
          </cell>
        </row>
        <row r="279">
          <cell r="A279">
            <v>8112</v>
          </cell>
          <cell r="B279" t="str">
            <v>CP cho thuª tµi chÝnh</v>
          </cell>
        </row>
        <row r="280">
          <cell r="A280">
            <v>8113</v>
          </cell>
          <cell r="B280" t="str">
            <v>CP mua b¸n ngo¹i tÖ</v>
          </cell>
        </row>
        <row r="281">
          <cell r="A281">
            <v>8114</v>
          </cell>
          <cell r="B281" t="str">
            <v>CP dù phßng ®Çu t­ chøng kho¸n</v>
          </cell>
        </row>
        <row r="282">
          <cell r="A282">
            <v>8119</v>
          </cell>
          <cell r="B282" t="str">
            <v>CP ho¹t ®éng TC kh¸c</v>
          </cell>
        </row>
        <row r="283">
          <cell r="A283" t="str">
            <v>811KC</v>
          </cell>
          <cell r="B283" t="str">
            <v>KÕt chuyÓn chi phÝ H§TC</v>
          </cell>
        </row>
        <row r="284">
          <cell r="A284">
            <v>821</v>
          </cell>
          <cell r="B284" t="str">
            <v>Chi phÝ bÊt th­êng</v>
          </cell>
        </row>
        <row r="285">
          <cell r="A285">
            <v>8211</v>
          </cell>
          <cell r="B285" t="str">
            <v>CP thanh lý TS</v>
          </cell>
        </row>
        <row r="286">
          <cell r="A286">
            <v>8212</v>
          </cell>
          <cell r="B286" t="str">
            <v>CP tiÒn ph¹t vi ph¹m Hîp ®ång</v>
          </cell>
        </row>
        <row r="287">
          <cell r="A287">
            <v>8213</v>
          </cell>
          <cell r="B287" t="str">
            <v>CP ph¹t, truy thu thuÕ</v>
          </cell>
        </row>
        <row r="288">
          <cell r="A288">
            <v>8219</v>
          </cell>
          <cell r="B288" t="str">
            <v>CP bÊt th­êng kh¸c</v>
          </cell>
        </row>
        <row r="289">
          <cell r="A289" t="str">
            <v>821KC</v>
          </cell>
          <cell r="B289" t="str">
            <v>KÕt chuyÓn chi phÝ bÊt th­êng</v>
          </cell>
        </row>
        <row r="290">
          <cell r="A290">
            <v>9</v>
          </cell>
          <cell r="B290" t="str">
            <v>9. X¸c ®Þnh kÕt qu¶ KD</v>
          </cell>
        </row>
        <row r="291">
          <cell r="A291">
            <v>911</v>
          </cell>
          <cell r="B291" t="str">
            <v>X¸c ®Þnh kÕt qu¶ KD</v>
          </cell>
        </row>
        <row r="292">
          <cell r="A292" t="str">
            <v>911KC</v>
          </cell>
          <cell r="B292" t="str">
            <v>KÕt chuyÓn X¸c ®Þnh kÕt qu¶ KD</v>
          </cell>
        </row>
      </sheetData>
      <sheetData sheetId="3" refreshError="1">
        <row r="7">
          <cell r="E7">
            <v>262255490</v>
          </cell>
          <cell r="F7">
            <v>728983786</v>
          </cell>
          <cell r="G7">
            <v>133271704</v>
          </cell>
        </row>
        <row r="8">
          <cell r="E8">
            <v>112812641</v>
          </cell>
          <cell r="F8">
            <v>160078209</v>
          </cell>
          <cell r="G8">
            <v>152734432</v>
          </cell>
        </row>
        <row r="9">
          <cell r="E9">
            <v>0</v>
          </cell>
          <cell r="F9">
            <v>0</v>
          </cell>
          <cell r="G9">
            <v>0</v>
          </cell>
        </row>
        <row r="10">
          <cell r="E10">
            <v>83297373</v>
          </cell>
          <cell r="F10">
            <v>151310331</v>
          </cell>
          <cell r="G10">
            <v>231987042</v>
          </cell>
        </row>
        <row r="11">
          <cell r="E11">
            <v>33363569</v>
          </cell>
          <cell r="F11">
            <v>14732288</v>
          </cell>
          <cell r="G11">
            <v>18631281</v>
          </cell>
        </row>
        <row r="12">
          <cell r="E12">
            <v>0</v>
          </cell>
          <cell r="F12">
            <v>0</v>
          </cell>
          <cell r="G12">
            <v>0</v>
          </cell>
        </row>
        <row r="13">
          <cell r="E13">
            <v>0</v>
          </cell>
          <cell r="F13">
            <v>0</v>
          </cell>
          <cell r="G13">
            <v>0</v>
          </cell>
        </row>
        <row r="14">
          <cell r="E14">
            <v>0</v>
          </cell>
          <cell r="F14">
            <v>0</v>
          </cell>
          <cell r="G14">
            <v>30000000</v>
          </cell>
        </row>
        <row r="15">
          <cell r="E15">
            <v>38950000</v>
          </cell>
          <cell r="F15">
            <v>0</v>
          </cell>
          <cell r="G15">
            <v>38950000</v>
          </cell>
        </row>
        <row r="16">
          <cell r="E16">
            <v>0</v>
          </cell>
          <cell r="F16">
            <v>0</v>
          </cell>
          <cell r="G16">
            <v>0</v>
          </cell>
        </row>
        <row r="17">
          <cell r="E17">
            <v>0</v>
          </cell>
          <cell r="F17">
            <v>0</v>
          </cell>
          <cell r="G17">
            <v>80000000</v>
          </cell>
        </row>
        <row r="18">
          <cell r="E18">
            <v>0</v>
          </cell>
          <cell r="F18">
            <v>0</v>
          </cell>
          <cell r="G18">
            <v>20000000</v>
          </cell>
        </row>
        <row r="19">
          <cell r="E19">
            <v>0</v>
          </cell>
          <cell r="F19">
            <v>0</v>
          </cell>
          <cell r="G19">
            <v>0</v>
          </cell>
        </row>
        <row r="20">
          <cell r="E20">
            <v>328628309</v>
          </cell>
          <cell r="F20">
            <v>129131036</v>
          </cell>
          <cell r="G20">
            <v>299497273</v>
          </cell>
        </row>
        <row r="21">
          <cell r="E21">
            <v>0</v>
          </cell>
          <cell r="F21">
            <v>0</v>
          </cell>
          <cell r="G21">
            <v>0</v>
          </cell>
        </row>
        <row r="22">
          <cell r="E22">
            <v>0</v>
          </cell>
          <cell r="F22">
            <v>0</v>
          </cell>
          <cell r="G22">
            <v>50000000</v>
          </cell>
        </row>
        <row r="23">
          <cell r="E23">
            <v>0</v>
          </cell>
          <cell r="F23">
            <v>0</v>
          </cell>
          <cell r="G23">
            <v>0</v>
          </cell>
        </row>
        <row r="24">
          <cell r="E24">
            <v>0</v>
          </cell>
          <cell r="F24">
            <v>0</v>
          </cell>
          <cell r="G24">
            <v>10000000</v>
          </cell>
        </row>
        <row r="25">
          <cell r="E25">
            <v>0</v>
          </cell>
          <cell r="F25">
            <v>1990801</v>
          </cell>
          <cell r="G25">
            <v>0</v>
          </cell>
        </row>
        <row r="26">
          <cell r="E26">
            <v>0</v>
          </cell>
          <cell r="F26">
            <v>0</v>
          </cell>
          <cell r="G26">
            <v>0</v>
          </cell>
        </row>
        <row r="27">
          <cell r="E27">
            <v>0</v>
          </cell>
          <cell r="F27">
            <v>0</v>
          </cell>
          <cell r="G27">
            <v>0</v>
          </cell>
        </row>
        <row r="28">
          <cell r="E28">
            <v>130000000</v>
          </cell>
          <cell r="F28">
            <v>0</v>
          </cell>
          <cell r="G28">
            <v>0</v>
          </cell>
        </row>
        <row r="29">
          <cell r="E29">
            <v>424413301</v>
          </cell>
          <cell r="F29">
            <v>332693450</v>
          </cell>
          <cell r="G29">
            <v>0</v>
          </cell>
        </row>
        <row r="30">
          <cell r="E30">
            <v>145571487</v>
          </cell>
          <cell r="F30">
            <v>40880746</v>
          </cell>
          <cell r="G30">
            <v>0</v>
          </cell>
        </row>
        <row r="31">
          <cell r="E31">
            <v>30050000</v>
          </cell>
          <cell r="F31">
            <v>30050000</v>
          </cell>
          <cell r="G31">
            <v>0</v>
          </cell>
        </row>
        <row r="32">
          <cell r="E32">
            <v>0</v>
          </cell>
          <cell r="F32">
            <v>0</v>
          </cell>
          <cell r="G32">
            <v>0</v>
          </cell>
        </row>
        <row r="33">
          <cell r="E33">
            <v>0</v>
          </cell>
          <cell r="F33">
            <v>0</v>
          </cell>
          <cell r="G33">
            <v>0</v>
          </cell>
        </row>
        <row r="34">
          <cell r="E34">
            <v>0</v>
          </cell>
          <cell r="F34">
            <v>0</v>
          </cell>
          <cell r="G34">
            <v>0</v>
          </cell>
        </row>
        <row r="35">
          <cell r="E35">
            <v>0</v>
          </cell>
          <cell r="F35">
            <v>0</v>
          </cell>
          <cell r="G35">
            <v>0</v>
          </cell>
        </row>
        <row r="36">
          <cell r="E36">
            <v>0</v>
          </cell>
          <cell r="F36">
            <v>0</v>
          </cell>
          <cell r="G36">
            <v>0</v>
          </cell>
        </row>
        <row r="37">
          <cell r="E37">
            <v>0</v>
          </cell>
          <cell r="F37">
            <v>0</v>
          </cell>
          <cell r="G37">
            <v>0</v>
          </cell>
        </row>
        <row r="38">
          <cell r="E38">
            <v>0</v>
          </cell>
          <cell r="F38">
            <v>0</v>
          </cell>
          <cell r="G38">
            <v>0</v>
          </cell>
        </row>
        <row r="39">
          <cell r="E39">
            <v>513436</v>
          </cell>
          <cell r="F39">
            <v>4959</v>
          </cell>
          <cell r="G39">
            <v>508477</v>
          </cell>
        </row>
        <row r="40">
          <cell r="E40">
            <v>0</v>
          </cell>
          <cell r="F40">
            <v>0</v>
          </cell>
          <cell r="G40">
            <v>0</v>
          </cell>
        </row>
        <row r="41">
          <cell r="E41">
            <v>0</v>
          </cell>
          <cell r="F41">
            <v>0</v>
          </cell>
          <cell r="G41">
            <v>0</v>
          </cell>
        </row>
        <row r="42">
          <cell r="E42">
            <v>0</v>
          </cell>
          <cell r="F42">
            <v>0</v>
          </cell>
          <cell r="G42">
            <v>0</v>
          </cell>
        </row>
        <row r="43">
          <cell r="E43">
            <v>147322885</v>
          </cell>
          <cell r="F43">
            <v>147322885</v>
          </cell>
          <cell r="G43">
            <v>0</v>
          </cell>
        </row>
        <row r="44">
          <cell r="E44">
            <v>0</v>
          </cell>
          <cell r="F44">
            <v>0</v>
          </cell>
          <cell r="G44">
            <v>0</v>
          </cell>
        </row>
        <row r="45">
          <cell r="E45">
            <v>0</v>
          </cell>
          <cell r="F45">
            <v>0</v>
          </cell>
          <cell r="G45">
            <v>0</v>
          </cell>
        </row>
        <row r="46">
          <cell r="E46">
            <v>0</v>
          </cell>
          <cell r="F46">
            <v>0</v>
          </cell>
          <cell r="G46">
            <v>0</v>
          </cell>
        </row>
        <row r="47">
          <cell r="E47">
            <v>0</v>
          </cell>
          <cell r="F47">
            <v>0</v>
          </cell>
          <cell r="G47">
            <v>0</v>
          </cell>
        </row>
        <row r="48">
          <cell r="E48">
            <v>0</v>
          </cell>
          <cell r="F48">
            <v>0</v>
          </cell>
          <cell r="G48">
            <v>0</v>
          </cell>
        </row>
        <row r="49">
          <cell r="E49">
            <v>0</v>
          </cell>
          <cell r="F49">
            <v>0</v>
          </cell>
          <cell r="G49">
            <v>0</v>
          </cell>
        </row>
        <row r="50">
          <cell r="E50">
            <v>0</v>
          </cell>
          <cell r="F50">
            <v>0</v>
          </cell>
          <cell r="G50">
            <v>0</v>
          </cell>
        </row>
        <row r="51">
          <cell r="E51">
            <v>129131036</v>
          </cell>
          <cell r="F51">
            <v>129131036</v>
          </cell>
          <cell r="G51">
            <v>0</v>
          </cell>
        </row>
        <row r="52">
          <cell r="E52">
            <v>28945827</v>
          </cell>
          <cell r="F52">
            <v>28945827</v>
          </cell>
          <cell r="G52">
            <v>0</v>
          </cell>
        </row>
        <row r="53">
          <cell r="E53">
            <v>28709380</v>
          </cell>
          <cell r="F53">
            <v>28709380</v>
          </cell>
          <cell r="G53">
            <v>0</v>
          </cell>
        </row>
        <row r="54">
          <cell r="E54">
            <v>0</v>
          </cell>
          <cell r="F54">
            <v>0</v>
          </cell>
          <cell r="G54">
            <v>0</v>
          </cell>
        </row>
        <row r="55">
          <cell r="E55">
            <v>0</v>
          </cell>
          <cell r="F55">
            <v>0</v>
          </cell>
          <cell r="G55">
            <v>0</v>
          </cell>
        </row>
        <row r="56">
          <cell r="E56">
            <v>0</v>
          </cell>
          <cell r="F56">
            <v>0</v>
          </cell>
          <cell r="G56">
            <v>0</v>
          </cell>
        </row>
        <row r="57">
          <cell r="E57">
            <v>0</v>
          </cell>
          <cell r="F57">
            <v>0</v>
          </cell>
          <cell r="G57">
            <v>0</v>
          </cell>
        </row>
        <row r="58">
          <cell r="E58">
            <v>147836243</v>
          </cell>
          <cell r="F58">
            <v>147836243</v>
          </cell>
          <cell r="G58">
            <v>0</v>
          </cell>
        </row>
      </sheetData>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a"/>
      <sheetName val="tmdt"/>
      <sheetName val="tonghop"/>
      <sheetName val="KS"/>
      <sheetName val="DGKS"/>
      <sheetName val="kl"/>
      <sheetName val="dm+dg"/>
      <sheetName val="vl "/>
      <sheetName val="chung chuyen"/>
      <sheetName val="cuoc"/>
      <sheetName val="Bunhlieu"/>
      <sheetName val="vlxmnc"/>
      <sheetName val="Dongia"/>
      <sheetName val="dgtk+TRUNG CHUYEN"/>
      <sheetName val="Module1"/>
      <sheetName val="Module2"/>
      <sheetName val="Module3"/>
      <sheetName val="Module4"/>
      <sheetName val="Module5"/>
      <sheetName val="Module6"/>
      <sheetName val="Module7"/>
      <sheetName val="Module8"/>
      <sheetName val="Module9"/>
      <sheetName val="Module10"/>
      <sheetName val="Module11"/>
      <sheetName val="Module12"/>
      <sheetName val="Module13"/>
      <sheetName val="Module14"/>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DN"/>
      <sheetName val="DANH MUC"/>
      <sheetName val="BAN RA"/>
      <sheetName val="HD VAT"/>
      <sheetName val="HD BH"/>
      <sheetName val="HANG HOA"/>
      <sheetName val="TKGTGT"/>
      <sheetName val="NXT NVL"/>
      <sheetName val="HDKT"/>
      <sheetName val="THSDHD"/>
      <sheetName val="BC QTHD"/>
      <sheetName val="THSDHD QUY IV"/>
      <sheetName val="BKBL HH,DV"/>
      <sheetName val="TK TNCN"/>
      <sheetName val=".xls]PHIEU XAC MINH"/>
      <sheetName val=".xls]SO XAC MINH (TH)"/>
      <sheetName val="00000000"/>
      <sheetName val="XL4Poppy"/>
      <sheetName val="10000000"/>
      <sheetName val="20000000"/>
    </sheetNames>
    <sheetDataSet>
      <sheetData sheetId="0"/>
      <sheetData sheetId="1" refreshError="1">
        <row r="2">
          <cell r="A2" t="str">
            <v>0600003563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coc (2)"/>
      <sheetName val="bia"/>
      <sheetName val="Input Data"/>
      <sheetName val="Xuly Data (2)"/>
      <sheetName val="Xuly Data"/>
      <sheetName val="TPLTD"/>
      <sheetName val="THDinhM"/>
      <sheetName val="TohopDM"/>
      <sheetName val="THNL"/>
      <sheetName val="DDinh"/>
      <sheetName val="Xamu"/>
      <sheetName val="Becoc"/>
      <sheetName val="KNCLC"/>
      <sheetName val="CVI"/>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hKy-Thg"/>
      <sheetName val="Sheet4"/>
      <sheetName val="Sheet3"/>
      <sheetName val="Sheet1"/>
      <sheetName val="TC"/>
      <sheetName val="Sheet2"/>
      <sheetName val="1YEA"/>
      <sheetName val="2VAN"/>
      <sheetName val="3BICH"/>
      <sheetName val="4THU"/>
      <sheetName val="5THOA"/>
      <sheetName val="6TUNG"/>
      <sheetName val="7THUY"/>
      <sheetName val="8NHI"/>
      <sheetName val="9KHUONG"/>
      <sheetName val="10CHAU"/>
      <sheetName val="11KIET"/>
      <sheetName val="12CAU"/>
      <sheetName val="13CNGTQ"/>
      <sheetName val="14CUOHP"/>
      <sheetName val="15TOYENG"/>
      <sheetName val="16DONGA"/>
      <sheetName val="VO TOM"/>
      <sheetName val="TRUNG"/>
      <sheetName val="BANG"/>
      <sheetName val="LIEN"/>
      <sheetName val="TEN"/>
      <sheetName val="CHIHOA"/>
      <sheetName val="HUNG"/>
      <sheetName val="NhKy_Thg"/>
    </sheetNames>
    <sheetDataSet>
      <sheetData sheetId="0" refreshError="1">
        <row r="8">
          <cell r="A8">
            <v>37347</v>
          </cell>
          <cell r="C8" t="str">
            <v>QUÖËC NAM</v>
          </cell>
          <cell r="D8" t="str">
            <v>TT</v>
          </cell>
          <cell r="E8" t="str">
            <v xml:space="preserve">130 êëp 2, TT Ngaä Nùm, </v>
          </cell>
          <cell r="K8" t="str">
            <v>Xêy dûång dên duång; san lùæp maåt bùçng; naåo veát kinh mûúng</v>
          </cell>
          <cell r="L8">
            <v>380</v>
          </cell>
          <cell r="M8">
            <v>380</v>
          </cell>
          <cell r="N8">
            <v>0</v>
          </cell>
          <cell r="O8">
            <v>1</v>
          </cell>
          <cell r="Q8">
            <v>5901000223</v>
          </cell>
          <cell r="R8">
            <v>37347</v>
          </cell>
          <cell r="U8" t="str">
            <v>ÀAÅNG QUÖËC NAM</v>
          </cell>
          <cell r="V8">
            <v>1966</v>
          </cell>
          <cell r="W8" t="str">
            <v>361113977 HG, ngaây 03/7/1984</v>
          </cell>
          <cell r="X8" t="str">
            <v>130 êëp 2, TT Ngaä Nùm, Thaånh Trõ, ST</v>
          </cell>
          <cell r="Z8">
            <v>913722784</v>
          </cell>
          <cell r="AA8">
            <v>380</v>
          </cell>
          <cell r="AE8">
            <v>1</v>
          </cell>
          <cell r="AM8">
            <v>1</v>
          </cell>
          <cell r="AN8">
            <v>0</v>
          </cell>
        </row>
        <row r="9">
          <cell r="A9">
            <v>37347</v>
          </cell>
          <cell r="C9" t="str">
            <v>THUÊÅN PHONG</v>
          </cell>
          <cell r="D9" t="str">
            <v>MX</v>
          </cell>
          <cell r="E9" t="str">
            <v>êëp Thaånh An 4, xaä Thaånh Thúái Thuêån</v>
          </cell>
          <cell r="F9" t="str">
            <v>G</v>
          </cell>
          <cell r="G9">
            <v>5</v>
          </cell>
          <cell r="H9">
            <v>1</v>
          </cell>
          <cell r="K9" t="str">
            <v>Mua baán haâng thuãy saãn, lûúng thûåc</v>
          </cell>
          <cell r="O9">
            <v>1</v>
          </cell>
          <cell r="AE9">
            <v>1</v>
          </cell>
          <cell r="AN9">
            <v>1</v>
          </cell>
          <cell r="AO9">
            <v>1</v>
          </cell>
          <cell r="CX9">
            <v>0</v>
          </cell>
          <cell r="CY9">
            <v>0</v>
          </cell>
          <cell r="CZ9">
            <v>0</v>
          </cell>
          <cell r="DA9">
            <v>0</v>
          </cell>
          <cell r="DB9">
            <v>2</v>
          </cell>
        </row>
        <row r="10">
          <cell r="A10">
            <v>37347</v>
          </cell>
          <cell r="C10" t="str">
            <v>THANH TUÊËN</v>
          </cell>
          <cell r="D10" t="str">
            <v>VC</v>
          </cell>
          <cell r="E10" t="str">
            <v>êëp Kinh Múái, Vônh Hiïåp</v>
          </cell>
          <cell r="F10" t="str">
            <v>G</v>
          </cell>
          <cell r="G10">
            <v>5</v>
          </cell>
          <cell r="H10">
            <v>1</v>
          </cell>
          <cell r="K10" t="str">
            <v>Mua baán haâng thuãy saãn, lûúng thûåc</v>
          </cell>
          <cell r="O10">
            <v>1</v>
          </cell>
          <cell r="AE10">
            <v>1</v>
          </cell>
          <cell r="AN10">
            <v>1</v>
          </cell>
          <cell r="AO10">
            <v>1</v>
          </cell>
          <cell r="CX10">
            <v>0</v>
          </cell>
          <cell r="CY10">
            <v>0</v>
          </cell>
          <cell r="CZ10">
            <v>0</v>
          </cell>
          <cell r="DA10">
            <v>0</v>
          </cell>
          <cell r="DB10">
            <v>862</v>
          </cell>
        </row>
        <row r="11">
          <cell r="A11">
            <v>37348</v>
          </cell>
          <cell r="C11" t="str">
            <v>MINH NGOÅC</v>
          </cell>
          <cell r="D11" t="str">
            <v>TT</v>
          </cell>
          <cell r="E11" t="str">
            <v>êëp B2, xaä Thaånh Tên</v>
          </cell>
          <cell r="K11" t="str">
            <v>Mua baán xùng, dêìu, nhúát vaâ caác saãn phêím cuãa chuáng</v>
          </cell>
          <cell r="L11">
            <v>482</v>
          </cell>
          <cell r="M11">
            <v>382</v>
          </cell>
          <cell r="N11">
            <v>100</v>
          </cell>
          <cell r="O11">
            <v>1</v>
          </cell>
          <cell r="Q11">
            <v>5901000224</v>
          </cell>
          <cell r="R11">
            <v>37348</v>
          </cell>
          <cell r="U11" t="str">
            <v>TRÊÌN CÖNG LUÊÅN</v>
          </cell>
          <cell r="V11">
            <v>1961</v>
          </cell>
          <cell r="W11" t="str">
            <v>365568010 ST, ngaây 08/01/2002</v>
          </cell>
          <cell r="X11" t="str">
            <v>êëp B2, xaä Thaånh Tên, TT</v>
          </cell>
          <cell r="Z11">
            <v>899150</v>
          </cell>
          <cell r="AA11">
            <v>482</v>
          </cell>
          <cell r="AE11">
            <v>1</v>
          </cell>
          <cell r="AM11">
            <v>1</v>
          </cell>
          <cell r="AN11">
            <v>0</v>
          </cell>
          <cell r="DB11">
            <v>0</v>
          </cell>
        </row>
        <row r="12">
          <cell r="A12">
            <v>37348</v>
          </cell>
          <cell r="C12" t="str">
            <v>BA MINH</v>
          </cell>
          <cell r="D12" t="str">
            <v>MT</v>
          </cell>
          <cell r="E12" t="str">
            <v xml:space="preserve">söë 27, Nöåi ö, TT Huyânh Hûäu Nghôa </v>
          </cell>
          <cell r="F12" t="str">
            <v>G</v>
          </cell>
          <cell r="G12">
            <v>5</v>
          </cell>
          <cell r="H12">
            <v>1</v>
          </cell>
          <cell r="I12">
            <v>3</v>
          </cell>
          <cell r="J12">
            <v>8</v>
          </cell>
          <cell r="K12" t="str">
            <v>Mua baán vaâng baåc; dõch vuå cêìm àöì</v>
          </cell>
          <cell r="O12">
            <v>1</v>
          </cell>
          <cell r="AE12">
            <v>1</v>
          </cell>
          <cell r="AN12">
            <v>1</v>
          </cell>
          <cell r="AO12">
            <v>1</v>
          </cell>
          <cell r="CX12">
            <v>0</v>
          </cell>
          <cell r="CY12">
            <v>0</v>
          </cell>
          <cell r="CZ12">
            <v>0</v>
          </cell>
          <cell r="DA12">
            <v>0</v>
          </cell>
          <cell r="DB12">
            <v>0</v>
          </cell>
        </row>
        <row r="13">
          <cell r="A13">
            <v>37349</v>
          </cell>
          <cell r="B13">
            <v>44</v>
          </cell>
          <cell r="C13" t="str">
            <v>CTY TNHH ÀÖNG AÁ</v>
          </cell>
          <cell r="D13" t="str">
            <v>ST</v>
          </cell>
          <cell r="E13" t="str">
            <v>05 Quöëc löå 1, P.7</v>
          </cell>
          <cell r="F13" t="str">
            <v>D</v>
          </cell>
          <cell r="G13">
            <v>1</v>
          </cell>
          <cell r="H13">
            <v>5</v>
          </cell>
          <cell r="K13" t="str">
            <v>Mua baán lûúng thûåc, thûåc phêím chïë biïën, haãi saãn chïë biïën, nöng saãn, rau quaã, haâng kim khñ àiïån maáy, xe gùæn maáy, vêåt tû nöng nghiïåp, haâng trang trñ nöåi thêët; vêån chuyïín haâng hoáa; nuöi tröìng thuãy saãn.</v>
          </cell>
          <cell r="L13">
            <v>1000</v>
          </cell>
          <cell r="N13">
            <v>1000</v>
          </cell>
          <cell r="O13">
            <v>1</v>
          </cell>
          <cell r="Q13" t="str">
            <v>59 02 000009</v>
          </cell>
          <cell r="R13">
            <v>36998</v>
          </cell>
          <cell r="U13" t="str">
            <v>NGUYÏÎN TÛÅ PHUÁC</v>
          </cell>
          <cell r="V13">
            <v>1943</v>
          </cell>
          <cell r="W13" t="str">
            <v>360144713 HG, ngaây 27/7/1978</v>
          </cell>
          <cell r="X13" t="str">
            <v>87 Trêìn Hûng Àaåo, P.2, TXST</v>
          </cell>
          <cell r="Z13" t="str">
            <v>/</v>
          </cell>
          <cell r="AD13">
            <v>1000</v>
          </cell>
          <cell r="AG13">
            <v>1</v>
          </cell>
          <cell r="AN13">
            <v>0</v>
          </cell>
          <cell r="AU13">
            <v>1</v>
          </cell>
          <cell r="CX13">
            <v>0</v>
          </cell>
          <cell r="CY13">
            <v>0</v>
          </cell>
          <cell r="CZ13">
            <v>0</v>
          </cell>
          <cell r="DA13">
            <v>0</v>
          </cell>
          <cell r="DB13">
            <v>0</v>
          </cell>
        </row>
        <row r="14">
          <cell r="AN14">
            <v>0</v>
          </cell>
          <cell r="DB14">
            <v>0</v>
          </cell>
        </row>
        <row r="15">
          <cell r="AN15">
            <v>0</v>
          </cell>
          <cell r="CX15">
            <v>0</v>
          </cell>
          <cell r="CY15">
            <v>0</v>
          </cell>
          <cell r="CZ15">
            <v>0</v>
          </cell>
          <cell r="DA15">
            <v>0</v>
          </cell>
          <cell r="DB15">
            <v>3</v>
          </cell>
        </row>
        <row r="16">
          <cell r="AN16">
            <v>0</v>
          </cell>
          <cell r="CX16">
            <v>0</v>
          </cell>
          <cell r="CY16">
            <v>0</v>
          </cell>
          <cell r="CZ16">
            <v>0</v>
          </cell>
          <cell r="DA16">
            <v>0</v>
          </cell>
          <cell r="DB16">
            <v>3</v>
          </cell>
        </row>
        <row r="17">
          <cell r="AN17">
            <v>0</v>
          </cell>
          <cell r="CX17">
            <v>0</v>
          </cell>
          <cell r="CY17">
            <v>0</v>
          </cell>
          <cell r="CZ17">
            <v>0</v>
          </cell>
          <cell r="DA17">
            <v>0</v>
          </cell>
          <cell r="DB17">
            <v>0</v>
          </cell>
        </row>
        <row r="18">
          <cell r="AN18">
            <v>0</v>
          </cell>
          <cell r="CX18">
            <v>0</v>
          </cell>
          <cell r="CY18">
            <v>0</v>
          </cell>
          <cell r="CZ18">
            <v>0</v>
          </cell>
          <cell r="DA18">
            <v>0</v>
          </cell>
          <cell r="DB18">
            <v>0</v>
          </cell>
        </row>
        <row r="19">
          <cell r="AN19">
            <v>0</v>
          </cell>
          <cell r="CX19">
            <v>0</v>
          </cell>
          <cell r="CY19">
            <v>0</v>
          </cell>
          <cell r="CZ19">
            <v>0</v>
          </cell>
          <cell r="DA19">
            <v>0</v>
          </cell>
          <cell r="DB19">
            <v>0</v>
          </cell>
        </row>
        <row r="20">
          <cell r="AN20">
            <v>0</v>
          </cell>
          <cell r="CX20">
            <v>0</v>
          </cell>
          <cell r="CY20">
            <v>0</v>
          </cell>
          <cell r="CZ20">
            <v>0</v>
          </cell>
          <cell r="DA20">
            <v>0</v>
          </cell>
          <cell r="DB20">
            <v>0</v>
          </cell>
        </row>
        <row r="21">
          <cell r="AN21">
            <v>0</v>
          </cell>
          <cell r="CX21">
            <v>0</v>
          </cell>
          <cell r="CY21">
            <v>0</v>
          </cell>
          <cell r="CZ21">
            <v>0</v>
          </cell>
          <cell r="DA21">
            <v>0</v>
          </cell>
          <cell r="DB21">
            <v>0</v>
          </cell>
        </row>
        <row r="22">
          <cell r="AN22">
            <v>0</v>
          </cell>
          <cell r="CX22">
            <v>0</v>
          </cell>
          <cell r="CY22">
            <v>0</v>
          </cell>
          <cell r="CZ22">
            <v>0</v>
          </cell>
          <cell r="DA22">
            <v>0</v>
          </cell>
          <cell r="DB22">
            <v>0</v>
          </cell>
        </row>
        <row r="23">
          <cell r="AN23">
            <v>0</v>
          </cell>
          <cell r="CX23">
            <v>0</v>
          </cell>
          <cell r="CY23">
            <v>0</v>
          </cell>
          <cell r="CZ23">
            <v>0</v>
          </cell>
          <cell r="DA23">
            <v>0</v>
          </cell>
          <cell r="DB23">
            <v>0</v>
          </cell>
        </row>
        <row r="24">
          <cell r="AN24">
            <v>0</v>
          </cell>
          <cell r="CX24">
            <v>0</v>
          </cell>
          <cell r="CY24">
            <v>0</v>
          </cell>
          <cell r="CZ24">
            <v>0</v>
          </cell>
          <cell r="DA24">
            <v>0</v>
          </cell>
          <cell r="DB24">
            <v>1</v>
          </cell>
        </row>
        <row r="25">
          <cell r="AN25">
            <v>0</v>
          </cell>
          <cell r="CX25">
            <v>0</v>
          </cell>
          <cell r="CY25">
            <v>0</v>
          </cell>
          <cell r="CZ25">
            <v>0</v>
          </cell>
          <cell r="DA25">
            <v>0</v>
          </cell>
          <cell r="DB25">
            <v>1000</v>
          </cell>
        </row>
        <row r="26">
          <cell r="AN26">
            <v>0</v>
          </cell>
        </row>
        <row r="27">
          <cell r="AN27">
            <v>0</v>
          </cell>
        </row>
        <row r="28">
          <cell r="AN28">
            <v>0</v>
          </cell>
        </row>
        <row r="29">
          <cell r="AN29">
            <v>0</v>
          </cell>
        </row>
        <row r="30">
          <cell r="AN30">
            <v>0</v>
          </cell>
        </row>
        <row r="31">
          <cell r="AN31">
            <v>0</v>
          </cell>
        </row>
        <row r="32">
          <cell r="AN32">
            <v>0</v>
          </cell>
        </row>
        <row r="33">
          <cell r="AN33">
            <v>0</v>
          </cell>
        </row>
        <row r="34">
          <cell r="AN34">
            <v>0</v>
          </cell>
        </row>
        <row r="35">
          <cell r="AN35">
            <v>0</v>
          </cell>
        </row>
        <row r="36">
          <cell r="AN36">
            <v>0</v>
          </cell>
        </row>
        <row r="37">
          <cell r="AN37">
            <v>0</v>
          </cell>
        </row>
        <row r="38">
          <cell r="AN38">
            <v>0</v>
          </cell>
        </row>
        <row r="39">
          <cell r="AN39">
            <v>0</v>
          </cell>
        </row>
        <row r="40">
          <cell r="AN40">
            <v>0</v>
          </cell>
        </row>
        <row r="41">
          <cell r="AN41">
            <v>0</v>
          </cell>
        </row>
        <row r="42">
          <cell r="AN42">
            <v>0</v>
          </cell>
        </row>
        <row r="43">
          <cell r="AN43">
            <v>0</v>
          </cell>
        </row>
        <row r="44">
          <cell r="AN44">
            <v>0</v>
          </cell>
        </row>
        <row r="45">
          <cell r="AN45">
            <v>0</v>
          </cell>
        </row>
        <row r="46">
          <cell r="AN46">
            <v>0</v>
          </cell>
        </row>
        <row r="47">
          <cell r="AN47">
            <v>0</v>
          </cell>
        </row>
        <row r="48">
          <cell r="AN48">
            <v>0</v>
          </cell>
        </row>
        <row r="49">
          <cell r="AN49">
            <v>0</v>
          </cell>
        </row>
        <row r="50">
          <cell r="AN50">
            <v>0</v>
          </cell>
        </row>
        <row r="52">
          <cell r="AN52">
            <v>0</v>
          </cell>
        </row>
        <row r="53">
          <cell r="AN53">
            <v>0</v>
          </cell>
        </row>
        <row r="54">
          <cell r="AN54">
            <v>0</v>
          </cell>
        </row>
        <row r="55">
          <cell r="AN55">
            <v>0</v>
          </cell>
        </row>
        <row r="56">
          <cell r="AN56">
            <v>0</v>
          </cell>
        </row>
        <row r="57">
          <cell r="AN57">
            <v>0</v>
          </cell>
        </row>
        <row r="58">
          <cell r="AN58">
            <v>0</v>
          </cell>
        </row>
        <row r="59">
          <cell r="AN59">
            <v>0</v>
          </cell>
        </row>
        <row r="60">
          <cell r="AN60">
            <v>0</v>
          </cell>
        </row>
        <row r="61">
          <cell r="AN61">
            <v>0</v>
          </cell>
        </row>
        <row r="62">
          <cell r="AN6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B-B"/>
      <sheetName val="C-C"/>
      <sheetName val="D-D"/>
      <sheetName val="E-E"/>
      <sheetName val="F-F(2)"/>
      <sheetName val="F-F(3)"/>
      <sheetName val="G-G(3)"/>
      <sheetName val="B_B"/>
      <sheetName val="C_C"/>
      <sheetName val="D_D"/>
      <sheetName val="[Abutment.XLS_x001d_G-G(3)"/>
      <sheetName val="Sheet1"/>
      <sheetName val="THDT"/>
      <sheetName val="DTHMCT"/>
      <sheetName val="dpd"/>
      <sheetName val="DGXD_dg"/>
      <sheetName val="Cau CAMAU"/>
      <sheetName val="Cau DINHHOA"/>
      <sheetName val="Cau KIMMY"/>
      <sheetName val="DGvua"/>
      <sheetName val="DGdg"/>
      <sheetName val="DGcau.cong"/>
      <sheetName val="VL"/>
      <sheetName val="NC"/>
      <sheetName val="May"/>
      <sheetName val="Data"/>
      <sheetName val="KLcau"/>
      <sheetName val="00000000"/>
      <sheetName val="Ge"/>
      <sheetName val="ComA-A"/>
      <sheetName val="A-A"/>
      <sheetName val="13.BANG CT"/>
      <sheetName val="14.MMUS GIUA NHIP"/>
      <sheetName val="4.HSPBngang"/>
      <sheetName val="6.Tinh tai"/>
      <sheetName val="2 NSl"/>
      <sheetName val="17.US CHU tho a_b"/>
      <sheetName val="15.MMUS GOI"/>
      <sheetName val="5.BANG I"/>
      <sheetName val="So lieu chung"/>
      <sheetName val="Xuly Data"/>
      <sheetName val="Load1"/>
      <sheetName val="FD"/>
      <sheetName val="GI"/>
      <sheetName val="EE (3)"/>
      <sheetName val="PAVEMENT"/>
      <sheetName val="TRAFFIC"/>
      <sheetName val="_Abutment.XLS_x001d_G-G(3)"/>
      <sheetName val="DO AM DT"/>
      <sheetName val="THPDMoi  (2)"/>
      <sheetName val="gtrinh"/>
      <sheetName val="TONG HOP VL-NC"/>
      <sheetName val="lam-moi"/>
      <sheetName val="dongia (2)"/>
      <sheetName val="chitiet"/>
      <sheetName val="TONGKE3p "/>
      <sheetName val="TH VL, NC, DDHT Thanhphuoc"/>
      <sheetName val="#REF"/>
      <sheetName val="DONGIA"/>
      <sheetName val="Don gia"/>
      <sheetName val="DG"/>
      <sheetName val="giathanh1"/>
      <sheetName val="t-h HA THE"/>
      <sheetName val="TNHCHINH"/>
      <sheetName val="CHITIET VL-NC"/>
      <sheetName val="thao-go"/>
      <sheetName val="TH XL"/>
      <sheetName val="CHITIET VL-NC-TT -1p"/>
      <sheetName val="Tiepdia"/>
      <sheetName val="TONGKE-HT"/>
      <sheetName val="TDTKP"/>
      <sheetName val="VCV-BE-TONG"/>
      <sheetName val="[Abutment_XLSG-G(3)"/>
      <sheetName val="gvl"/>
      <sheetName val="Lç khoan LK1"/>
      <sheetName val="Cau_CAMAU"/>
      <sheetName val="Cau_DINHHOA"/>
      <sheetName val="Cau_KIMMY"/>
      <sheetName val="DGcau_cong"/>
      <sheetName val="#REF!#REF!-B"/>
      <sheetName val="_Abutment_XLSG-G(3)"/>
      <sheetName val="BDON"/>
      <sheetName val="Loading"/>
      <sheetName val="Solieu"/>
      <sheetName val="IBASE"/>
      <sheetName val="Abutment"/>
      <sheetName val="UP"/>
      <sheetName val="jobhist"/>
      <sheetName val="BOQ건축"/>
      <sheetName val="공사진행"/>
      <sheetName val="INPUT"/>
      <sheetName val="Check C"/>
      <sheetName val="Reference"/>
      <sheetName val="L� khoan LK1"/>
      <sheetName val="2 NSl_x0000_ĥ_x0000__x0000__x0000__x0000__x0000__x0000__x0000__x0000__x0009__x0000__x0000__x0000_⛬Ė_x0000__x0000__x0009__x0000_瀐_x0004__x001f_["/>
      <sheetName val="congtronD75 (tc-tc)"/>
      <sheetName val="F-F(Ȳ)"/>
      <sheetName val="M 67"/>
      <sheetName val="BAOGIATHANG"/>
      <sheetName val="DAODAT"/>
      <sheetName val="vanchuyen TC"/>
      <sheetName val="Sum of Cost"/>
      <sheetName val=""/>
      <sheetName val="Staff Chart"/>
      <sheetName val="Furnitures"/>
      <sheetName val="Project Management"/>
      <sheetName val="NEW-PANEL"/>
    </sheetNames>
    <sheetDataSet>
      <sheetData sheetId="0" refreshError="1"/>
      <sheetData sheetId="1" refreshError="1">
        <row r="65">
          <cell r="B65">
            <v>10</v>
          </cell>
          <cell r="C65">
            <v>13</v>
          </cell>
          <cell r="D65">
            <v>16</v>
          </cell>
          <cell r="E65">
            <v>19</v>
          </cell>
          <cell r="F65">
            <v>22</v>
          </cell>
          <cell r="G65">
            <v>25</v>
          </cell>
          <cell r="H65">
            <v>29</v>
          </cell>
          <cell r="I65">
            <v>32</v>
          </cell>
          <cell r="J65">
            <v>35</v>
          </cell>
        </row>
        <row r="66">
          <cell r="B66">
            <v>71</v>
          </cell>
          <cell r="C66">
            <v>127</v>
          </cell>
          <cell r="D66">
            <v>198</v>
          </cell>
          <cell r="E66">
            <v>285</v>
          </cell>
          <cell r="F66">
            <v>388</v>
          </cell>
          <cell r="G66">
            <v>507</v>
          </cell>
          <cell r="H66">
            <v>641</v>
          </cell>
          <cell r="I66">
            <v>792</v>
          </cell>
          <cell r="J66">
            <v>985</v>
          </cell>
        </row>
      </sheetData>
      <sheetData sheetId="2" refreshError="1"/>
      <sheetData sheetId="3" refreshError="1"/>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XL4Poppy"/>
      <sheetName val="SQTMat"/>
      <sheetName val="CPMAY"/>
      <sheetName val="QTOAN V.TU"/>
      <sheetName val="BKE VTU"/>
      <sheetName val="CPNC"/>
      <sheetName val="CPC"/>
      <sheetName val="TH CHI P"/>
      <sheetName val="T.K dngang"/>
      <sheetName val="TKHO"/>
      <sheetName val="SCT CNO"/>
      <sheetName val="SO BAN DAU"/>
      <sheetName val="B C.CONG"/>
      <sheetName val=" bangthanhtoanluonggiantiep"/>
      <sheetName val="BPTLGT cong "/>
      <sheetName val="LGTIEP"/>
      <sheetName val="LTDUONG"/>
      <sheetName val="LUONGTT"/>
      <sheetName val="BTHL"/>
      <sheetName val="BTH C.PHI"/>
      <sheetName val="Ctacphi"/>
      <sheetName val="BTHCPHat"/>
      <sheetName val=" QUY XH"/>
      <sheetName val="CDoan"/>
      <sheetName val="BCQTCdoan"/>
      <sheetName val="XL4Test5"/>
      <sheetName val="Xuly Data"/>
      <sheetName val="B-B"/>
      <sheetName val="Analysis"/>
      <sheetName val="C-C"/>
      <sheetName val="D-D"/>
      <sheetName val="thang 2"/>
      <sheetName val="thang 3"/>
      <sheetName val="thang 4"/>
      <sheetName val="thang 5"/>
      <sheetName val="BG ENGLISH"/>
      <sheetName val="p1L-l=21m"/>
      <sheetName val="Detailed for Break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refreshError="1"/>
      <sheetData sheetId="4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35KV+TBA"/>
      <sheetName val="TT_35KV_TBA"/>
      <sheetName val="TTVanChuyen"/>
    </sheetNames>
    <sheetDataSet>
      <sheetData sheetId="0"/>
      <sheetData sheetId="1"/>
      <sheetData sheetId="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 hop chi phi"/>
      <sheetName val="TH chi phi dz+chi phi cong to"/>
      <sheetName val="VL,NC,MTC"/>
      <sheetName val="chiet tinh"/>
      <sheetName val="phan giao tien"/>
      <sheetName val="phan giao v tu"/>
      <sheetName val="Sheet1"/>
      <sheetName val="ctinh"/>
      <sheetName val="phan giam tien"/>
      <sheetName val="TT-35KV+TBA"/>
      <sheetName val="TT35"/>
      <sheetName val="TH chi phi`dz+chi phi cong to"/>
      <sheetName val="Dù to¸n Ng¹n son"/>
      <sheetName val="ctBT"/>
      <sheetName val="Sheet2"/>
      <sheetName val="Sheet3"/>
      <sheetName val="Gia vat tu"/>
      <sheetName val="gtrinh"/>
      <sheetName val="Quantity"/>
      <sheetName val="chiet0tinh"/>
      <sheetName val="XL4Poppy"/>
      <sheetName val="CHITIET VL-NC-TT-3p"/>
      <sheetName val="gVL"/>
      <sheetName val="Ctinh 10kV"/>
      <sheetName val="Pgal2004"/>
      <sheetName val="tong_hop_chi_phi"/>
      <sheetName val="TH_chi_phi_dz+chi_phi_cong_to"/>
      <sheetName val="chiet_tinh"/>
      <sheetName val="phan_giao_tien"/>
      <sheetName val="phan_giao_v_tu"/>
      <sheetName val="CD2000"/>
      <sheetName val="VL"/>
      <sheetName val="MTC"/>
      <sheetName val="phan_giam_tien"/>
      <sheetName val="MAILEGUH"/>
      <sheetName val="TH chi phi dz+chi phi aong to"/>
      <sheetName val="Gia VL"/>
      <sheetName val="DgiaCT"/>
      <sheetName val="Bill2000"/>
      <sheetName val="Bill30200"/>
      <sheetName val="PLV"/>
      <sheetName val="bluong"/>
      <sheetName val="Giai trinh"/>
      <sheetName val="터파기및재료"/>
      <sheetName val="KPVC-BD "/>
      <sheetName val="CT -THVLNC"/>
      <sheetName val="Xuly Data"/>
      <sheetName val="phan giao v vu"/>
      <sheetName val="Tong hop vat tu"/>
      <sheetName val="Phan tich ca may"/>
      <sheetName val="Config"/>
      <sheetName val="Chi phi van chuyen"/>
      <sheetName val="Chenh lech ca may"/>
      <sheetName val="TLg CN&amp;Laixe"/>
      <sheetName val="TLg CN&amp;Laixe (2)"/>
      <sheetName val="TLg Laitau"/>
      <sheetName val="TLg Laitau (2)"/>
      <sheetName val="Dinh Muc VT"/>
      <sheetName val="_x0000__x0000__x0000__x0000__x0000__x0000__x0000__x0000_"/>
      <sheetName val="KKKKKKKK"/>
    </sheetNames>
    <sheetDataSet>
      <sheetData sheetId="0"/>
      <sheetData sheetId="1"/>
      <sheetData sheetId="2"/>
      <sheetData sheetId="3" refreshError="1">
        <row r="6">
          <cell r="B6" t="str">
            <v>Xi m¨ng PC 300</v>
          </cell>
          <cell r="C6" t="str">
            <v>kg</v>
          </cell>
          <cell r="D6">
            <v>155.5</v>
          </cell>
          <cell r="F6">
            <v>884</v>
          </cell>
        </row>
        <row r="7">
          <cell r="B7" t="str">
            <v>C¸t vµng</v>
          </cell>
          <cell r="C7" t="str">
            <v>m3</v>
          </cell>
          <cell r="D7">
            <v>0.435</v>
          </cell>
          <cell r="F7">
            <v>95000</v>
          </cell>
        </row>
        <row r="8">
          <cell r="B8" t="str">
            <v>§¸ d¨m 4 x 6</v>
          </cell>
          <cell r="C8" t="str">
            <v>m3</v>
          </cell>
          <cell r="D8">
            <v>0.747</v>
          </cell>
          <cell r="F8">
            <v>86222</v>
          </cell>
        </row>
        <row r="18">
          <cell r="B18" t="str">
            <v>Xi m¨ng PC 300</v>
          </cell>
          <cell r="C18" t="str">
            <v>kg</v>
          </cell>
          <cell r="D18">
            <v>254.5</v>
          </cell>
          <cell r="F18">
            <v>884</v>
          </cell>
        </row>
        <row r="19">
          <cell r="B19" t="str">
            <v>C¸t vµng</v>
          </cell>
          <cell r="C19" t="str">
            <v>m3</v>
          </cell>
          <cell r="D19">
            <v>0.45</v>
          </cell>
          <cell r="F19">
            <v>95000</v>
          </cell>
        </row>
        <row r="20">
          <cell r="B20" t="str">
            <v>§¸ d¨m 4 x 6</v>
          </cell>
          <cell r="C20" t="str">
            <v>m3</v>
          </cell>
          <cell r="D20">
            <v>0.88300000000000001</v>
          </cell>
          <cell r="F20">
            <v>99894</v>
          </cell>
        </row>
        <row r="21">
          <cell r="B21" t="str">
            <v>Gç cèp pha</v>
          </cell>
          <cell r="C21" t="str">
            <v>m3</v>
          </cell>
          <cell r="D21">
            <v>1.4999999999999999E-2</v>
          </cell>
          <cell r="F21">
            <v>1000000</v>
          </cell>
        </row>
        <row r="22">
          <cell r="B22" t="str">
            <v>§inh</v>
          </cell>
          <cell r="C22" t="str">
            <v>kg</v>
          </cell>
          <cell r="D22">
            <v>0.19</v>
          </cell>
          <cell r="F22">
            <v>7000</v>
          </cell>
        </row>
        <row r="23">
          <cell r="B23" t="str">
            <v>Tre chèng</v>
          </cell>
          <cell r="C23" t="str">
            <v>c©y</v>
          </cell>
          <cell r="D23">
            <v>0.63</v>
          </cell>
          <cell r="F23">
            <v>7500</v>
          </cell>
        </row>
        <row r="35">
          <cell r="B35" t="str">
            <v>Xi m¨ng PC 300( BØm s¬n)</v>
          </cell>
          <cell r="C35" t="str">
            <v>kg</v>
          </cell>
          <cell r="D35">
            <v>306</v>
          </cell>
          <cell r="F35">
            <v>884</v>
          </cell>
        </row>
        <row r="36">
          <cell r="B36" t="str">
            <v>C¸t vµng</v>
          </cell>
          <cell r="C36" t="str">
            <v>m3</v>
          </cell>
          <cell r="D36">
            <v>0.443</v>
          </cell>
          <cell r="F36">
            <v>95000</v>
          </cell>
        </row>
        <row r="37">
          <cell r="B37" t="str">
            <v>§¸ d¨m 4 x 2</v>
          </cell>
          <cell r="C37" t="str">
            <v>m3</v>
          </cell>
          <cell r="D37">
            <v>0.86899999999999999</v>
          </cell>
          <cell r="F37">
            <v>99894</v>
          </cell>
        </row>
        <row r="38">
          <cell r="B38" t="str">
            <v>Gç cèp pha</v>
          </cell>
          <cell r="C38" t="str">
            <v>m3</v>
          </cell>
          <cell r="D38">
            <v>0.01</v>
          </cell>
          <cell r="F38">
            <v>1000000</v>
          </cell>
        </row>
        <row r="39">
          <cell r="B39" t="str">
            <v>§inh</v>
          </cell>
          <cell r="C39" t="str">
            <v>kg</v>
          </cell>
          <cell r="D39">
            <v>0.95</v>
          </cell>
          <cell r="F39">
            <v>7000</v>
          </cell>
        </row>
      </sheetData>
      <sheetData sheetId="4"/>
      <sheetData sheetId="5"/>
      <sheetData sheetId="6"/>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raR,f"/>
      <sheetName val="btra"/>
      <sheetName val="btra-ABD"/>
      <sheetName val="NSL1"/>
      <sheetName val="nenmong"/>
      <sheetName val="KQ"/>
      <sheetName val="luu y"/>
      <sheetName val="nenlt"/>
      <sheetName val="SCT(CDDN)"/>
      <sheetName val="SCT(CTCL VUONG)"/>
      <sheetName val="SCT(CTCL ONG)"/>
      <sheetName val="SCT(SPT) nhoi"/>
      <sheetName val="SCT(SPT)"/>
      <sheetName val="PPMM"/>
      <sheetName val="THU DONG"/>
      <sheetName val="SLCV"/>
      <sheetName val="NUT"/>
      <sheetName val="R"/>
      <sheetName val="Macro1"/>
      <sheetName val="nldaucoc"/>
      <sheetName val="tinhkngv"/>
      <sheetName val="tinhkngu"/>
      <sheetName val="tinhkdocv"/>
      <sheetName val="tinhkdocu"/>
      <sheetName val="cachtinh"/>
      <sheetName val="ghpt "/>
      <sheetName val="Kiem-Toan"/>
    </sheetNames>
    <sheetDataSet>
      <sheetData sheetId="0" refreshError="1"/>
      <sheetData sheetId="1" refreshError="1">
        <row r="49">
          <cell r="D49">
            <v>4</v>
          </cell>
        </row>
        <row r="50">
          <cell r="D50">
            <v>5</v>
          </cell>
        </row>
        <row r="51">
          <cell r="D51">
            <v>7</v>
          </cell>
        </row>
        <row r="52">
          <cell r="D52">
            <v>10</v>
          </cell>
        </row>
        <row r="53">
          <cell r="D53">
            <v>15</v>
          </cell>
        </row>
        <row r="54">
          <cell r="D54">
            <v>20</v>
          </cell>
        </row>
        <row r="55">
          <cell r="D55">
            <v>25</v>
          </cell>
        </row>
        <row r="56">
          <cell r="D56">
            <v>30</v>
          </cell>
        </row>
        <row r="57">
          <cell r="D57">
            <v>35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xt"/>
      <sheetName val="nxtTH"/>
      <sheetName val="BKCTTH10"/>
      <sheetName val="BKCTTH11"/>
      <sheetName val="BKCTTH12"/>
      <sheetName val="MTK"/>
      <sheetName val="SO CAI"/>
      <sheetName val="SO CAI 11"/>
      <sheetName val="SO CAI 12"/>
      <sheetName val="LUONG"/>
      <sheetName val="congthang"/>
      <sheetName val="cong tuan"/>
      <sheetName val="HDKT"/>
      <sheetName val=" TOKHAI12"/>
      <sheetName val="CDPS"/>
      <sheetName val="CDPSINH (2)"/>
      <sheetName val=" TOKHAI6"/>
      <sheetName val=" TOKHAI10"/>
      <sheetName val=" TOKHAIBS11 "/>
      <sheetName val=" TOKHAIBS12"/>
      <sheetName val="MUAVAO"/>
      <sheetName val="BKCTTH"/>
      <sheetName val="khautru"/>
      <sheetName val="L-C (2)"/>
      <sheetName val="L-C"/>
      <sheetName val="HANGHOA"/>
      <sheetName val="GIATHANH"/>
      <sheetName val="THUYETMINH"/>
      <sheetName val="CDPSINH"/>
      <sheetName val="analysis"/>
      <sheetName val="SO CAI9"/>
      <sheetName val="SO CAI10"/>
      <sheetName val="CDKT 10"/>
      <sheetName val="CDKT 11"/>
      <sheetName val="CDKT12"/>
      <sheetName val="KQKD"/>
    </sheetNames>
    <sheetDataSet>
      <sheetData sheetId="0" refreshError="1"/>
      <sheetData sheetId="1" refreshError="1"/>
      <sheetData sheetId="2" refreshError="1">
        <row r="9">
          <cell r="F9">
            <v>111</v>
          </cell>
          <cell r="G9">
            <v>225500</v>
          </cell>
          <cell r="H9">
            <v>225500</v>
          </cell>
        </row>
        <row r="10">
          <cell r="F10">
            <v>111</v>
          </cell>
          <cell r="G10">
            <v>22560</v>
          </cell>
          <cell r="H10">
            <v>22560</v>
          </cell>
        </row>
        <row r="11">
          <cell r="F11">
            <v>111</v>
          </cell>
          <cell r="G11">
            <v>236000</v>
          </cell>
          <cell r="H11">
            <v>236000</v>
          </cell>
        </row>
        <row r="12">
          <cell r="F12">
            <v>111</v>
          </cell>
          <cell r="G12">
            <v>23600</v>
          </cell>
          <cell r="H12">
            <v>23600</v>
          </cell>
        </row>
        <row r="13">
          <cell r="F13">
            <v>111</v>
          </cell>
          <cell r="G13">
            <v>19060000</v>
          </cell>
          <cell r="H13">
            <v>19060000</v>
          </cell>
        </row>
        <row r="14">
          <cell r="F14">
            <v>111</v>
          </cell>
          <cell r="G14">
            <v>953000</v>
          </cell>
          <cell r="H14">
            <v>953000</v>
          </cell>
        </row>
        <row r="15">
          <cell r="F15">
            <v>111</v>
          </cell>
          <cell r="G15">
            <v>46000000</v>
          </cell>
          <cell r="H15">
            <v>46000000</v>
          </cell>
        </row>
        <row r="16">
          <cell r="F16">
            <v>111</v>
          </cell>
          <cell r="G16">
            <v>2300000</v>
          </cell>
          <cell r="H16">
            <v>2300000</v>
          </cell>
        </row>
        <row r="17">
          <cell r="F17">
            <v>331</v>
          </cell>
          <cell r="G17">
            <v>14332059</v>
          </cell>
          <cell r="H17">
            <v>14332059</v>
          </cell>
        </row>
        <row r="18">
          <cell r="F18">
            <v>331</v>
          </cell>
          <cell r="G18">
            <v>716603</v>
          </cell>
          <cell r="H18">
            <v>716603</v>
          </cell>
        </row>
        <row r="19">
          <cell r="F19">
            <v>331</v>
          </cell>
          <cell r="G19">
            <v>14655778</v>
          </cell>
          <cell r="H19">
            <v>14655778</v>
          </cell>
        </row>
        <row r="20">
          <cell r="F20">
            <v>331</v>
          </cell>
          <cell r="G20">
            <v>732789</v>
          </cell>
          <cell r="H20">
            <v>732789</v>
          </cell>
        </row>
        <row r="21">
          <cell r="F21">
            <v>111</v>
          </cell>
          <cell r="G21">
            <v>101490985</v>
          </cell>
          <cell r="H21">
            <v>101490985</v>
          </cell>
        </row>
        <row r="22">
          <cell r="F22">
            <v>111</v>
          </cell>
          <cell r="G22">
            <v>5074549</v>
          </cell>
          <cell r="H22">
            <v>5074549</v>
          </cell>
        </row>
        <row r="23">
          <cell r="F23">
            <v>111</v>
          </cell>
          <cell r="G23">
            <v>17764236</v>
          </cell>
          <cell r="H23">
            <v>17764236</v>
          </cell>
        </row>
        <row r="24">
          <cell r="F24">
            <v>111</v>
          </cell>
          <cell r="G24">
            <v>888212</v>
          </cell>
          <cell r="H24">
            <v>888212</v>
          </cell>
        </row>
        <row r="25">
          <cell r="F25">
            <v>133</v>
          </cell>
          <cell r="G25">
            <v>-3253000</v>
          </cell>
          <cell r="H25">
            <v>-3253000</v>
          </cell>
        </row>
        <row r="26">
          <cell r="F26">
            <v>133</v>
          </cell>
          <cell r="H26">
            <v>0</v>
          </cell>
        </row>
        <row r="27">
          <cell r="F27">
            <v>152</v>
          </cell>
          <cell r="G27">
            <v>19060000</v>
          </cell>
          <cell r="H27">
            <v>19060000</v>
          </cell>
        </row>
        <row r="28">
          <cell r="F28">
            <v>152</v>
          </cell>
          <cell r="H28">
            <v>0</v>
          </cell>
        </row>
        <row r="29">
          <cell r="F29">
            <v>241</v>
          </cell>
          <cell r="H29">
            <v>0</v>
          </cell>
        </row>
        <row r="30">
          <cell r="F30">
            <v>627</v>
          </cell>
          <cell r="G30">
            <v>46000000</v>
          </cell>
          <cell r="H30">
            <v>46000000</v>
          </cell>
        </row>
        <row r="31">
          <cell r="F31">
            <v>622</v>
          </cell>
          <cell r="H31">
            <v>0</v>
          </cell>
        </row>
        <row r="32">
          <cell r="F32">
            <v>154</v>
          </cell>
          <cell r="H32">
            <v>0</v>
          </cell>
        </row>
        <row r="33">
          <cell r="F33">
            <v>155</v>
          </cell>
          <cell r="H33">
            <v>0</v>
          </cell>
        </row>
        <row r="34">
          <cell r="F34">
            <v>911</v>
          </cell>
          <cell r="H34">
            <v>0</v>
          </cell>
        </row>
        <row r="35">
          <cell r="F35">
            <v>632</v>
          </cell>
          <cell r="H35">
            <v>0</v>
          </cell>
        </row>
        <row r="36">
          <cell r="F36">
            <v>641</v>
          </cell>
          <cell r="H36">
            <v>0</v>
          </cell>
        </row>
        <row r="37">
          <cell r="F37">
            <v>642</v>
          </cell>
          <cell r="G37">
            <v>461500</v>
          </cell>
          <cell r="H37">
            <v>461500</v>
          </cell>
        </row>
        <row r="38">
          <cell r="F38">
            <v>421</v>
          </cell>
          <cell r="H38">
            <v>0</v>
          </cell>
        </row>
        <row r="39">
          <cell r="H39">
            <v>0</v>
          </cell>
        </row>
        <row r="40">
          <cell r="H40">
            <v>0</v>
          </cell>
        </row>
        <row r="41">
          <cell r="H41">
            <v>0</v>
          </cell>
        </row>
        <row r="42">
          <cell r="H42">
            <v>0</v>
          </cell>
        </row>
        <row r="43">
          <cell r="H43">
            <v>0</v>
          </cell>
        </row>
        <row r="44">
          <cell r="H44">
            <v>0</v>
          </cell>
        </row>
        <row r="45">
          <cell r="H45">
            <v>0</v>
          </cell>
        </row>
        <row r="46">
          <cell r="H46">
            <v>0</v>
          </cell>
        </row>
        <row r="47">
          <cell r="H47">
            <v>0</v>
          </cell>
        </row>
        <row r="48">
          <cell r="H48">
            <v>0</v>
          </cell>
        </row>
        <row r="49">
          <cell r="H49">
            <v>0</v>
          </cell>
        </row>
        <row r="50">
          <cell r="H50">
            <v>0</v>
          </cell>
        </row>
        <row r="51">
          <cell r="H51">
            <v>0</v>
          </cell>
        </row>
        <row r="52">
          <cell r="H52">
            <v>0</v>
          </cell>
        </row>
        <row r="53">
          <cell r="H53">
            <v>0</v>
          </cell>
        </row>
        <row r="54">
          <cell r="H54">
            <v>0</v>
          </cell>
        </row>
        <row r="55">
          <cell r="H55">
            <v>0</v>
          </cell>
        </row>
        <row r="56">
          <cell r="H56">
            <v>0</v>
          </cell>
        </row>
        <row r="57">
          <cell r="H57">
            <v>0</v>
          </cell>
        </row>
        <row r="58">
          <cell r="H58">
            <v>0</v>
          </cell>
        </row>
        <row r="59">
          <cell r="H59">
            <v>0</v>
          </cell>
        </row>
        <row r="60">
          <cell r="H60">
            <v>0</v>
          </cell>
        </row>
        <row r="61">
          <cell r="H61">
            <v>0</v>
          </cell>
        </row>
        <row r="62">
          <cell r="H62">
            <v>0</v>
          </cell>
        </row>
        <row r="63">
          <cell r="H63">
            <v>0</v>
          </cell>
        </row>
        <row r="64">
          <cell r="H64">
            <v>0</v>
          </cell>
        </row>
        <row r="65">
          <cell r="H65">
            <v>0</v>
          </cell>
        </row>
        <row r="66">
          <cell r="H66">
            <v>0</v>
          </cell>
        </row>
        <row r="67">
          <cell r="H67">
            <v>0</v>
          </cell>
        </row>
        <row r="68">
          <cell r="H68">
            <v>0</v>
          </cell>
        </row>
        <row r="69">
          <cell r="H69">
            <v>0</v>
          </cell>
        </row>
        <row r="70">
          <cell r="H70">
            <v>0</v>
          </cell>
        </row>
        <row r="71">
          <cell r="H71">
            <v>0</v>
          </cell>
        </row>
        <row r="72">
          <cell r="H72">
            <v>0</v>
          </cell>
        </row>
        <row r="73">
          <cell r="H73">
            <v>0</v>
          </cell>
        </row>
        <row r="74">
          <cell r="H74">
            <v>0</v>
          </cell>
        </row>
        <row r="75">
          <cell r="H75">
            <v>0</v>
          </cell>
        </row>
        <row r="76">
          <cell r="H76">
            <v>0</v>
          </cell>
        </row>
        <row r="77">
          <cell r="H77">
            <v>0</v>
          </cell>
        </row>
        <row r="78">
          <cell r="H78">
            <v>0</v>
          </cell>
        </row>
        <row r="79">
          <cell r="H79">
            <v>0</v>
          </cell>
        </row>
        <row r="80">
          <cell r="H80">
            <v>0</v>
          </cell>
        </row>
        <row r="81">
          <cell r="H81">
            <v>0</v>
          </cell>
        </row>
        <row r="82">
          <cell r="H82">
            <v>0</v>
          </cell>
        </row>
        <row r="83">
          <cell r="H83">
            <v>0</v>
          </cell>
        </row>
        <row r="84">
          <cell r="H84">
            <v>0</v>
          </cell>
        </row>
        <row r="85">
          <cell r="H85">
            <v>0</v>
          </cell>
        </row>
        <row r="86">
          <cell r="H86">
            <v>0</v>
          </cell>
        </row>
        <row r="87">
          <cell r="H87">
            <v>0</v>
          </cell>
        </row>
        <row r="88">
          <cell r="H88">
            <v>0</v>
          </cell>
        </row>
        <row r="89">
          <cell r="H89">
            <v>0</v>
          </cell>
        </row>
        <row r="90">
          <cell r="H90">
            <v>0</v>
          </cell>
        </row>
        <row r="91">
          <cell r="H91">
            <v>0</v>
          </cell>
        </row>
        <row r="92">
          <cell r="H92">
            <v>0</v>
          </cell>
        </row>
        <row r="93">
          <cell r="H93">
            <v>0</v>
          </cell>
        </row>
        <row r="94">
          <cell r="H94">
            <v>0</v>
          </cell>
        </row>
        <row r="95">
          <cell r="H95">
            <v>0</v>
          </cell>
        </row>
        <row r="96">
          <cell r="H96">
            <v>0</v>
          </cell>
        </row>
        <row r="97">
          <cell r="H97">
            <v>0</v>
          </cell>
        </row>
        <row r="98">
          <cell r="H98">
            <v>0</v>
          </cell>
        </row>
        <row r="99">
          <cell r="H99">
            <v>0</v>
          </cell>
        </row>
        <row r="100">
          <cell r="H100">
            <v>0</v>
          </cell>
        </row>
        <row r="101">
          <cell r="H101">
            <v>0</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t="str">
            <v xml:space="preserve">   </v>
          </cell>
        </row>
      </sheetData>
      <sheetData sheetId="3" refreshError="1"/>
      <sheetData sheetId="4" refreshError="1"/>
      <sheetData sheetId="5" refreshError="1"/>
      <sheetData sheetId="6" refreshError="1">
        <row r="4">
          <cell r="H4">
            <v>511</v>
          </cell>
          <cell r="J4">
            <v>333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ong"/>
      <sheetName val="T-ca"/>
      <sheetName val="LUONG"/>
      <sheetName val="DSNV"/>
      <sheetName val="PL V.phong"/>
      <sheetName val="B.ve-T.xe-T.vu- n.an-TD+mau"/>
      <sheetName val="dich- kho-cat-c.dai-KCS"/>
      <sheetName val="d.Goi-BTP-BTri-Bo-Dien"/>
      <sheetName val="ch,1"/>
      <sheetName val="ch,2 "/>
      <sheetName val="ch,3"/>
      <sheetName val="ch,4"/>
      <sheetName val="ch,5"/>
      <sheetName val="nghi viec"/>
      <sheetName val="00000000"/>
    </sheetNames>
    <sheetDataSet>
      <sheetData sheetId="0"/>
      <sheetData sheetId="1"/>
      <sheetData sheetId="2" refreshError="1">
        <row r="4">
          <cell r="B4" t="str">
            <v>1</v>
          </cell>
          <cell r="C4" t="str">
            <v>2</v>
          </cell>
          <cell r="D4" t="str">
            <v>3</v>
          </cell>
          <cell r="E4" t="str">
            <v>4</v>
          </cell>
          <cell r="F4" t="str">
            <v>5</v>
          </cell>
          <cell r="G4" t="str">
            <v>6</v>
          </cell>
          <cell r="H4" t="str">
            <v>7</v>
          </cell>
          <cell r="I4" t="str">
            <v>8</v>
          </cell>
          <cell r="J4" t="str">
            <v>9</v>
          </cell>
          <cell r="K4" t="str">
            <v>10=(8+9)</v>
          </cell>
          <cell r="L4" t="str">
            <v>11</v>
          </cell>
          <cell r="M4" t="str">
            <v>12</v>
          </cell>
          <cell r="N4" t="str">
            <v>13</v>
          </cell>
          <cell r="O4" t="str">
            <v>14</v>
          </cell>
          <cell r="P4" t="str">
            <v>15=(13x14)</v>
          </cell>
          <cell r="Q4" t="str">
            <v>16</v>
          </cell>
          <cell r="R4" t="str">
            <v>17=(15x16)</v>
          </cell>
          <cell r="S4" t="str">
            <v>18=(11+17)</v>
          </cell>
          <cell r="T4" t="str">
            <v>19</v>
          </cell>
          <cell r="U4" t="str">
            <v>20</v>
          </cell>
          <cell r="V4" t="str">
            <v>21=(18+19-20)</v>
          </cell>
          <cell r="W4" t="str">
            <v>22</v>
          </cell>
        </row>
        <row r="5">
          <cell r="B5" t="str">
            <v>0001</v>
          </cell>
          <cell r="C5">
            <v>0</v>
          </cell>
          <cell r="D5" t="str">
            <v>be ba 1</v>
          </cell>
          <cell r="E5">
            <v>0</v>
          </cell>
          <cell r="F5">
            <v>0</v>
          </cell>
          <cell r="G5">
            <v>0</v>
          </cell>
          <cell r="H5">
            <v>1430000</v>
          </cell>
          <cell r="I5">
            <v>5.5</v>
          </cell>
          <cell r="J5" t="str">
            <v/>
          </cell>
          <cell r="K5">
            <v>5.5</v>
          </cell>
          <cell r="L5">
            <v>302500</v>
          </cell>
          <cell r="M5">
            <v>1</v>
          </cell>
          <cell r="N5">
            <v>1.5</v>
          </cell>
          <cell r="O5">
            <v>0</v>
          </cell>
          <cell r="P5">
            <v>1.5</v>
          </cell>
          <cell r="Q5">
            <v>6875</v>
          </cell>
          <cell r="R5">
            <v>10313</v>
          </cell>
          <cell r="S5">
            <v>312813</v>
          </cell>
          <cell r="V5">
            <v>312813</v>
          </cell>
        </row>
        <row r="6">
          <cell r="B6" t="str">
            <v>0002</v>
          </cell>
          <cell r="C6">
            <v>0</v>
          </cell>
          <cell r="D6" t="str">
            <v>be ba 2</v>
          </cell>
          <cell r="E6">
            <v>0</v>
          </cell>
          <cell r="F6">
            <v>0</v>
          </cell>
          <cell r="G6">
            <v>0</v>
          </cell>
          <cell r="H6">
            <v>832000</v>
          </cell>
          <cell r="I6" t="str">
            <v/>
          </cell>
          <cell r="J6" t="str">
            <v/>
          </cell>
          <cell r="K6" t="str">
            <v/>
          </cell>
          <cell r="L6" t="str">
            <v/>
          </cell>
          <cell r="M6" t="str">
            <v/>
          </cell>
          <cell r="N6" t="str">
            <v/>
          </cell>
          <cell r="O6" t="str">
            <v/>
          </cell>
          <cell r="P6" t="str">
            <v/>
          </cell>
          <cell r="Q6">
            <v>4000</v>
          </cell>
          <cell r="R6" t="str">
            <v/>
          </cell>
          <cell r="S6">
            <v>0</v>
          </cell>
          <cell r="V6" t="str">
            <v/>
          </cell>
        </row>
        <row r="7">
          <cell r="B7" t="str">
            <v>0003</v>
          </cell>
          <cell r="C7">
            <v>0</v>
          </cell>
          <cell r="D7" t="str">
            <v>be ba 3</v>
          </cell>
          <cell r="E7">
            <v>0</v>
          </cell>
          <cell r="F7">
            <v>0</v>
          </cell>
          <cell r="G7">
            <v>0</v>
          </cell>
          <cell r="H7">
            <v>832000</v>
          </cell>
          <cell r="I7" t="str">
            <v/>
          </cell>
          <cell r="J7" t="str">
            <v/>
          </cell>
          <cell r="K7" t="str">
            <v/>
          </cell>
          <cell r="L7" t="str">
            <v/>
          </cell>
          <cell r="M7" t="str">
            <v/>
          </cell>
          <cell r="N7" t="str">
            <v/>
          </cell>
          <cell r="O7" t="str">
            <v/>
          </cell>
          <cell r="P7" t="str">
            <v/>
          </cell>
          <cell r="Q7">
            <v>4000</v>
          </cell>
          <cell r="R7" t="str">
            <v/>
          </cell>
          <cell r="S7">
            <v>0</v>
          </cell>
          <cell r="V7" t="str">
            <v/>
          </cell>
        </row>
        <row r="8">
          <cell r="B8" t="str">
            <v>0004</v>
          </cell>
          <cell r="C8">
            <v>0</v>
          </cell>
          <cell r="D8" t="str">
            <v>be ba 4</v>
          </cell>
          <cell r="E8">
            <v>0</v>
          </cell>
          <cell r="F8">
            <v>0</v>
          </cell>
          <cell r="G8">
            <v>0</v>
          </cell>
          <cell r="H8">
            <v>832000</v>
          </cell>
          <cell r="I8">
            <v>3</v>
          </cell>
          <cell r="J8">
            <v>2</v>
          </cell>
          <cell r="K8">
            <v>5</v>
          </cell>
          <cell r="L8">
            <v>160000</v>
          </cell>
          <cell r="M8" t="str">
            <v/>
          </cell>
          <cell r="N8" t="str">
            <v/>
          </cell>
          <cell r="O8" t="str">
            <v/>
          </cell>
          <cell r="P8" t="str">
            <v/>
          </cell>
          <cell r="Q8">
            <v>4000</v>
          </cell>
          <cell r="R8" t="str">
            <v/>
          </cell>
          <cell r="S8">
            <v>160000</v>
          </cell>
          <cell r="V8">
            <v>160000</v>
          </cell>
        </row>
        <row r="9">
          <cell r="B9" t="str">
            <v>0005</v>
          </cell>
          <cell r="C9">
            <v>0</v>
          </cell>
          <cell r="D9" t="str">
            <v>be ba 5</v>
          </cell>
          <cell r="E9">
            <v>0</v>
          </cell>
          <cell r="F9">
            <v>0</v>
          </cell>
          <cell r="G9">
            <v>0</v>
          </cell>
          <cell r="H9">
            <v>780000</v>
          </cell>
          <cell r="I9" t="str">
            <v/>
          </cell>
          <cell r="J9" t="str">
            <v/>
          </cell>
          <cell r="K9" t="str">
            <v/>
          </cell>
          <cell r="L9" t="str">
            <v/>
          </cell>
          <cell r="M9" t="str">
            <v/>
          </cell>
          <cell r="N9" t="str">
            <v/>
          </cell>
          <cell r="O9" t="str">
            <v/>
          </cell>
          <cell r="P9" t="str">
            <v/>
          </cell>
          <cell r="Q9">
            <v>3750</v>
          </cell>
          <cell r="R9" t="str">
            <v/>
          </cell>
          <cell r="S9">
            <v>0</v>
          </cell>
          <cell r="V9" t="str">
            <v/>
          </cell>
        </row>
        <row r="10">
          <cell r="B10" t="str">
            <v>0006</v>
          </cell>
          <cell r="C10">
            <v>0</v>
          </cell>
          <cell r="D10" t="str">
            <v>be ba 6</v>
          </cell>
          <cell r="E10">
            <v>0</v>
          </cell>
          <cell r="F10">
            <v>0</v>
          </cell>
          <cell r="G10">
            <v>0</v>
          </cell>
          <cell r="H10">
            <v>676000</v>
          </cell>
          <cell r="I10" t="str">
            <v/>
          </cell>
          <cell r="J10" t="str">
            <v/>
          </cell>
          <cell r="K10" t="str">
            <v/>
          </cell>
          <cell r="L10" t="str">
            <v/>
          </cell>
          <cell r="M10" t="str">
            <v/>
          </cell>
          <cell r="N10" t="str">
            <v/>
          </cell>
          <cell r="O10" t="str">
            <v/>
          </cell>
          <cell r="P10" t="str">
            <v/>
          </cell>
          <cell r="Q10">
            <v>3250</v>
          </cell>
          <cell r="R10" t="str">
            <v/>
          </cell>
          <cell r="S10">
            <v>0</v>
          </cell>
          <cell r="V10" t="str">
            <v/>
          </cell>
        </row>
        <row r="11">
          <cell r="B11" t="str">
            <v>0007</v>
          </cell>
          <cell r="C11">
            <v>0</v>
          </cell>
          <cell r="D11" t="str">
            <v>be ba 7</v>
          </cell>
          <cell r="E11">
            <v>0</v>
          </cell>
          <cell r="F11">
            <v>0</v>
          </cell>
          <cell r="G11">
            <v>0</v>
          </cell>
          <cell r="H11">
            <v>832000</v>
          </cell>
          <cell r="I11" t="str">
            <v/>
          </cell>
          <cell r="J11" t="str">
            <v/>
          </cell>
          <cell r="K11" t="str">
            <v/>
          </cell>
          <cell r="L11" t="str">
            <v/>
          </cell>
          <cell r="M11" t="str">
            <v/>
          </cell>
          <cell r="N11" t="str">
            <v/>
          </cell>
          <cell r="O11" t="str">
            <v/>
          </cell>
          <cell r="P11" t="str">
            <v/>
          </cell>
          <cell r="Q11">
            <v>4000</v>
          </cell>
          <cell r="R11" t="str">
            <v/>
          </cell>
          <cell r="S11">
            <v>0</v>
          </cell>
          <cell r="V11" t="str">
            <v/>
          </cell>
        </row>
        <row r="12">
          <cell r="B12" t="str">
            <v>0008</v>
          </cell>
          <cell r="C12">
            <v>0</v>
          </cell>
          <cell r="D12" t="str">
            <v>be ba 8</v>
          </cell>
          <cell r="E12">
            <v>0</v>
          </cell>
          <cell r="F12">
            <v>0</v>
          </cell>
          <cell r="G12">
            <v>0</v>
          </cell>
          <cell r="H12">
            <v>780000</v>
          </cell>
          <cell r="I12" t="str">
            <v/>
          </cell>
          <cell r="J12" t="str">
            <v/>
          </cell>
          <cell r="K12" t="str">
            <v/>
          </cell>
          <cell r="L12" t="str">
            <v/>
          </cell>
          <cell r="M12" t="str">
            <v/>
          </cell>
          <cell r="N12" t="str">
            <v/>
          </cell>
          <cell r="O12" t="str">
            <v/>
          </cell>
          <cell r="P12" t="str">
            <v/>
          </cell>
          <cell r="Q12">
            <v>3750</v>
          </cell>
          <cell r="R12" t="str">
            <v/>
          </cell>
          <cell r="S12">
            <v>0</v>
          </cell>
          <cell r="V12" t="str">
            <v/>
          </cell>
        </row>
        <row r="13">
          <cell r="B13" t="str">
            <v>0009</v>
          </cell>
          <cell r="C13">
            <v>0</v>
          </cell>
          <cell r="D13" t="str">
            <v>be ba 9</v>
          </cell>
          <cell r="E13">
            <v>0</v>
          </cell>
          <cell r="F13">
            <v>0</v>
          </cell>
          <cell r="G13">
            <v>0</v>
          </cell>
          <cell r="H13">
            <v>1560000</v>
          </cell>
          <cell r="I13" t="str">
            <v/>
          </cell>
          <cell r="J13" t="str">
            <v/>
          </cell>
          <cell r="K13" t="str">
            <v/>
          </cell>
          <cell r="L13" t="str">
            <v/>
          </cell>
          <cell r="M13" t="str">
            <v/>
          </cell>
          <cell r="N13" t="str">
            <v/>
          </cell>
          <cell r="O13" t="str">
            <v/>
          </cell>
          <cell r="P13" t="str">
            <v/>
          </cell>
          <cell r="Q13">
            <v>7500</v>
          </cell>
          <cell r="R13" t="str">
            <v/>
          </cell>
          <cell r="S13">
            <v>0</v>
          </cell>
          <cell r="V13" t="str">
            <v/>
          </cell>
        </row>
        <row r="14">
          <cell r="B14" t="str">
            <v>0010</v>
          </cell>
          <cell r="C14">
            <v>0</v>
          </cell>
          <cell r="D14" t="str">
            <v>be ba 10</v>
          </cell>
          <cell r="E14">
            <v>0</v>
          </cell>
          <cell r="F14">
            <v>0</v>
          </cell>
          <cell r="G14">
            <v>0</v>
          </cell>
          <cell r="H14">
            <v>650000</v>
          </cell>
          <cell r="I14" t="str">
            <v/>
          </cell>
          <cell r="J14" t="str">
            <v/>
          </cell>
          <cell r="K14" t="str">
            <v/>
          </cell>
          <cell r="L14" t="str">
            <v/>
          </cell>
          <cell r="M14" t="str">
            <v/>
          </cell>
          <cell r="N14" t="str">
            <v/>
          </cell>
          <cell r="O14" t="str">
            <v/>
          </cell>
          <cell r="P14" t="str">
            <v/>
          </cell>
          <cell r="Q14">
            <v>3125</v>
          </cell>
          <cell r="R14" t="str">
            <v/>
          </cell>
          <cell r="S14">
            <v>0</v>
          </cell>
          <cell r="V14" t="str">
            <v/>
          </cell>
        </row>
        <row r="15">
          <cell r="B15" t="str">
            <v/>
          </cell>
          <cell r="C15" t="str">
            <v/>
          </cell>
          <cell r="D15" t="str">
            <v/>
          </cell>
          <cell r="E15" t="str">
            <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v>0</v>
          </cell>
          <cell r="V15" t="str">
            <v/>
          </cell>
        </row>
        <row r="16">
          <cell r="H16">
            <v>9204000</v>
          </cell>
          <cell r="I16">
            <v>8.5</v>
          </cell>
          <cell r="J16">
            <v>2</v>
          </cell>
          <cell r="K16">
            <v>10.5</v>
          </cell>
          <cell r="L16">
            <v>462500</v>
          </cell>
          <cell r="M16">
            <v>1</v>
          </cell>
          <cell r="N16">
            <v>1.5</v>
          </cell>
          <cell r="O16" t="str">
            <v/>
          </cell>
          <cell r="P16">
            <v>1.5</v>
          </cell>
          <cell r="Q16">
            <v>44250</v>
          </cell>
          <cell r="R16">
            <v>10313</v>
          </cell>
          <cell r="S16">
            <v>472813</v>
          </cell>
          <cell r="T16" t="str">
            <v/>
          </cell>
          <cell r="U16" t="str">
            <v/>
          </cell>
          <cell r="V16">
            <v>472813</v>
          </cell>
        </row>
        <row r="18">
          <cell r="B18" t="str">
            <v>Maõ NV</v>
          </cell>
          <cell r="C18" t="str">
            <v>Ngaøy vaøo</v>
          </cell>
          <cell r="D18" t="str">
            <v>Hoï vaø teân</v>
          </cell>
          <cell r="E18" t="str">
            <v>Phoøng ban</v>
          </cell>
          <cell r="F18" t="str">
            <v>Chöùc
 vuï</v>
          </cell>
          <cell r="G18" t="str">
            <v>Ñòa chæ</v>
          </cell>
          <cell r="H18" t="str">
            <v>Löông caên
 baûn</v>
          </cell>
          <cell r="I18" t="str">
            <v>Ca ngaøy</v>
          </cell>
          <cell r="J18" t="str">
            <v>Chuû nhaät
 (h.s 2)</v>
          </cell>
          <cell r="K18" t="str">
            <v>Toång ngaøy coâng</v>
          </cell>
          <cell r="L18" t="str">
            <v>Thaønh tieàn</v>
          </cell>
          <cell r="M18" t="str">
            <v xml:space="preserve">Giôø taêng ca </v>
          </cell>
          <cell r="N18" t="str">
            <v>Giôø taêng ca 1,5</v>
          </cell>
          <cell r="O18" t="str">
            <v>Giôø CN heä soá 2</v>
          </cell>
          <cell r="P18" t="str">
            <v>Toång giôø taêng ca</v>
          </cell>
          <cell r="Q18" t="str">
            <v>Löông 
1 giôø</v>
          </cell>
          <cell r="R18" t="str">
            <v>Tieàn  taêng
 ca</v>
          </cell>
          <cell r="S18" t="str">
            <v>Löông thöïc 
teá</v>
          </cell>
          <cell r="T18" t="str">
            <v>Phuï
 caáp</v>
          </cell>
          <cell r="U18" t="str">
            <v>Noäp BHXH,BHYT,KPCÑ</v>
          </cell>
          <cell r="V18" t="str">
            <v>Thöïc laõnh</v>
          </cell>
          <cell r="W18" t="str">
            <v>Kyù 
nhaän</v>
          </cell>
        </row>
        <row r="19">
          <cell r="B19" t="str">
            <v>1</v>
          </cell>
          <cell r="C19" t="str">
            <v>2</v>
          </cell>
          <cell r="D19" t="str">
            <v>3</v>
          </cell>
          <cell r="E19" t="str">
            <v>4</v>
          </cell>
          <cell r="F19" t="str">
            <v>5</v>
          </cell>
          <cell r="G19" t="str">
            <v>6</v>
          </cell>
          <cell r="H19" t="str">
            <v>7</v>
          </cell>
          <cell r="I19" t="str">
            <v>8</v>
          </cell>
          <cell r="J19" t="str">
            <v>9</v>
          </cell>
          <cell r="K19" t="str">
            <v>10=(8+9)</v>
          </cell>
          <cell r="L19" t="str">
            <v>11</v>
          </cell>
          <cell r="M19" t="str">
            <v>12</v>
          </cell>
          <cell r="N19" t="str">
            <v>13</v>
          </cell>
          <cell r="O19" t="str">
            <v>14</v>
          </cell>
          <cell r="P19" t="str">
            <v>15=(13x14)</v>
          </cell>
          <cell r="Q19" t="str">
            <v>16</v>
          </cell>
          <cell r="R19" t="str">
            <v>17=(15x16)</v>
          </cell>
          <cell r="S19" t="str">
            <v>18=(11+17)</v>
          </cell>
          <cell r="T19" t="str">
            <v>19</v>
          </cell>
          <cell r="U19" t="str">
            <v>20</v>
          </cell>
          <cell r="V19" t="str">
            <v>21=(18+19-20)</v>
          </cell>
          <cell r="W19" t="str">
            <v>22</v>
          </cell>
        </row>
        <row r="20">
          <cell r="B20" t="str">
            <v/>
          </cell>
          <cell r="C20" t="str">
            <v/>
          </cell>
          <cell r="D20" t="str">
            <v/>
          </cell>
          <cell r="E20" t="str">
            <v/>
          </cell>
          <cell r="F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v>0</v>
          </cell>
          <cell r="V20" t="str">
            <v/>
          </cell>
        </row>
        <row r="21">
          <cell r="B21" t="str">
            <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v>0</v>
          </cell>
          <cell r="V21" t="str">
            <v/>
          </cell>
        </row>
        <row r="22">
          <cell r="B22" t="str">
            <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v>0</v>
          </cell>
          <cell r="V22" t="str">
            <v/>
          </cell>
        </row>
        <row r="23">
          <cell r="B23" t="str">
            <v/>
          </cell>
          <cell r="C23" t="str">
            <v/>
          </cell>
          <cell r="D23" t="str">
            <v/>
          </cell>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v>0</v>
          </cell>
          <cell r="V23" t="str">
            <v/>
          </cell>
        </row>
        <row r="24">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v>0</v>
          </cell>
          <cell r="V24" t="str">
            <v/>
          </cell>
        </row>
        <row r="25">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v>0</v>
          </cell>
          <cell r="V25" t="str">
            <v/>
          </cell>
        </row>
        <row r="26">
          <cell r="B26" t="str">
            <v/>
          </cell>
          <cell r="C26" t="str">
            <v/>
          </cell>
          <cell r="D26" t="str">
            <v/>
          </cell>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v>0</v>
          </cell>
          <cell r="V26" t="str">
            <v/>
          </cell>
        </row>
        <row r="27">
          <cell r="B27" t="str">
            <v/>
          </cell>
          <cell r="C27" t="str">
            <v/>
          </cell>
          <cell r="D27" t="str">
            <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v>0</v>
          </cell>
          <cell r="V27" t="str">
            <v/>
          </cell>
        </row>
        <row r="28">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row>
        <row r="30">
          <cell r="B30" t="str">
            <v>Maõ NV</v>
          </cell>
          <cell r="C30" t="str">
            <v>Ngaøy vaøo</v>
          </cell>
          <cell r="D30" t="str">
            <v>Hoï vaø teân</v>
          </cell>
          <cell r="E30" t="str">
            <v>Phoøng ban</v>
          </cell>
          <cell r="F30" t="str">
            <v>Chöùc
 vuï</v>
          </cell>
          <cell r="G30" t="str">
            <v>Ñòa chæ</v>
          </cell>
          <cell r="H30" t="str">
            <v>Löông caên
 baûn</v>
          </cell>
          <cell r="I30" t="str">
            <v>Ca ngaøy</v>
          </cell>
          <cell r="J30" t="str">
            <v>Chuû nhaät
 (h.s 2)</v>
          </cell>
          <cell r="K30" t="str">
            <v>Toång ngaøy coâng</v>
          </cell>
          <cell r="L30" t="str">
            <v>Thaønh tieàn</v>
          </cell>
          <cell r="M30" t="str">
            <v xml:space="preserve">Giôø taêng ca </v>
          </cell>
          <cell r="N30" t="str">
            <v>Giôø taêng ca 1,5</v>
          </cell>
          <cell r="O30" t="str">
            <v>Giôø CN heä soá 2</v>
          </cell>
          <cell r="P30" t="str">
            <v>Toång giôø taêng ca</v>
          </cell>
          <cell r="Q30" t="str">
            <v>Löông 
1 giôø</v>
          </cell>
          <cell r="R30" t="str">
            <v>Tieàn  taêng
 ca</v>
          </cell>
          <cell r="S30" t="str">
            <v>Löông thöïc 
teá</v>
          </cell>
          <cell r="T30" t="str">
            <v>Phuï
 caáp</v>
          </cell>
          <cell r="U30" t="str">
            <v>Noäp BHXH,BHYT,KPCÑ</v>
          </cell>
          <cell r="V30" t="str">
            <v>Thöïc laõnh</v>
          </cell>
          <cell r="W30" t="str">
            <v>Kyù 
nhaän</v>
          </cell>
        </row>
        <row r="31">
          <cell r="B31" t="str">
            <v>1</v>
          </cell>
          <cell r="C31" t="str">
            <v>2</v>
          </cell>
          <cell r="D31" t="str">
            <v>3</v>
          </cell>
          <cell r="E31" t="str">
            <v>4</v>
          </cell>
          <cell r="F31" t="str">
            <v>5</v>
          </cell>
          <cell r="G31" t="str">
            <v>6</v>
          </cell>
          <cell r="H31" t="str">
            <v>7</v>
          </cell>
          <cell r="I31" t="str">
            <v>8</v>
          </cell>
          <cell r="J31" t="str">
            <v>9</v>
          </cell>
          <cell r="K31" t="str">
            <v>10=(8+9)</v>
          </cell>
          <cell r="L31" t="str">
            <v>11</v>
          </cell>
          <cell r="M31" t="str">
            <v>12</v>
          </cell>
          <cell r="N31" t="str">
            <v>13</v>
          </cell>
          <cell r="O31" t="str">
            <v>14</v>
          </cell>
          <cell r="P31" t="str">
            <v>15=(13x14)</v>
          </cell>
          <cell r="Q31" t="str">
            <v>16</v>
          </cell>
          <cell r="R31" t="str">
            <v>17=(15x16)</v>
          </cell>
          <cell r="S31" t="str">
            <v>18=(11+17)</v>
          </cell>
          <cell r="T31" t="str">
            <v>19</v>
          </cell>
          <cell r="U31" t="str">
            <v>20</v>
          </cell>
          <cell r="V31" t="str">
            <v>21=(18+19-20)</v>
          </cell>
          <cell r="W31" t="str">
            <v>22</v>
          </cell>
        </row>
        <row r="32">
          <cell r="B32" t="str">
            <v/>
          </cell>
          <cell r="C32" t="str">
            <v/>
          </cell>
          <cell r="D32" t="str">
            <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v>0</v>
          </cell>
          <cell r="V32" t="str">
            <v/>
          </cell>
        </row>
        <row r="33">
          <cell r="B33" t="str">
            <v/>
          </cell>
          <cell r="C33" t="str">
            <v/>
          </cell>
          <cell r="D33" t="str">
            <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v>0</v>
          </cell>
          <cell r="V33" t="str">
            <v/>
          </cell>
        </row>
        <row r="34">
          <cell r="B34" t="str">
            <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v>0</v>
          </cell>
          <cell r="V34" t="str">
            <v/>
          </cell>
        </row>
        <row r="35">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t="str">
            <v/>
          </cell>
          <cell r="V35" t="str">
            <v/>
          </cell>
        </row>
        <row r="37">
          <cell r="B37" t="str">
            <v>Maõ NV</v>
          </cell>
          <cell r="C37" t="str">
            <v>Ngaøy vaøo</v>
          </cell>
          <cell r="D37" t="str">
            <v>Hoï vaø teân</v>
          </cell>
          <cell r="E37" t="str">
            <v>Phoøng ban</v>
          </cell>
          <cell r="F37" t="str">
            <v>Chöùc
 vuï</v>
          </cell>
          <cell r="G37" t="str">
            <v>Ñòa chæ</v>
          </cell>
          <cell r="H37" t="str">
            <v>Löông caên
 baûn</v>
          </cell>
          <cell r="I37" t="str">
            <v>Ca ngaøy</v>
          </cell>
          <cell r="J37" t="str">
            <v>Chuû nhaät
 (h.s 2)</v>
          </cell>
          <cell r="K37" t="str">
            <v>Toång ngaøy coâng</v>
          </cell>
          <cell r="L37" t="str">
            <v>Thaønh tieàn</v>
          </cell>
          <cell r="M37" t="str">
            <v xml:space="preserve">Giôø taêng ca </v>
          </cell>
          <cell r="N37" t="str">
            <v>Giôø taêng ca 1,5</v>
          </cell>
          <cell r="O37" t="str">
            <v>Giôø CN heä soá 2</v>
          </cell>
          <cell r="P37" t="str">
            <v>Toång giôø taêng ca</v>
          </cell>
          <cell r="Q37" t="str">
            <v>Löông 
1 giôø</v>
          </cell>
          <cell r="R37" t="str">
            <v>Tieàn  taêng
 ca</v>
          </cell>
          <cell r="S37" t="str">
            <v>Löông thöïc 
teá</v>
          </cell>
          <cell r="T37" t="str">
            <v>Phuï
 caáp</v>
          </cell>
          <cell r="U37" t="str">
            <v>Noäp BHXH,BHYT,KPCÑ</v>
          </cell>
          <cell r="V37" t="str">
            <v>Thöïc laõnh</v>
          </cell>
          <cell r="W37" t="str">
            <v>Kyù 
nhaän</v>
          </cell>
        </row>
        <row r="38">
          <cell r="B38" t="str">
            <v>1</v>
          </cell>
          <cell r="C38" t="str">
            <v>2</v>
          </cell>
          <cell r="D38" t="str">
            <v>3</v>
          </cell>
          <cell r="E38" t="str">
            <v>4</v>
          </cell>
          <cell r="F38" t="str">
            <v>5</v>
          </cell>
          <cell r="G38" t="str">
            <v>6</v>
          </cell>
          <cell r="H38" t="str">
            <v>7</v>
          </cell>
          <cell r="I38" t="str">
            <v>8</v>
          </cell>
          <cell r="J38" t="str">
            <v>9</v>
          </cell>
          <cell r="K38" t="str">
            <v>10=(8+9)</v>
          </cell>
          <cell r="L38" t="str">
            <v>11</v>
          </cell>
          <cell r="M38" t="str">
            <v>12</v>
          </cell>
          <cell r="N38" t="str">
            <v>13</v>
          </cell>
          <cell r="O38" t="str">
            <v>14</v>
          </cell>
          <cell r="P38" t="str">
            <v>15=(13x14)</v>
          </cell>
          <cell r="Q38" t="str">
            <v>16</v>
          </cell>
          <cell r="R38" t="str">
            <v>17=(15x16)</v>
          </cell>
          <cell r="S38" t="str">
            <v>18=(11+17)</v>
          </cell>
          <cell r="T38" t="str">
            <v>19</v>
          </cell>
          <cell r="U38" t="str">
            <v>20</v>
          </cell>
          <cell r="V38" t="str">
            <v>21=(18+19-20)</v>
          </cell>
          <cell r="W38" t="str">
            <v>22</v>
          </cell>
        </row>
        <row r="39">
          <cell r="B39" t="str">
            <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V39" t="str">
            <v/>
          </cell>
        </row>
        <row r="40">
          <cell r="B40" t="str">
            <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V40" t="str">
            <v/>
          </cell>
        </row>
        <row r="41">
          <cell r="B41" t="str">
            <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Q41" t="str">
            <v/>
          </cell>
          <cell r="R41" t="str">
            <v/>
          </cell>
          <cell r="S41" t="str">
            <v/>
          </cell>
          <cell r="V41" t="str">
            <v/>
          </cell>
        </row>
        <row r="42">
          <cell r="B42" t="str">
            <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V42" t="str">
            <v/>
          </cell>
        </row>
        <row r="43">
          <cell r="B43" t="str">
            <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V43" t="str">
            <v/>
          </cell>
        </row>
        <row r="44">
          <cell r="B44" t="str">
            <v/>
          </cell>
          <cell r="C44" t="str">
            <v/>
          </cell>
          <cell r="D44" t="str">
            <v/>
          </cell>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V44" t="str">
            <v/>
          </cell>
        </row>
        <row r="45">
          <cell r="B45" t="str">
            <v/>
          </cell>
          <cell r="C45" t="str">
            <v/>
          </cell>
          <cell r="D45" t="str">
            <v/>
          </cell>
          <cell r="E45" t="str">
            <v/>
          </cell>
          <cell r="F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V45" t="str">
            <v/>
          </cell>
        </row>
        <row r="46">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t="str">
            <v/>
          </cell>
          <cell r="V46" t="str">
            <v/>
          </cell>
        </row>
        <row r="48">
          <cell r="B48" t="str">
            <v>Maõ NV</v>
          </cell>
          <cell r="C48" t="str">
            <v>Ngaøy vaøo</v>
          </cell>
          <cell r="D48" t="str">
            <v>Hoï vaø teân</v>
          </cell>
          <cell r="E48" t="str">
            <v>Phoøng ban</v>
          </cell>
          <cell r="F48" t="str">
            <v>Chöùc
 vuï</v>
          </cell>
          <cell r="G48" t="str">
            <v>Ñòa chæ</v>
          </cell>
          <cell r="H48" t="str">
            <v>Löông caên
 baûn</v>
          </cell>
          <cell r="I48" t="str">
            <v>Ca ngaøy</v>
          </cell>
          <cell r="J48" t="str">
            <v>Chuû nhaät
 (h.s 2)</v>
          </cell>
          <cell r="K48" t="str">
            <v>Toång ngaøy coâng</v>
          </cell>
          <cell r="L48" t="str">
            <v>Thaønh tieàn</v>
          </cell>
          <cell r="M48" t="str">
            <v xml:space="preserve">Giôø taêng ca </v>
          </cell>
          <cell r="N48" t="str">
            <v>Giôø taêng ca 1,5</v>
          </cell>
          <cell r="O48" t="str">
            <v>Giôø CN heä soá 2</v>
          </cell>
          <cell r="P48" t="str">
            <v>Toång giôø taêng ca</v>
          </cell>
          <cell r="Q48" t="str">
            <v>Löông 
1 giôø</v>
          </cell>
          <cell r="R48" t="str">
            <v>Tieàn  taêng
 ca</v>
          </cell>
          <cell r="S48" t="str">
            <v>Löông thöïc 
teá</v>
          </cell>
          <cell r="T48" t="str">
            <v>Phuï
 caáp</v>
          </cell>
          <cell r="U48" t="str">
            <v>Noäp BHXH,BHYT,KPCÑ</v>
          </cell>
          <cell r="V48" t="str">
            <v>Thöïc laõnh</v>
          </cell>
          <cell r="W48" t="str">
            <v>Kyù 
nhaän</v>
          </cell>
        </row>
        <row r="49">
          <cell r="B49" t="str">
            <v>1</v>
          </cell>
          <cell r="C49" t="str">
            <v>2</v>
          </cell>
          <cell r="D49" t="str">
            <v>3</v>
          </cell>
          <cell r="E49" t="str">
            <v>4</v>
          </cell>
          <cell r="F49" t="str">
            <v>5</v>
          </cell>
          <cell r="G49" t="str">
            <v>6</v>
          </cell>
          <cell r="H49" t="str">
            <v>7</v>
          </cell>
          <cell r="I49" t="str">
            <v>8</v>
          </cell>
          <cell r="J49" t="str">
            <v>9</v>
          </cell>
          <cell r="K49" t="str">
            <v>10=(8+9)</v>
          </cell>
          <cell r="L49" t="str">
            <v>11</v>
          </cell>
          <cell r="M49" t="str">
            <v>12</v>
          </cell>
          <cell r="N49" t="str">
            <v>13</v>
          </cell>
          <cell r="O49" t="str">
            <v>14</v>
          </cell>
          <cell r="P49" t="str">
            <v>15=(13x14)</v>
          </cell>
          <cell r="Q49" t="str">
            <v>16</v>
          </cell>
          <cell r="R49" t="str">
            <v>17=(15x16)</v>
          </cell>
          <cell r="S49" t="str">
            <v>18=(11+17)</v>
          </cell>
          <cell r="T49" t="str">
            <v>19</v>
          </cell>
          <cell r="U49" t="str">
            <v>20</v>
          </cell>
          <cell r="V49" t="str">
            <v>21=(18+19-20)</v>
          </cell>
          <cell r="W49" t="str">
            <v>22</v>
          </cell>
        </row>
        <row r="50">
          <cell r="B50" t="str">
            <v/>
          </cell>
          <cell r="C50" t="str">
            <v/>
          </cell>
          <cell r="D50" t="str">
            <v/>
          </cell>
          <cell r="E50" t="str">
            <v/>
          </cell>
          <cell r="F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V50" t="str">
            <v/>
          </cell>
        </row>
        <row r="51">
          <cell r="B51" t="str">
            <v/>
          </cell>
          <cell r="C51" t="str">
            <v/>
          </cell>
          <cell r="D51" t="str">
            <v/>
          </cell>
          <cell r="E51" t="str">
            <v/>
          </cell>
          <cell r="F51" t="str">
            <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V51" t="str">
            <v/>
          </cell>
        </row>
        <row r="52">
          <cell r="B52" t="str">
            <v/>
          </cell>
          <cell r="C52" t="str">
            <v/>
          </cell>
          <cell r="D52" t="str">
            <v/>
          </cell>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V52" t="str">
            <v/>
          </cell>
        </row>
        <row r="53">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cell r="U53" t="str">
            <v/>
          </cell>
          <cell r="V53" t="str">
            <v/>
          </cell>
        </row>
        <row r="55">
          <cell r="B55" t="str">
            <v>Maõ NV</v>
          </cell>
          <cell r="C55" t="str">
            <v>Ngaøy vaøo</v>
          </cell>
          <cell r="D55" t="str">
            <v>Hoï vaø teân</v>
          </cell>
          <cell r="E55" t="str">
            <v>Phoøng ban</v>
          </cell>
          <cell r="F55" t="str">
            <v>Chöùc
 vuï</v>
          </cell>
          <cell r="G55" t="str">
            <v>Ñòa chæ</v>
          </cell>
          <cell r="H55" t="str">
            <v>Löông caên
 baûn</v>
          </cell>
          <cell r="I55" t="str">
            <v>Ca ngaøy</v>
          </cell>
          <cell r="J55" t="str">
            <v>Chuû nhaät
 (h.s 2)</v>
          </cell>
          <cell r="K55" t="str">
            <v>Toång ngaøy coâng</v>
          </cell>
          <cell r="L55" t="str">
            <v>Thaønh tieàn</v>
          </cell>
          <cell r="M55" t="str">
            <v xml:space="preserve">Giôø taêng ca </v>
          </cell>
          <cell r="N55" t="str">
            <v>Giôø taêng ca 1,5</v>
          </cell>
          <cell r="O55" t="str">
            <v>Giôø CN heä soá 2</v>
          </cell>
          <cell r="P55" t="str">
            <v>Toång giôø taêng ca</v>
          </cell>
          <cell r="Q55" t="str">
            <v>Löông 
1 giôø</v>
          </cell>
          <cell r="R55" t="str">
            <v>Tieàn  taêng
 ca</v>
          </cell>
          <cell r="S55" t="str">
            <v>Löông thöïc 
teá</v>
          </cell>
          <cell r="T55" t="str">
            <v>Phuï
 caáp</v>
          </cell>
          <cell r="U55" t="str">
            <v>Noäp BHXH,BHYT,KPCÑ</v>
          </cell>
          <cell r="V55" t="str">
            <v>Thöïc laõnh</v>
          </cell>
          <cell r="W55" t="str">
            <v>Kyù 
nhaän</v>
          </cell>
        </row>
        <row r="56">
          <cell r="B56" t="str">
            <v>1</v>
          </cell>
          <cell r="C56" t="str">
            <v>2</v>
          </cell>
          <cell r="D56" t="str">
            <v>3</v>
          </cell>
          <cell r="E56" t="str">
            <v>4</v>
          </cell>
          <cell r="F56" t="str">
            <v>5</v>
          </cell>
          <cell r="G56" t="str">
            <v>6</v>
          </cell>
          <cell r="H56" t="str">
            <v>7</v>
          </cell>
          <cell r="I56" t="str">
            <v>8</v>
          </cell>
          <cell r="J56" t="str">
            <v>9</v>
          </cell>
          <cell r="K56" t="str">
            <v>10=(8+9)</v>
          </cell>
          <cell r="L56" t="str">
            <v>11</v>
          </cell>
          <cell r="M56" t="str">
            <v>12</v>
          </cell>
          <cell r="N56" t="str">
            <v>13</v>
          </cell>
          <cell r="O56" t="str">
            <v>14</v>
          </cell>
          <cell r="P56" t="str">
            <v>15=(13x14)</v>
          </cell>
          <cell r="Q56" t="str">
            <v>16</v>
          </cell>
          <cell r="R56" t="str">
            <v>17=(15x16)</v>
          </cell>
          <cell r="S56" t="str">
            <v>18=(11+17)</v>
          </cell>
          <cell r="T56" t="str">
            <v>19</v>
          </cell>
          <cell r="U56" t="str">
            <v>20</v>
          </cell>
          <cell r="V56" t="str">
            <v>21=(18+19-20)</v>
          </cell>
          <cell r="W56" t="str">
            <v>22</v>
          </cell>
        </row>
        <row r="57">
          <cell r="B57" t="str">
            <v/>
          </cell>
          <cell r="C57" t="str">
            <v/>
          </cell>
          <cell r="D57" t="str">
            <v/>
          </cell>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V57" t="str">
            <v/>
          </cell>
        </row>
        <row r="58">
          <cell r="B58" t="str">
            <v/>
          </cell>
          <cell r="C58" t="str">
            <v/>
          </cell>
          <cell r="D58" t="str">
            <v/>
          </cell>
          <cell r="E58" t="str">
            <v/>
          </cell>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V58" t="str">
            <v/>
          </cell>
        </row>
        <row r="59">
          <cell r="B59" t="str">
            <v/>
          </cell>
          <cell r="C59" t="str">
            <v/>
          </cell>
          <cell r="D59" t="str">
            <v/>
          </cell>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V59" t="str">
            <v/>
          </cell>
        </row>
        <row r="60">
          <cell r="B60" t="str">
            <v/>
          </cell>
          <cell r="C60" t="str">
            <v/>
          </cell>
          <cell r="D60" t="str">
            <v/>
          </cell>
          <cell r="E60" t="str">
            <v/>
          </cell>
          <cell r="F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V60" t="str">
            <v/>
          </cell>
        </row>
        <row r="61">
          <cell r="B61" t="str">
            <v/>
          </cell>
          <cell r="C61" t="str">
            <v/>
          </cell>
          <cell r="D61" t="str">
            <v/>
          </cell>
          <cell r="E61" t="str">
            <v/>
          </cell>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V61" t="str">
            <v/>
          </cell>
        </row>
        <row r="62">
          <cell r="B62" t="str">
            <v/>
          </cell>
          <cell r="C62" t="str">
            <v/>
          </cell>
          <cell r="D62" t="str">
            <v/>
          </cell>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V62" t="str">
            <v/>
          </cell>
        </row>
        <row r="63">
          <cell r="B63" t="str">
            <v/>
          </cell>
          <cell r="C63" t="str">
            <v/>
          </cell>
          <cell r="D63" t="str">
            <v/>
          </cell>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V63" t="str">
            <v/>
          </cell>
        </row>
        <row r="64">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cell r="U64" t="str">
            <v/>
          </cell>
          <cell r="V64" t="str">
            <v/>
          </cell>
        </row>
        <row r="66">
          <cell r="B66" t="str">
            <v>Maõ NV</v>
          </cell>
          <cell r="C66" t="str">
            <v>Ngaøy vaøo</v>
          </cell>
          <cell r="D66" t="str">
            <v>Hoï vaø teân</v>
          </cell>
          <cell r="E66" t="str">
            <v>Phoøng ban</v>
          </cell>
          <cell r="F66" t="str">
            <v>Chöùc
 vuï</v>
          </cell>
          <cell r="G66" t="str">
            <v>Ñòa chæ</v>
          </cell>
          <cell r="H66" t="str">
            <v>Löông caên
 baûn</v>
          </cell>
          <cell r="I66" t="str">
            <v>Ca ngaøy</v>
          </cell>
          <cell r="J66" t="str">
            <v>Chuû nhaät
 (h.s 2)</v>
          </cell>
          <cell r="K66" t="str">
            <v>Toång ngaøy coâng</v>
          </cell>
          <cell r="L66" t="str">
            <v>Thaønh tieàn</v>
          </cell>
          <cell r="M66" t="str">
            <v xml:space="preserve">Giôø taêng ca </v>
          </cell>
          <cell r="N66" t="str">
            <v>Giôø taêng ca 1,5</v>
          </cell>
          <cell r="O66" t="str">
            <v>Giôø CN heä soá 2</v>
          </cell>
          <cell r="P66" t="str">
            <v>Toång giôø taêng ca</v>
          </cell>
          <cell r="Q66" t="str">
            <v>Löông 
1 giôø</v>
          </cell>
          <cell r="R66" t="str">
            <v>Tieàn  taêng
 ca</v>
          </cell>
          <cell r="S66" t="str">
            <v>Löông thöïc 
teá</v>
          </cell>
          <cell r="T66" t="str">
            <v>Phuï
 caáp</v>
          </cell>
          <cell r="U66" t="str">
            <v>Noäp BHXH,BHYT,KPCÑ</v>
          </cell>
          <cell r="V66" t="str">
            <v>Thöïc laõnh</v>
          </cell>
          <cell r="W66" t="str">
            <v>Kyù 
nhaän</v>
          </cell>
        </row>
        <row r="67">
          <cell r="B67" t="str">
            <v>1</v>
          </cell>
          <cell r="C67" t="str">
            <v>2</v>
          </cell>
          <cell r="D67" t="str">
            <v>3</v>
          </cell>
          <cell r="E67" t="str">
            <v>4</v>
          </cell>
          <cell r="F67" t="str">
            <v>5</v>
          </cell>
          <cell r="G67" t="str">
            <v>6</v>
          </cell>
          <cell r="H67" t="str">
            <v>7</v>
          </cell>
          <cell r="I67" t="str">
            <v>8</v>
          </cell>
          <cell r="J67" t="str">
            <v>9</v>
          </cell>
          <cell r="K67" t="str">
            <v>10=(8+9)</v>
          </cell>
          <cell r="L67" t="str">
            <v>11</v>
          </cell>
          <cell r="M67" t="str">
            <v>12</v>
          </cell>
          <cell r="N67" t="str">
            <v>13</v>
          </cell>
          <cell r="O67" t="str">
            <v>14</v>
          </cell>
          <cell r="P67" t="str">
            <v>15=(13x14)</v>
          </cell>
          <cell r="Q67" t="str">
            <v>16</v>
          </cell>
          <cell r="R67" t="str">
            <v>17=(15x16)</v>
          </cell>
          <cell r="S67" t="str">
            <v>18=(11+17)</v>
          </cell>
          <cell r="T67" t="str">
            <v>19</v>
          </cell>
          <cell r="U67" t="str">
            <v>20</v>
          </cell>
          <cell r="V67" t="str">
            <v>21=(18+19-20)</v>
          </cell>
          <cell r="W67" t="str">
            <v>22</v>
          </cell>
        </row>
        <row r="68">
          <cell r="B68" t="str">
            <v/>
          </cell>
          <cell r="C68" t="str">
            <v/>
          </cell>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V68" t="str">
            <v/>
          </cell>
        </row>
        <row r="69">
          <cell r="B69" t="str">
            <v/>
          </cell>
          <cell r="C69" t="str">
            <v/>
          </cell>
          <cell r="D69" t="str">
            <v/>
          </cell>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V69" t="str">
            <v/>
          </cell>
        </row>
        <row r="70">
          <cell r="B70" t="str">
            <v/>
          </cell>
          <cell r="C70" t="str">
            <v/>
          </cell>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V70" t="str">
            <v/>
          </cell>
        </row>
        <row r="71">
          <cell r="B71" t="str">
            <v/>
          </cell>
          <cell r="C71" t="str">
            <v/>
          </cell>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V71" t="str">
            <v/>
          </cell>
        </row>
        <row r="72">
          <cell r="B72" t="str">
            <v/>
          </cell>
          <cell r="C72" t="str">
            <v/>
          </cell>
          <cell r="D72" t="str">
            <v/>
          </cell>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V72" t="str">
            <v/>
          </cell>
        </row>
        <row r="73">
          <cell r="B73" t="str">
            <v/>
          </cell>
          <cell r="C73" t="str">
            <v/>
          </cell>
          <cell r="D73" t="str">
            <v/>
          </cell>
          <cell r="E73" t="str">
            <v/>
          </cell>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V73" t="str">
            <v/>
          </cell>
        </row>
        <row r="74">
          <cell r="B74" t="str">
            <v/>
          </cell>
          <cell r="C74" t="str">
            <v/>
          </cell>
          <cell r="D74" t="str">
            <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V74" t="str">
            <v/>
          </cell>
        </row>
        <row r="75">
          <cell r="B75" t="str">
            <v/>
          </cell>
          <cell r="C75" t="str">
            <v/>
          </cell>
          <cell r="D75" t="str">
            <v/>
          </cell>
          <cell r="E75" t="str">
            <v/>
          </cell>
          <cell r="F75" t="str">
            <v/>
          </cell>
          <cell r="G75" t="str">
            <v/>
          </cell>
          <cell r="H75" t="str">
            <v/>
          </cell>
          <cell r="I75" t="str">
            <v/>
          </cell>
          <cell r="J75" t="str">
            <v/>
          </cell>
          <cell r="K75" t="str">
            <v/>
          </cell>
          <cell r="L75" t="str">
            <v/>
          </cell>
          <cell r="M75" t="str">
            <v/>
          </cell>
          <cell r="N75" t="str">
            <v/>
          </cell>
          <cell r="O75" t="str">
            <v/>
          </cell>
          <cell r="P75" t="str">
            <v/>
          </cell>
          <cell r="Q75" t="str">
            <v/>
          </cell>
          <cell r="R75" t="str">
            <v/>
          </cell>
          <cell r="S75" t="str">
            <v/>
          </cell>
          <cell r="V75" t="str">
            <v/>
          </cell>
        </row>
        <row r="76">
          <cell r="B76" t="str">
            <v/>
          </cell>
          <cell r="C76" t="str">
            <v/>
          </cell>
          <cell r="D76" t="str">
            <v/>
          </cell>
          <cell r="E76" t="str">
            <v/>
          </cell>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V76" t="str">
            <v/>
          </cell>
        </row>
        <row r="77">
          <cell r="B77" t="str">
            <v/>
          </cell>
          <cell r="C77" t="str">
            <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V77" t="str">
            <v/>
          </cell>
        </row>
        <row r="78">
          <cell r="B78" t="str">
            <v/>
          </cell>
          <cell r="C78" t="str">
            <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V78" t="str">
            <v/>
          </cell>
        </row>
        <row r="79">
          <cell r="B79" t="str">
            <v/>
          </cell>
          <cell r="C79" t="str">
            <v/>
          </cell>
          <cell r="D79" t="str">
            <v/>
          </cell>
          <cell r="E79" t="str">
            <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V79" t="str">
            <v/>
          </cell>
        </row>
        <row r="80">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cell r="U80" t="str">
            <v/>
          </cell>
          <cell r="V80" t="str">
            <v/>
          </cell>
        </row>
        <row r="82">
          <cell r="B82" t="str">
            <v>Maõ NV</v>
          </cell>
          <cell r="C82" t="str">
            <v>Ngaøy vaøo</v>
          </cell>
          <cell r="D82" t="str">
            <v>Hoï vaø teân</v>
          </cell>
          <cell r="E82" t="str">
            <v>Phoøng ban</v>
          </cell>
          <cell r="F82" t="str">
            <v>Chöùc
 vuï</v>
          </cell>
          <cell r="G82" t="str">
            <v>Ñòa chæ</v>
          </cell>
          <cell r="H82" t="str">
            <v>Löông caên
 baûn</v>
          </cell>
          <cell r="I82" t="str">
            <v>Ca ngaøy</v>
          </cell>
          <cell r="J82" t="str">
            <v>Chuû nhaät
 (h.s 2)</v>
          </cell>
          <cell r="K82" t="str">
            <v>Toång ngaøy coâng</v>
          </cell>
          <cell r="L82" t="str">
            <v>Thaønh tieàn</v>
          </cell>
          <cell r="M82" t="str">
            <v xml:space="preserve">Giôø taêng ca </v>
          </cell>
          <cell r="N82" t="str">
            <v>Giôø taêng ca 1,5</v>
          </cell>
          <cell r="O82" t="str">
            <v>Giôø CN heä soá 2</v>
          </cell>
          <cell r="P82" t="str">
            <v>Toång giôø taêng ca</v>
          </cell>
          <cell r="Q82" t="str">
            <v>Löông 
1 giôø</v>
          </cell>
          <cell r="R82" t="str">
            <v>Tieàn  taêng
 ca</v>
          </cell>
          <cell r="S82" t="str">
            <v>Löông thöïc 
teá</v>
          </cell>
          <cell r="T82" t="str">
            <v>Phuï
 caáp</v>
          </cell>
          <cell r="U82" t="str">
            <v>Noäp BHXH,BHYT,KPCÑ</v>
          </cell>
          <cell r="V82" t="str">
            <v>Thöïc laõnh</v>
          </cell>
          <cell r="W82" t="str">
            <v>Kyù 
nhaän</v>
          </cell>
        </row>
        <row r="83">
          <cell r="B83" t="str">
            <v>1</v>
          </cell>
          <cell r="C83" t="str">
            <v>2</v>
          </cell>
          <cell r="D83" t="str">
            <v>3</v>
          </cell>
          <cell r="E83" t="str">
            <v>4</v>
          </cell>
          <cell r="F83" t="str">
            <v>5</v>
          </cell>
          <cell r="G83" t="str">
            <v>6</v>
          </cell>
          <cell r="H83" t="str">
            <v>7</v>
          </cell>
          <cell r="I83" t="str">
            <v>8</v>
          </cell>
          <cell r="J83" t="str">
            <v>9</v>
          </cell>
          <cell r="K83" t="str">
            <v>10=(8+9)</v>
          </cell>
          <cell r="L83" t="str">
            <v>11</v>
          </cell>
          <cell r="M83" t="str">
            <v>12</v>
          </cell>
          <cell r="N83" t="str">
            <v>13</v>
          </cell>
          <cell r="O83" t="str">
            <v>14</v>
          </cell>
          <cell r="P83" t="str">
            <v>15=(13x14)</v>
          </cell>
          <cell r="Q83" t="str">
            <v>16</v>
          </cell>
          <cell r="R83" t="str">
            <v>17=(15x16)</v>
          </cell>
          <cell r="S83" t="str">
            <v>18=(11+17)</v>
          </cell>
          <cell r="T83" t="str">
            <v>19</v>
          </cell>
          <cell r="U83" t="str">
            <v>20</v>
          </cell>
          <cell r="V83" t="str">
            <v>21=(18+19-20)</v>
          </cell>
          <cell r="W83" t="str">
            <v>22</v>
          </cell>
        </row>
        <row r="84">
          <cell r="B84" t="str">
            <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V84" t="str">
            <v/>
          </cell>
        </row>
        <row r="85">
          <cell r="B85" t="str">
            <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V85" t="str">
            <v/>
          </cell>
        </row>
        <row r="86">
          <cell r="B86" t="str">
            <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V86" t="str">
            <v/>
          </cell>
        </row>
        <row r="87">
          <cell r="B87" t="str">
            <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V87" t="str">
            <v/>
          </cell>
        </row>
        <row r="88">
          <cell r="B88" t="str">
            <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V88" t="str">
            <v/>
          </cell>
        </row>
        <row r="89">
          <cell r="B89" t="str">
            <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V89" t="str">
            <v/>
          </cell>
        </row>
        <row r="90">
          <cell r="B90" t="str">
            <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V90" t="str">
            <v/>
          </cell>
        </row>
        <row r="91">
          <cell r="B91" t="str">
            <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V91" t="str">
            <v/>
          </cell>
        </row>
        <row r="92">
          <cell r="B92" t="str">
            <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V92" t="str">
            <v/>
          </cell>
        </row>
        <row r="93">
          <cell r="B93" t="str">
            <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V93" t="str">
            <v/>
          </cell>
        </row>
        <row r="94">
          <cell r="B94" t="str">
            <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V94" t="str">
            <v/>
          </cell>
        </row>
        <row r="95">
          <cell r="B95" t="str">
            <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V95" t="str">
            <v/>
          </cell>
        </row>
        <row r="96">
          <cell r="H96" t="str">
            <v/>
          </cell>
          <cell r="I96" t="str">
            <v/>
          </cell>
          <cell r="J96" t="str">
            <v/>
          </cell>
          <cell r="K96" t="str">
            <v/>
          </cell>
          <cell r="L96" t="str">
            <v/>
          </cell>
          <cell r="M96" t="str">
            <v/>
          </cell>
          <cell r="N96" t="str">
            <v/>
          </cell>
          <cell r="O96" t="str">
            <v/>
          </cell>
          <cell r="P96" t="str">
            <v/>
          </cell>
          <cell r="Q96" t="str">
            <v/>
          </cell>
          <cell r="R96" t="str">
            <v/>
          </cell>
          <cell r="S96" t="str">
            <v/>
          </cell>
          <cell r="T96" t="str">
            <v/>
          </cell>
          <cell r="U96" t="str">
            <v/>
          </cell>
          <cell r="V96" t="str">
            <v/>
          </cell>
        </row>
        <row r="98">
          <cell r="B98" t="str">
            <v>Maõ NV</v>
          </cell>
          <cell r="C98" t="str">
            <v>Ngaøy vaøo</v>
          </cell>
          <cell r="D98" t="str">
            <v>Hoï vaø teân</v>
          </cell>
          <cell r="E98" t="str">
            <v>Phoøng ban</v>
          </cell>
          <cell r="F98" t="str">
            <v>Chöùc
 vuï</v>
          </cell>
          <cell r="G98" t="str">
            <v>Ñòa chæ</v>
          </cell>
          <cell r="H98" t="str">
            <v>Löông caên
 baûn</v>
          </cell>
          <cell r="I98" t="str">
            <v>Ca ngaøy</v>
          </cell>
          <cell r="J98" t="str">
            <v>Chuû nhaät
 (h.s 2)</v>
          </cell>
          <cell r="K98" t="str">
            <v>Toång ngaøy coâng</v>
          </cell>
          <cell r="L98" t="str">
            <v>Thaønh tieàn</v>
          </cell>
          <cell r="M98" t="str">
            <v xml:space="preserve">Giôø taêng ca </v>
          </cell>
          <cell r="N98" t="str">
            <v>Giôø taêng ca 1,5</v>
          </cell>
          <cell r="O98" t="str">
            <v>Giôø CN heä soá 2</v>
          </cell>
          <cell r="P98" t="str">
            <v>Toång giôø taêng ca</v>
          </cell>
          <cell r="Q98" t="str">
            <v>Löông 
1 giôø</v>
          </cell>
          <cell r="R98" t="str">
            <v>Tieàn  taêng
 ca</v>
          </cell>
          <cell r="S98" t="str">
            <v>Löông thöïc 
teá</v>
          </cell>
          <cell r="T98" t="str">
            <v>Phuï
 caáp</v>
          </cell>
          <cell r="U98" t="str">
            <v>Noäp BHXH,BHYT,KPCÑ</v>
          </cell>
          <cell r="V98" t="str">
            <v>Thöïc laõnh</v>
          </cell>
          <cell r="W98" t="str">
            <v>Kyù 
nhaän</v>
          </cell>
        </row>
        <row r="99">
          <cell r="B99" t="str">
            <v>1</v>
          </cell>
          <cell r="C99" t="str">
            <v>2</v>
          </cell>
          <cell r="D99" t="str">
            <v>3</v>
          </cell>
          <cell r="E99" t="str">
            <v>4</v>
          </cell>
          <cell r="F99" t="str">
            <v>5</v>
          </cell>
          <cell r="G99" t="str">
            <v>6</v>
          </cell>
          <cell r="H99" t="str">
            <v>7</v>
          </cell>
          <cell r="I99" t="str">
            <v>8</v>
          </cell>
          <cell r="J99" t="str">
            <v>9</v>
          </cell>
          <cell r="K99" t="str">
            <v>10=(8+9)</v>
          </cell>
          <cell r="L99" t="str">
            <v>11</v>
          </cell>
          <cell r="M99" t="str">
            <v>12</v>
          </cell>
          <cell r="N99" t="str">
            <v>13</v>
          </cell>
          <cell r="O99" t="str">
            <v>14</v>
          </cell>
          <cell r="P99" t="str">
            <v>15=(13x14)</v>
          </cell>
          <cell r="Q99" t="str">
            <v>16</v>
          </cell>
          <cell r="R99" t="str">
            <v>17=(15x16)</v>
          </cell>
          <cell r="S99" t="str">
            <v>18=(11+17)</v>
          </cell>
          <cell r="T99" t="str">
            <v>19</v>
          </cell>
          <cell r="U99" t="str">
            <v>20</v>
          </cell>
          <cell r="V99" t="str">
            <v>21=(18+19-20)</v>
          </cell>
          <cell r="W99" t="str">
            <v>22</v>
          </cell>
        </row>
        <row r="100">
          <cell r="B100" t="str">
            <v/>
          </cell>
          <cell r="C100" t="str">
            <v/>
          </cell>
          <cell r="D100" t="str">
            <v/>
          </cell>
          <cell r="E100" t="str">
            <v/>
          </cell>
          <cell r="F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V100" t="str">
            <v/>
          </cell>
        </row>
        <row r="101">
          <cell r="B101" t="str">
            <v/>
          </cell>
          <cell r="C101" t="str">
            <v/>
          </cell>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V101" t="str">
            <v/>
          </cell>
        </row>
        <row r="102">
          <cell r="B102" t="str">
            <v/>
          </cell>
          <cell r="C102" t="str">
            <v/>
          </cell>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V102" t="str">
            <v/>
          </cell>
        </row>
        <row r="103">
          <cell r="B103" t="str">
            <v/>
          </cell>
          <cell r="C103" t="str">
            <v/>
          </cell>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V103" t="str">
            <v/>
          </cell>
        </row>
        <row r="104">
          <cell r="B104" t="str">
            <v/>
          </cell>
          <cell r="C104" t="str">
            <v/>
          </cell>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V104" t="str">
            <v/>
          </cell>
        </row>
        <row r="105">
          <cell r="B105" t="str">
            <v/>
          </cell>
          <cell r="C105" t="str">
            <v/>
          </cell>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V105" t="str">
            <v/>
          </cell>
        </row>
        <row r="106">
          <cell r="B106" t="str">
            <v/>
          </cell>
          <cell r="C106" t="str">
            <v/>
          </cell>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V106" t="str">
            <v/>
          </cell>
        </row>
        <row r="107">
          <cell r="B107" t="str">
            <v/>
          </cell>
          <cell r="C107" t="str">
            <v/>
          </cell>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V107" t="str">
            <v/>
          </cell>
        </row>
        <row r="108">
          <cell r="B108" t="str">
            <v/>
          </cell>
          <cell r="C108" t="str">
            <v/>
          </cell>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V108" t="str">
            <v/>
          </cell>
        </row>
        <row r="109">
          <cell r="B109" t="str">
            <v/>
          </cell>
          <cell r="C109" t="str">
            <v/>
          </cell>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V109" t="str">
            <v/>
          </cell>
        </row>
        <row r="110">
          <cell r="B110" t="str">
            <v/>
          </cell>
          <cell r="C110" t="str">
            <v/>
          </cell>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V110" t="str">
            <v/>
          </cell>
        </row>
        <row r="111">
          <cell r="B111" t="str">
            <v/>
          </cell>
          <cell r="C111" t="str">
            <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V111" t="str">
            <v/>
          </cell>
        </row>
        <row r="112">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row>
        <row r="114">
          <cell r="B114" t="str">
            <v>Maõ NV</v>
          </cell>
          <cell r="C114" t="str">
            <v>Ngaøy vaøo</v>
          </cell>
          <cell r="D114" t="str">
            <v>Hoï vaø teân</v>
          </cell>
          <cell r="E114" t="str">
            <v>Phoøng ban</v>
          </cell>
          <cell r="F114" t="str">
            <v>Chöùc
 vuï</v>
          </cell>
          <cell r="G114" t="str">
            <v>Ñòa chæ</v>
          </cell>
          <cell r="H114" t="str">
            <v>Löông caên
 baûn</v>
          </cell>
          <cell r="I114" t="str">
            <v>Ca ngaøy</v>
          </cell>
          <cell r="J114" t="str">
            <v>Chuû nhaät
 (h.s 2)</v>
          </cell>
          <cell r="K114" t="str">
            <v>Toång ngaøy coâng</v>
          </cell>
          <cell r="L114" t="str">
            <v>Thaønh tieàn</v>
          </cell>
          <cell r="M114" t="str">
            <v xml:space="preserve">Giôø taêng ca </v>
          </cell>
          <cell r="N114" t="str">
            <v>Giôø taêng ca 1,5</v>
          </cell>
          <cell r="O114" t="str">
            <v>Giôø CN heä soá 2</v>
          </cell>
          <cell r="P114" t="str">
            <v>Toång giôø taêng ca</v>
          </cell>
          <cell r="Q114" t="str">
            <v>Löông 
1 giôø</v>
          </cell>
          <cell r="R114" t="str">
            <v>Tieàn  taêng
 ca</v>
          </cell>
          <cell r="S114" t="str">
            <v>Löông thöïc 
teá</v>
          </cell>
          <cell r="T114" t="str">
            <v>Phuï
 caáp</v>
          </cell>
          <cell r="U114" t="str">
            <v>Noäp BHXH,BHYT,KPCÑ</v>
          </cell>
          <cell r="V114" t="str">
            <v>Thöïc laõnh</v>
          </cell>
          <cell r="W114" t="str">
            <v>Kyù 
nhaän</v>
          </cell>
        </row>
        <row r="115">
          <cell r="B115" t="str">
            <v>1</v>
          </cell>
          <cell r="C115" t="str">
            <v>2</v>
          </cell>
          <cell r="D115" t="str">
            <v>3</v>
          </cell>
          <cell r="E115" t="str">
            <v>4</v>
          </cell>
          <cell r="F115" t="str">
            <v>5</v>
          </cell>
          <cell r="G115" t="str">
            <v>6</v>
          </cell>
          <cell r="H115" t="str">
            <v>7</v>
          </cell>
          <cell r="I115" t="str">
            <v>8</v>
          </cell>
          <cell r="J115" t="str">
            <v>9</v>
          </cell>
          <cell r="K115" t="str">
            <v>10=(8+9)</v>
          </cell>
          <cell r="L115" t="str">
            <v>11</v>
          </cell>
          <cell r="M115" t="str">
            <v>12</v>
          </cell>
          <cell r="N115" t="str">
            <v>13</v>
          </cell>
          <cell r="O115" t="str">
            <v>14</v>
          </cell>
          <cell r="P115" t="str">
            <v>15=(13x14)</v>
          </cell>
          <cell r="Q115" t="str">
            <v>16</v>
          </cell>
          <cell r="R115" t="str">
            <v>17=(15x16)</v>
          </cell>
          <cell r="S115" t="str">
            <v>18=(11+17)</v>
          </cell>
          <cell r="T115" t="str">
            <v>19</v>
          </cell>
          <cell r="U115" t="str">
            <v>20</v>
          </cell>
          <cell r="V115" t="str">
            <v>21=(18+19-20)</v>
          </cell>
          <cell r="W115" t="str">
            <v>22</v>
          </cell>
        </row>
        <row r="116">
          <cell r="B116" t="str">
            <v/>
          </cell>
          <cell r="C116" t="str">
            <v/>
          </cell>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V116" t="str">
            <v/>
          </cell>
        </row>
        <row r="117">
          <cell r="B117" t="str">
            <v/>
          </cell>
          <cell r="C117" t="str">
            <v/>
          </cell>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V117" t="str">
            <v/>
          </cell>
        </row>
        <row r="118">
          <cell r="B118" t="str">
            <v/>
          </cell>
          <cell r="C118" t="str">
            <v/>
          </cell>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V118" t="str">
            <v/>
          </cell>
        </row>
        <row r="119">
          <cell r="B119" t="str">
            <v/>
          </cell>
          <cell r="C119" t="str">
            <v/>
          </cell>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V119" t="str">
            <v/>
          </cell>
        </row>
        <row r="120">
          <cell r="B120" t="str">
            <v/>
          </cell>
          <cell r="C120" t="str">
            <v/>
          </cell>
          <cell r="D120" t="str">
            <v/>
          </cell>
          <cell r="E120" t="str">
            <v/>
          </cell>
          <cell r="F120" t="str">
            <v/>
          </cell>
          <cell r="G120" t="str">
            <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V120" t="str">
            <v/>
          </cell>
        </row>
        <row r="121">
          <cell r="B121" t="str">
            <v/>
          </cell>
          <cell r="C121" t="str">
            <v/>
          </cell>
          <cell r="D121" t="str">
            <v/>
          </cell>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V121" t="str">
            <v/>
          </cell>
        </row>
        <row r="122">
          <cell r="B122" t="str">
            <v/>
          </cell>
          <cell r="C122" t="str">
            <v/>
          </cell>
          <cell r="D122" t="str">
            <v/>
          </cell>
          <cell r="E122" t="str">
            <v/>
          </cell>
          <cell r="F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V122" t="str">
            <v/>
          </cell>
        </row>
        <row r="123">
          <cell r="B123" t="str">
            <v/>
          </cell>
          <cell r="C123" t="str">
            <v/>
          </cell>
          <cell r="D123" t="str">
            <v/>
          </cell>
          <cell r="E123" t="str">
            <v/>
          </cell>
          <cell r="F123" t="str">
            <v/>
          </cell>
          <cell r="G123" t="str">
            <v/>
          </cell>
          <cell r="H123" t="str">
            <v/>
          </cell>
          <cell r="I123" t="str">
            <v/>
          </cell>
          <cell r="J123" t="str">
            <v/>
          </cell>
          <cell r="K123" t="str">
            <v/>
          </cell>
          <cell r="L123" t="str">
            <v/>
          </cell>
          <cell r="M123" t="str">
            <v/>
          </cell>
          <cell r="N123" t="str">
            <v/>
          </cell>
          <cell r="O123" t="str">
            <v/>
          </cell>
          <cell r="P123" t="str">
            <v/>
          </cell>
          <cell r="Q123" t="str">
            <v/>
          </cell>
          <cell r="R123" t="str">
            <v/>
          </cell>
          <cell r="S123" t="str">
            <v/>
          </cell>
          <cell r="V123" t="str">
            <v/>
          </cell>
        </row>
        <row r="124">
          <cell r="B124" t="str">
            <v/>
          </cell>
          <cell r="C124" t="str">
            <v/>
          </cell>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t="str">
            <v/>
          </cell>
          <cell r="S124" t="str">
            <v/>
          </cell>
          <cell r="V124" t="str">
            <v/>
          </cell>
        </row>
        <row r="125">
          <cell r="B125" t="str">
            <v/>
          </cell>
          <cell r="C125" t="str">
            <v/>
          </cell>
          <cell r="D125" t="str">
            <v/>
          </cell>
          <cell r="E125" t="str">
            <v/>
          </cell>
          <cell r="F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V125" t="str">
            <v/>
          </cell>
        </row>
        <row r="126">
          <cell r="B126" t="str">
            <v/>
          </cell>
          <cell r="C126" t="str">
            <v/>
          </cell>
          <cell r="D126" t="str">
            <v/>
          </cell>
          <cell r="E126" t="str">
            <v/>
          </cell>
          <cell r="F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V126" t="str">
            <v/>
          </cell>
        </row>
        <row r="127">
          <cell r="B127" t="str">
            <v/>
          </cell>
          <cell r="C127" t="str">
            <v/>
          </cell>
          <cell r="D127" t="str">
            <v/>
          </cell>
          <cell r="E127" t="str">
            <v/>
          </cell>
          <cell r="F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V127" t="str">
            <v/>
          </cell>
        </row>
        <row r="128">
          <cell r="B128" t="str">
            <v/>
          </cell>
          <cell r="C128" t="str">
            <v/>
          </cell>
          <cell r="D128" t="str">
            <v/>
          </cell>
          <cell r="E128" t="str">
            <v/>
          </cell>
          <cell r="F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V128" t="str">
            <v/>
          </cell>
        </row>
        <row r="129">
          <cell r="B129" t="str">
            <v/>
          </cell>
          <cell r="C129" t="str">
            <v/>
          </cell>
          <cell r="D129" t="str">
            <v/>
          </cell>
          <cell r="E129" t="str">
            <v/>
          </cell>
          <cell r="F129" t="str">
            <v/>
          </cell>
          <cell r="G129" t="str">
            <v/>
          </cell>
          <cell r="H129" t="str">
            <v/>
          </cell>
          <cell r="I129" t="str">
            <v/>
          </cell>
          <cell r="J129" t="str">
            <v/>
          </cell>
          <cell r="K129" t="str">
            <v/>
          </cell>
          <cell r="L129" t="str">
            <v/>
          </cell>
          <cell r="M129" t="str">
            <v/>
          </cell>
          <cell r="N129" t="str">
            <v/>
          </cell>
          <cell r="O129" t="str">
            <v/>
          </cell>
          <cell r="P129" t="str">
            <v/>
          </cell>
          <cell r="Q129" t="str">
            <v/>
          </cell>
          <cell r="R129" t="str">
            <v/>
          </cell>
          <cell r="S129" t="str">
            <v/>
          </cell>
          <cell r="V129" t="str">
            <v/>
          </cell>
        </row>
        <row r="130">
          <cell r="B130" t="str">
            <v/>
          </cell>
          <cell r="C130" t="str">
            <v/>
          </cell>
          <cell r="D130" t="str">
            <v/>
          </cell>
          <cell r="E130" t="str">
            <v/>
          </cell>
          <cell r="F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t="str">
            <v/>
          </cell>
          <cell r="S130" t="str">
            <v/>
          </cell>
          <cell r="V130" t="str">
            <v/>
          </cell>
        </row>
        <row r="131">
          <cell r="B131" t="str">
            <v/>
          </cell>
          <cell r="C131" t="str">
            <v/>
          </cell>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t="str">
            <v/>
          </cell>
          <cell r="S131" t="str">
            <v/>
          </cell>
          <cell r="V131" t="str">
            <v/>
          </cell>
        </row>
        <row r="132">
          <cell r="H132" t="str">
            <v/>
          </cell>
          <cell r="I132" t="str">
            <v/>
          </cell>
          <cell r="J132" t="str">
            <v/>
          </cell>
          <cell r="K132" t="str">
            <v/>
          </cell>
          <cell r="L132" t="str">
            <v/>
          </cell>
          <cell r="M132" t="str">
            <v/>
          </cell>
          <cell r="N132" t="str">
            <v/>
          </cell>
          <cell r="O132" t="str">
            <v/>
          </cell>
          <cell r="P132" t="str">
            <v/>
          </cell>
          <cell r="Q132" t="str">
            <v/>
          </cell>
          <cell r="R132" t="str">
            <v/>
          </cell>
          <cell r="S132" t="str">
            <v/>
          </cell>
          <cell r="T132" t="str">
            <v/>
          </cell>
          <cell r="U132" t="str">
            <v/>
          </cell>
          <cell r="V132" t="str">
            <v/>
          </cell>
        </row>
        <row r="134">
          <cell r="B134" t="str">
            <v>Maõ NV</v>
          </cell>
          <cell r="C134" t="str">
            <v>Ngaøy vaøo</v>
          </cell>
          <cell r="D134" t="str">
            <v>Hoï vaø teân</v>
          </cell>
          <cell r="E134" t="str">
            <v>Phoøng ban</v>
          </cell>
          <cell r="F134" t="str">
            <v>Chöùc
 vuï</v>
          </cell>
          <cell r="G134" t="str">
            <v>Ñòa chæ</v>
          </cell>
          <cell r="H134" t="str">
            <v>Löông caên
 baûn</v>
          </cell>
          <cell r="I134" t="str">
            <v>Ca ngaøy</v>
          </cell>
          <cell r="J134" t="str">
            <v>Chuû nhaät
 (h.s 2)</v>
          </cell>
          <cell r="K134" t="str">
            <v>Toång ngaøy coâng</v>
          </cell>
          <cell r="L134" t="str">
            <v>Thaønh tieàn</v>
          </cell>
          <cell r="M134" t="str">
            <v xml:space="preserve">Giôø taêng ca </v>
          </cell>
          <cell r="N134" t="str">
            <v>Giôø taêng ca 1,5</v>
          </cell>
          <cell r="O134" t="str">
            <v>Giôø CN heä soá 2</v>
          </cell>
          <cell r="P134" t="str">
            <v>Toång giôø taêng ca</v>
          </cell>
          <cell r="Q134" t="str">
            <v>Löông 
1 giôø</v>
          </cell>
          <cell r="R134" t="str">
            <v>Tieàn  taêng
 ca</v>
          </cell>
          <cell r="S134" t="str">
            <v>Löông thöïc 
teá</v>
          </cell>
          <cell r="T134" t="str">
            <v>Phuï
 caáp</v>
          </cell>
          <cell r="U134" t="str">
            <v>Noäp BHXH,BHYT,KPCÑ</v>
          </cell>
          <cell r="V134" t="str">
            <v>Thöïc laõnh</v>
          </cell>
          <cell r="W134" t="str">
            <v>Kyù 
nhaän</v>
          </cell>
        </row>
        <row r="135">
          <cell r="B135" t="str">
            <v>1</v>
          </cell>
          <cell r="C135" t="str">
            <v>2</v>
          </cell>
          <cell r="D135" t="str">
            <v>3</v>
          </cell>
          <cell r="E135" t="str">
            <v>4</v>
          </cell>
          <cell r="F135" t="str">
            <v>5</v>
          </cell>
          <cell r="G135" t="str">
            <v>6</v>
          </cell>
          <cell r="H135" t="str">
            <v>7</v>
          </cell>
          <cell r="I135" t="str">
            <v>8</v>
          </cell>
          <cell r="J135" t="str">
            <v>9</v>
          </cell>
          <cell r="K135" t="str">
            <v>10=(8+9)</v>
          </cell>
          <cell r="L135" t="str">
            <v>11</v>
          </cell>
          <cell r="M135" t="str">
            <v>12</v>
          </cell>
          <cell r="N135" t="str">
            <v>13</v>
          </cell>
          <cell r="O135" t="str">
            <v>14</v>
          </cell>
          <cell r="P135" t="str">
            <v>15=(13x14)</v>
          </cell>
          <cell r="Q135" t="str">
            <v>16</v>
          </cell>
          <cell r="R135" t="str">
            <v>17=(15x16)</v>
          </cell>
          <cell r="S135" t="str">
            <v>18=(11+17)</v>
          </cell>
          <cell r="T135" t="str">
            <v>19</v>
          </cell>
          <cell r="U135" t="str">
            <v>20</v>
          </cell>
          <cell r="V135" t="str">
            <v>21=(18+19-20)</v>
          </cell>
          <cell r="W135" t="str">
            <v>22</v>
          </cell>
        </row>
        <row r="136">
          <cell r="B136" t="str">
            <v/>
          </cell>
          <cell r="C136" t="str">
            <v/>
          </cell>
          <cell r="D136" t="str">
            <v/>
          </cell>
          <cell r="E136" t="str">
            <v/>
          </cell>
          <cell r="F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t="str">
            <v/>
          </cell>
          <cell r="S136" t="str">
            <v/>
          </cell>
          <cell r="V136" t="str">
            <v/>
          </cell>
        </row>
        <row r="137">
          <cell r="B137" t="str">
            <v/>
          </cell>
          <cell r="C137" t="str">
            <v/>
          </cell>
          <cell r="D137" t="str">
            <v/>
          </cell>
          <cell r="E137" t="str">
            <v/>
          </cell>
          <cell r="F137" t="str">
            <v/>
          </cell>
          <cell r="G137" t="str">
            <v/>
          </cell>
          <cell r="H137" t="str">
            <v/>
          </cell>
          <cell r="I137" t="str">
            <v/>
          </cell>
          <cell r="J137" t="str">
            <v/>
          </cell>
          <cell r="K137" t="str">
            <v/>
          </cell>
          <cell r="L137" t="str">
            <v/>
          </cell>
          <cell r="M137" t="str">
            <v/>
          </cell>
          <cell r="N137" t="str">
            <v/>
          </cell>
          <cell r="O137" t="str">
            <v/>
          </cell>
          <cell r="P137" t="str">
            <v/>
          </cell>
          <cell r="Q137" t="str">
            <v/>
          </cell>
          <cell r="R137" t="str">
            <v/>
          </cell>
          <cell r="S137" t="str">
            <v/>
          </cell>
          <cell r="V137" t="str">
            <v/>
          </cell>
        </row>
        <row r="138">
          <cell r="B138" t="str">
            <v/>
          </cell>
          <cell r="C138" t="str">
            <v/>
          </cell>
          <cell r="D138" t="str">
            <v/>
          </cell>
          <cell r="E138" t="str">
            <v/>
          </cell>
          <cell r="F138" t="str">
            <v/>
          </cell>
          <cell r="G138" t="str">
            <v/>
          </cell>
          <cell r="H138" t="str">
            <v/>
          </cell>
          <cell r="I138" t="str">
            <v/>
          </cell>
          <cell r="J138" t="str">
            <v/>
          </cell>
          <cell r="K138" t="str">
            <v/>
          </cell>
          <cell r="L138" t="str">
            <v/>
          </cell>
          <cell r="M138" t="str">
            <v/>
          </cell>
          <cell r="N138" t="str">
            <v/>
          </cell>
          <cell r="O138" t="str">
            <v/>
          </cell>
          <cell r="P138" t="str">
            <v/>
          </cell>
          <cell r="Q138" t="str">
            <v/>
          </cell>
          <cell r="R138" t="str">
            <v/>
          </cell>
          <cell r="S138" t="str">
            <v/>
          </cell>
          <cell r="V138" t="str">
            <v/>
          </cell>
        </row>
        <row r="139">
          <cell r="B139" t="str">
            <v/>
          </cell>
          <cell r="C139" t="str">
            <v/>
          </cell>
          <cell r="D139" t="str">
            <v/>
          </cell>
          <cell r="E139" t="str">
            <v/>
          </cell>
          <cell r="F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t="str">
            <v/>
          </cell>
          <cell r="S139" t="str">
            <v/>
          </cell>
          <cell r="V139" t="str">
            <v/>
          </cell>
        </row>
        <row r="140">
          <cell r="B140" t="str">
            <v/>
          </cell>
          <cell r="C140" t="str">
            <v/>
          </cell>
          <cell r="D140" t="str">
            <v/>
          </cell>
          <cell r="E140" t="str">
            <v/>
          </cell>
          <cell r="F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t="str">
            <v/>
          </cell>
          <cell r="S140" t="str">
            <v/>
          </cell>
          <cell r="V140" t="str">
            <v/>
          </cell>
        </row>
        <row r="141">
          <cell r="B141" t="str">
            <v/>
          </cell>
          <cell r="C141" t="str">
            <v/>
          </cell>
          <cell r="D141" t="str">
            <v/>
          </cell>
          <cell r="E141" t="str">
            <v/>
          </cell>
          <cell r="F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t="str">
            <v/>
          </cell>
          <cell r="S141" t="str">
            <v/>
          </cell>
          <cell r="V141" t="str">
            <v/>
          </cell>
        </row>
        <row r="142">
          <cell r="B142" t="str">
            <v/>
          </cell>
          <cell r="C142" t="str">
            <v/>
          </cell>
          <cell r="D142" t="str">
            <v/>
          </cell>
          <cell r="E142" t="str">
            <v/>
          </cell>
          <cell r="F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t="str">
            <v/>
          </cell>
          <cell r="S142" t="str">
            <v/>
          </cell>
          <cell r="V142" t="str">
            <v/>
          </cell>
        </row>
        <row r="143">
          <cell r="B143" t="str">
            <v/>
          </cell>
          <cell r="C143" t="str">
            <v/>
          </cell>
          <cell r="D143" t="str">
            <v/>
          </cell>
          <cell r="E143" t="str">
            <v/>
          </cell>
          <cell r="F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t="str">
            <v/>
          </cell>
          <cell r="S143" t="str">
            <v/>
          </cell>
          <cell r="V143" t="str">
            <v/>
          </cell>
        </row>
        <row r="144">
          <cell r="B144" t="str">
            <v/>
          </cell>
          <cell r="C144" t="str">
            <v/>
          </cell>
          <cell r="D144" t="str">
            <v/>
          </cell>
          <cell r="E144" t="str">
            <v/>
          </cell>
          <cell r="F144" t="str">
            <v/>
          </cell>
          <cell r="G144" t="str">
            <v/>
          </cell>
          <cell r="H144" t="str">
            <v/>
          </cell>
          <cell r="I144" t="str">
            <v/>
          </cell>
          <cell r="J144" t="str">
            <v/>
          </cell>
          <cell r="K144" t="str">
            <v/>
          </cell>
          <cell r="L144" t="str">
            <v/>
          </cell>
          <cell r="M144" t="str">
            <v/>
          </cell>
          <cell r="N144" t="str">
            <v/>
          </cell>
          <cell r="O144" t="str">
            <v/>
          </cell>
          <cell r="P144" t="str">
            <v/>
          </cell>
          <cell r="Q144" t="str">
            <v/>
          </cell>
          <cell r="R144" t="str">
            <v/>
          </cell>
          <cell r="S144" t="str">
            <v/>
          </cell>
          <cell r="V144" t="str">
            <v/>
          </cell>
        </row>
        <row r="145">
          <cell r="B145" t="str">
            <v/>
          </cell>
          <cell r="C145" t="str">
            <v/>
          </cell>
          <cell r="D145" t="str">
            <v/>
          </cell>
          <cell r="E145" t="str">
            <v/>
          </cell>
          <cell r="F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t="str">
            <v/>
          </cell>
          <cell r="S145" t="str">
            <v/>
          </cell>
          <cell r="V145" t="str">
            <v/>
          </cell>
        </row>
        <row r="146">
          <cell r="B146" t="str">
            <v/>
          </cell>
          <cell r="C146" t="str">
            <v/>
          </cell>
          <cell r="D146" t="str">
            <v/>
          </cell>
          <cell r="E146" t="str">
            <v/>
          </cell>
          <cell r="F146" t="str">
            <v/>
          </cell>
          <cell r="G146" t="str">
            <v/>
          </cell>
          <cell r="H146" t="str">
            <v/>
          </cell>
          <cell r="I146" t="str">
            <v/>
          </cell>
          <cell r="J146" t="str">
            <v/>
          </cell>
          <cell r="K146" t="str">
            <v/>
          </cell>
          <cell r="L146" t="str">
            <v/>
          </cell>
          <cell r="M146" t="str">
            <v/>
          </cell>
          <cell r="N146" t="str">
            <v/>
          </cell>
          <cell r="O146" t="str">
            <v/>
          </cell>
          <cell r="P146" t="str">
            <v/>
          </cell>
          <cell r="Q146" t="str">
            <v/>
          </cell>
          <cell r="R146" t="str">
            <v/>
          </cell>
          <cell r="S146" t="str">
            <v/>
          </cell>
          <cell r="V146" t="str">
            <v/>
          </cell>
        </row>
        <row r="147">
          <cell r="B147" t="str">
            <v/>
          </cell>
          <cell r="C147" t="str">
            <v/>
          </cell>
          <cell r="D147" t="str">
            <v/>
          </cell>
          <cell r="E147" t="str">
            <v/>
          </cell>
          <cell r="F147" t="str">
            <v/>
          </cell>
          <cell r="G147" t="str">
            <v/>
          </cell>
          <cell r="H147" t="str">
            <v/>
          </cell>
          <cell r="I147" t="str">
            <v/>
          </cell>
          <cell r="J147" t="str">
            <v/>
          </cell>
          <cell r="K147" t="str">
            <v/>
          </cell>
          <cell r="L147" t="str">
            <v/>
          </cell>
          <cell r="M147" t="str">
            <v/>
          </cell>
          <cell r="N147" t="str">
            <v/>
          </cell>
          <cell r="O147" t="str">
            <v/>
          </cell>
          <cell r="P147" t="str">
            <v/>
          </cell>
          <cell r="Q147" t="str">
            <v/>
          </cell>
          <cell r="R147" t="str">
            <v/>
          </cell>
          <cell r="S147" t="str">
            <v/>
          </cell>
          <cell r="V147" t="str">
            <v/>
          </cell>
        </row>
        <row r="148">
          <cell r="B148" t="str">
            <v/>
          </cell>
          <cell r="C148" t="str">
            <v/>
          </cell>
          <cell r="D148" t="str">
            <v/>
          </cell>
          <cell r="E148" t="str">
            <v/>
          </cell>
          <cell r="F148" t="str">
            <v/>
          </cell>
          <cell r="G148" t="str">
            <v/>
          </cell>
          <cell r="H148" t="str">
            <v/>
          </cell>
          <cell r="I148" t="str">
            <v/>
          </cell>
          <cell r="J148" t="str">
            <v/>
          </cell>
          <cell r="K148" t="str">
            <v/>
          </cell>
          <cell r="L148" t="str">
            <v/>
          </cell>
          <cell r="M148" t="str">
            <v/>
          </cell>
          <cell r="N148" t="str">
            <v/>
          </cell>
          <cell r="O148" t="str">
            <v/>
          </cell>
          <cell r="P148" t="str">
            <v/>
          </cell>
          <cell r="Q148" t="str">
            <v/>
          </cell>
          <cell r="R148" t="str">
            <v/>
          </cell>
          <cell r="S148" t="str">
            <v/>
          </cell>
          <cell r="V148" t="str">
            <v/>
          </cell>
        </row>
        <row r="149">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row>
        <row r="151">
          <cell r="B151" t="str">
            <v>Maõ NV</v>
          </cell>
          <cell r="C151" t="str">
            <v>Ngaøy vaøo</v>
          </cell>
          <cell r="D151" t="str">
            <v>Hoï vaø teân</v>
          </cell>
          <cell r="E151" t="str">
            <v>Phoøng ban</v>
          </cell>
          <cell r="F151" t="str">
            <v>Chöùc
 vuï</v>
          </cell>
          <cell r="G151" t="str">
            <v>Ñòa chæ</v>
          </cell>
          <cell r="H151" t="str">
            <v>Löông caên
 baûn</v>
          </cell>
          <cell r="I151" t="str">
            <v>Ca ngaøy</v>
          </cell>
          <cell r="J151" t="str">
            <v>Chuû nhaät
 (h.s 2)</v>
          </cell>
          <cell r="K151" t="str">
            <v>Toång ngaøy coâng</v>
          </cell>
          <cell r="L151" t="str">
            <v>Thaønh tieàn</v>
          </cell>
          <cell r="M151" t="str">
            <v xml:space="preserve">Giôø taêng ca </v>
          </cell>
          <cell r="N151" t="str">
            <v>Giôø taêng ca 1,5</v>
          </cell>
          <cell r="O151" t="str">
            <v>Giôø CN heä soá 2</v>
          </cell>
          <cell r="P151" t="str">
            <v>Toång giôø taêng ca</v>
          </cell>
          <cell r="Q151" t="str">
            <v>Löông 
1 giôø</v>
          </cell>
          <cell r="R151" t="str">
            <v>Tieàn  taêng
 ca</v>
          </cell>
          <cell r="S151" t="str">
            <v>Löông thöïc 
teá</v>
          </cell>
          <cell r="T151" t="str">
            <v>Phuï
 caáp</v>
          </cell>
          <cell r="U151" t="str">
            <v>Noäp BHXH,BHYT,KPCÑ</v>
          </cell>
          <cell r="V151" t="str">
            <v>Thöïc laõnh</v>
          </cell>
          <cell r="W151" t="str">
            <v>Kyù 
nhaän</v>
          </cell>
        </row>
        <row r="152">
          <cell r="B152" t="str">
            <v>1</v>
          </cell>
          <cell r="C152" t="str">
            <v>2</v>
          </cell>
          <cell r="D152" t="str">
            <v>3</v>
          </cell>
          <cell r="E152" t="str">
            <v>4</v>
          </cell>
          <cell r="F152" t="str">
            <v>5</v>
          </cell>
          <cell r="G152" t="str">
            <v>6</v>
          </cell>
          <cell r="H152" t="str">
            <v>7</v>
          </cell>
          <cell r="I152" t="str">
            <v>8</v>
          </cell>
          <cell r="J152" t="str">
            <v>9</v>
          </cell>
          <cell r="K152" t="str">
            <v>10=(8+9)</v>
          </cell>
          <cell r="L152" t="str">
            <v>11</v>
          </cell>
          <cell r="M152" t="str">
            <v>12</v>
          </cell>
          <cell r="N152" t="str">
            <v>13</v>
          </cell>
          <cell r="O152" t="str">
            <v>14</v>
          </cell>
          <cell r="P152" t="str">
            <v>15=(13x14)</v>
          </cell>
          <cell r="Q152" t="str">
            <v>16</v>
          </cell>
          <cell r="R152" t="str">
            <v>17=(15x16)</v>
          </cell>
          <cell r="S152" t="str">
            <v>18=(11+17)</v>
          </cell>
          <cell r="T152" t="str">
            <v>19</v>
          </cell>
          <cell r="U152" t="str">
            <v>20</v>
          </cell>
          <cell r="V152" t="str">
            <v>21=(18+19-20)</v>
          </cell>
          <cell r="W152" t="str">
            <v>22</v>
          </cell>
        </row>
        <row r="153">
          <cell r="B153" t="str">
            <v/>
          </cell>
          <cell r="C153" t="str">
            <v/>
          </cell>
          <cell r="D153" t="str">
            <v/>
          </cell>
          <cell r="E153" t="str">
            <v/>
          </cell>
          <cell r="F153" t="str">
            <v/>
          </cell>
          <cell r="G153" t="str">
            <v/>
          </cell>
          <cell r="H153" t="str">
            <v/>
          </cell>
          <cell r="I153" t="str">
            <v/>
          </cell>
          <cell r="J153" t="str">
            <v/>
          </cell>
          <cell r="K153" t="str">
            <v/>
          </cell>
          <cell r="L153" t="str">
            <v/>
          </cell>
          <cell r="M153" t="str">
            <v/>
          </cell>
          <cell r="N153" t="str">
            <v/>
          </cell>
          <cell r="O153" t="str">
            <v/>
          </cell>
          <cell r="P153" t="str">
            <v/>
          </cell>
          <cell r="Q153" t="str">
            <v/>
          </cell>
          <cell r="R153" t="str">
            <v/>
          </cell>
          <cell r="S153" t="str">
            <v/>
          </cell>
          <cell r="V153" t="str">
            <v/>
          </cell>
        </row>
        <row r="154">
          <cell r="B154" t="str">
            <v/>
          </cell>
          <cell r="C154" t="str">
            <v/>
          </cell>
          <cell r="D154" t="str">
            <v/>
          </cell>
          <cell r="E154" t="str">
            <v/>
          </cell>
          <cell r="F154" t="str">
            <v/>
          </cell>
          <cell r="G154" t="str">
            <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V154" t="str">
            <v/>
          </cell>
        </row>
        <row r="155">
          <cell r="B155" t="str">
            <v/>
          </cell>
          <cell r="C155" t="str">
            <v/>
          </cell>
          <cell r="D155" t="str">
            <v/>
          </cell>
          <cell r="E155" t="str">
            <v/>
          </cell>
          <cell r="F155" t="str">
            <v/>
          </cell>
          <cell r="G155" t="str">
            <v/>
          </cell>
          <cell r="H155" t="str">
            <v/>
          </cell>
          <cell r="I155" t="str">
            <v/>
          </cell>
          <cell r="J155" t="str">
            <v/>
          </cell>
          <cell r="K155" t="str">
            <v/>
          </cell>
          <cell r="L155" t="str">
            <v/>
          </cell>
          <cell r="M155" t="str">
            <v/>
          </cell>
          <cell r="N155" t="str">
            <v/>
          </cell>
          <cell r="O155" t="str">
            <v/>
          </cell>
          <cell r="P155" t="str">
            <v/>
          </cell>
          <cell r="Q155" t="str">
            <v/>
          </cell>
          <cell r="R155" t="str">
            <v/>
          </cell>
          <cell r="S155" t="str">
            <v/>
          </cell>
          <cell r="V155" t="str">
            <v/>
          </cell>
        </row>
        <row r="156">
          <cell r="B156" t="str">
            <v/>
          </cell>
          <cell r="C156" t="str">
            <v/>
          </cell>
          <cell r="D156" t="str">
            <v/>
          </cell>
          <cell r="E156" t="str">
            <v/>
          </cell>
          <cell r="F156" t="str">
            <v/>
          </cell>
          <cell r="G156" t="str">
            <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V156" t="str">
            <v/>
          </cell>
        </row>
        <row r="157">
          <cell r="B157" t="str">
            <v/>
          </cell>
          <cell r="C157" t="str">
            <v/>
          </cell>
          <cell r="D157" t="str">
            <v/>
          </cell>
          <cell r="E157" t="str">
            <v/>
          </cell>
          <cell r="F157" t="str">
            <v/>
          </cell>
          <cell r="G157" t="str">
            <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V157" t="str">
            <v/>
          </cell>
        </row>
        <row r="158">
          <cell r="B158" t="str">
            <v/>
          </cell>
          <cell r="C158" t="str">
            <v/>
          </cell>
          <cell r="D158" t="str">
            <v/>
          </cell>
          <cell r="E158" t="str">
            <v/>
          </cell>
          <cell r="F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V158" t="str">
            <v/>
          </cell>
        </row>
        <row r="159">
          <cell r="B159" t="str">
            <v/>
          </cell>
          <cell r="C159" t="str">
            <v/>
          </cell>
          <cell r="D159" t="str">
            <v/>
          </cell>
          <cell r="E159" t="str">
            <v/>
          </cell>
          <cell r="F159" t="str">
            <v/>
          </cell>
          <cell r="G159" t="str">
            <v/>
          </cell>
          <cell r="H159" t="str">
            <v/>
          </cell>
          <cell r="I159" t="str">
            <v/>
          </cell>
          <cell r="J159" t="str">
            <v/>
          </cell>
          <cell r="K159" t="str">
            <v/>
          </cell>
          <cell r="L159" t="str">
            <v/>
          </cell>
          <cell r="M159" t="str">
            <v/>
          </cell>
          <cell r="N159" t="str">
            <v/>
          </cell>
          <cell r="O159" t="str">
            <v/>
          </cell>
          <cell r="P159" t="str">
            <v/>
          </cell>
          <cell r="Q159" t="str">
            <v/>
          </cell>
          <cell r="R159" t="str">
            <v/>
          </cell>
          <cell r="S159" t="str">
            <v/>
          </cell>
          <cell r="V159" t="str">
            <v/>
          </cell>
        </row>
        <row r="160">
          <cell r="B160" t="str">
            <v/>
          </cell>
          <cell r="C160" t="str">
            <v/>
          </cell>
          <cell r="D160" t="str">
            <v/>
          </cell>
          <cell r="E160" t="str">
            <v/>
          </cell>
          <cell r="F160" t="str">
            <v/>
          </cell>
          <cell r="G160" t="str">
            <v/>
          </cell>
          <cell r="H160" t="str">
            <v/>
          </cell>
          <cell r="I160" t="str">
            <v/>
          </cell>
          <cell r="J160" t="str">
            <v/>
          </cell>
          <cell r="K160" t="str">
            <v/>
          </cell>
          <cell r="L160" t="str">
            <v/>
          </cell>
          <cell r="M160" t="str">
            <v/>
          </cell>
          <cell r="N160" t="str">
            <v/>
          </cell>
          <cell r="O160" t="str">
            <v/>
          </cell>
          <cell r="P160" t="str">
            <v/>
          </cell>
          <cell r="Q160" t="str">
            <v/>
          </cell>
          <cell r="R160" t="str">
            <v/>
          </cell>
          <cell r="S160" t="str">
            <v/>
          </cell>
          <cell r="V160" t="str">
            <v/>
          </cell>
        </row>
        <row r="161">
          <cell r="B161" t="str">
            <v/>
          </cell>
          <cell r="C161" t="str">
            <v/>
          </cell>
          <cell r="D161" t="str">
            <v/>
          </cell>
          <cell r="E161" t="str">
            <v/>
          </cell>
          <cell r="F161" t="str">
            <v/>
          </cell>
          <cell r="G161" t="str">
            <v/>
          </cell>
          <cell r="H161" t="str">
            <v/>
          </cell>
          <cell r="I161" t="str">
            <v/>
          </cell>
          <cell r="J161" t="str">
            <v/>
          </cell>
          <cell r="K161" t="str">
            <v/>
          </cell>
          <cell r="L161" t="str">
            <v/>
          </cell>
          <cell r="M161" t="str">
            <v/>
          </cell>
          <cell r="N161" t="str">
            <v/>
          </cell>
          <cell r="O161" t="str">
            <v/>
          </cell>
          <cell r="P161" t="str">
            <v/>
          </cell>
          <cell r="Q161" t="str">
            <v/>
          </cell>
          <cell r="R161" t="str">
            <v/>
          </cell>
          <cell r="S161" t="str">
            <v/>
          </cell>
          <cell r="V161" t="str">
            <v/>
          </cell>
        </row>
        <row r="162">
          <cell r="H162" t="str">
            <v/>
          </cell>
          <cell r="I162" t="str">
            <v/>
          </cell>
          <cell r="J162" t="str">
            <v/>
          </cell>
          <cell r="K162" t="str">
            <v/>
          </cell>
          <cell r="L162" t="str">
            <v/>
          </cell>
          <cell r="M162" t="str">
            <v/>
          </cell>
          <cell r="N162" t="str">
            <v/>
          </cell>
          <cell r="O162" t="str">
            <v/>
          </cell>
          <cell r="P162" t="str">
            <v/>
          </cell>
          <cell r="Q162" t="str">
            <v/>
          </cell>
          <cell r="R162" t="str">
            <v/>
          </cell>
          <cell r="S162" t="str">
            <v/>
          </cell>
          <cell r="T162" t="str">
            <v/>
          </cell>
          <cell r="U162" t="str">
            <v/>
          </cell>
          <cell r="V162" t="str">
            <v/>
          </cell>
        </row>
        <row r="164">
          <cell r="B164" t="str">
            <v>Maõ NV</v>
          </cell>
          <cell r="C164" t="str">
            <v>Ngaøy vaøo</v>
          </cell>
          <cell r="D164" t="str">
            <v>Hoï vaø teân</v>
          </cell>
          <cell r="E164" t="str">
            <v>Phoøng ban</v>
          </cell>
          <cell r="F164" t="str">
            <v>Chöùc
 vuï</v>
          </cell>
          <cell r="G164" t="str">
            <v>Ñòa chæ</v>
          </cell>
          <cell r="H164" t="str">
            <v>Löông caên
 baûn</v>
          </cell>
          <cell r="I164" t="str">
            <v>Ca ngaøy</v>
          </cell>
          <cell r="J164" t="str">
            <v>Chuû nhaät
 (h.s 2)</v>
          </cell>
          <cell r="K164" t="str">
            <v>Toång ngaøy coâng</v>
          </cell>
          <cell r="L164" t="str">
            <v>Thaønh tieàn</v>
          </cell>
          <cell r="M164" t="str">
            <v xml:space="preserve">Giôø taêng ca </v>
          </cell>
          <cell r="N164" t="str">
            <v>Giôø taêng ca 1,5</v>
          </cell>
          <cell r="O164" t="str">
            <v>Giôø CN heä soá 2</v>
          </cell>
          <cell r="P164" t="str">
            <v>Toång giôø taêng ca</v>
          </cell>
          <cell r="Q164" t="str">
            <v>Löông 
1 giôø</v>
          </cell>
          <cell r="R164" t="str">
            <v>Tieàn  taêng
 ca</v>
          </cell>
          <cell r="S164" t="str">
            <v>Löông thöïc 
teá</v>
          </cell>
          <cell r="T164" t="str">
            <v>Phuï
 caáp</v>
          </cell>
          <cell r="U164" t="str">
            <v>Noäp BHXH,BHYT,KPCÑ</v>
          </cell>
          <cell r="V164" t="str">
            <v>Thöïc laõnh</v>
          </cell>
          <cell r="W164" t="str">
            <v>Kyù 
nhaän</v>
          </cell>
        </row>
        <row r="165">
          <cell r="B165" t="str">
            <v>1</v>
          </cell>
          <cell r="C165" t="str">
            <v>2</v>
          </cell>
          <cell r="D165" t="str">
            <v>3</v>
          </cell>
          <cell r="E165" t="str">
            <v>4</v>
          </cell>
          <cell r="F165" t="str">
            <v>5</v>
          </cell>
          <cell r="G165" t="str">
            <v>6</v>
          </cell>
          <cell r="H165" t="str">
            <v>7</v>
          </cell>
          <cell r="I165" t="str">
            <v>8</v>
          </cell>
          <cell r="J165" t="str">
            <v>9</v>
          </cell>
          <cell r="K165" t="str">
            <v>10=(8+9)</v>
          </cell>
          <cell r="L165" t="str">
            <v>11</v>
          </cell>
          <cell r="M165" t="str">
            <v>12</v>
          </cell>
          <cell r="N165" t="str">
            <v>13</v>
          </cell>
          <cell r="O165" t="str">
            <v>14</v>
          </cell>
          <cell r="P165" t="str">
            <v>15=(13x14)</v>
          </cell>
          <cell r="Q165" t="str">
            <v>16</v>
          </cell>
          <cell r="R165" t="str">
            <v>17=(15x16)</v>
          </cell>
          <cell r="S165" t="str">
            <v>18=(11+17)</v>
          </cell>
          <cell r="T165" t="str">
            <v>19</v>
          </cell>
          <cell r="U165" t="str">
            <v>20</v>
          </cell>
          <cell r="V165" t="str">
            <v>21=(18+19-20)</v>
          </cell>
          <cell r="W165" t="str">
            <v>22</v>
          </cell>
        </row>
        <row r="166">
          <cell r="B166" t="str">
            <v/>
          </cell>
          <cell r="C166" t="str">
            <v/>
          </cell>
          <cell r="D166" t="str">
            <v/>
          </cell>
          <cell r="E166" t="str">
            <v/>
          </cell>
          <cell r="F166" t="str">
            <v/>
          </cell>
          <cell r="G166" t="str">
            <v/>
          </cell>
          <cell r="H166" t="str">
            <v/>
          </cell>
          <cell r="I166" t="str">
            <v/>
          </cell>
          <cell r="J166" t="str">
            <v/>
          </cell>
          <cell r="K166" t="str">
            <v/>
          </cell>
          <cell r="L166" t="str">
            <v/>
          </cell>
          <cell r="M166" t="str">
            <v/>
          </cell>
          <cell r="N166" t="str">
            <v/>
          </cell>
          <cell r="O166" t="str">
            <v/>
          </cell>
          <cell r="P166" t="str">
            <v/>
          </cell>
          <cell r="Q166" t="str">
            <v/>
          </cell>
          <cell r="R166" t="str">
            <v/>
          </cell>
          <cell r="S166" t="str">
            <v/>
          </cell>
          <cell r="V166" t="str">
            <v/>
          </cell>
        </row>
        <row r="167">
          <cell r="B167" t="str">
            <v/>
          </cell>
          <cell r="C167" t="str">
            <v/>
          </cell>
          <cell r="D167" t="str">
            <v/>
          </cell>
          <cell r="E167" t="str">
            <v/>
          </cell>
          <cell r="F167" t="str">
            <v/>
          </cell>
          <cell r="G167" t="str">
            <v/>
          </cell>
          <cell r="H167" t="str">
            <v/>
          </cell>
          <cell r="I167" t="str">
            <v/>
          </cell>
          <cell r="J167" t="str">
            <v/>
          </cell>
          <cell r="K167" t="str">
            <v/>
          </cell>
          <cell r="L167" t="str">
            <v/>
          </cell>
          <cell r="M167" t="str">
            <v/>
          </cell>
          <cell r="N167" t="str">
            <v/>
          </cell>
          <cell r="O167" t="str">
            <v/>
          </cell>
          <cell r="P167" t="str">
            <v/>
          </cell>
          <cell r="Q167" t="str">
            <v/>
          </cell>
          <cell r="R167" t="str">
            <v/>
          </cell>
          <cell r="S167" t="str">
            <v/>
          </cell>
          <cell r="V167" t="str">
            <v/>
          </cell>
        </row>
        <row r="168">
          <cell r="B168" t="str">
            <v/>
          </cell>
          <cell r="C168" t="str">
            <v/>
          </cell>
          <cell r="D168" t="str">
            <v/>
          </cell>
          <cell r="E168" t="str">
            <v/>
          </cell>
          <cell r="F168" t="str">
            <v/>
          </cell>
          <cell r="G168" t="str">
            <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V168" t="str">
            <v/>
          </cell>
        </row>
        <row r="169">
          <cell r="B169" t="str">
            <v/>
          </cell>
          <cell r="C169" t="str">
            <v/>
          </cell>
          <cell r="D169" t="str">
            <v/>
          </cell>
          <cell r="E169" t="str">
            <v/>
          </cell>
          <cell r="F169" t="str">
            <v/>
          </cell>
          <cell r="G169" t="str">
            <v/>
          </cell>
          <cell r="H169" t="str">
            <v/>
          </cell>
          <cell r="I169" t="str">
            <v/>
          </cell>
          <cell r="J169" t="str">
            <v/>
          </cell>
          <cell r="K169" t="str">
            <v/>
          </cell>
          <cell r="L169" t="str">
            <v/>
          </cell>
          <cell r="M169" t="str">
            <v/>
          </cell>
          <cell r="N169" t="str">
            <v/>
          </cell>
          <cell r="O169" t="str">
            <v/>
          </cell>
          <cell r="P169" t="str">
            <v/>
          </cell>
          <cell r="Q169" t="str">
            <v/>
          </cell>
          <cell r="R169" t="str">
            <v/>
          </cell>
          <cell r="S169" t="str">
            <v/>
          </cell>
          <cell r="V169" t="str">
            <v/>
          </cell>
        </row>
        <row r="170">
          <cell r="B170" t="str">
            <v/>
          </cell>
          <cell r="C170" t="str">
            <v/>
          </cell>
          <cell r="D170" t="str">
            <v/>
          </cell>
          <cell r="E170" t="str">
            <v/>
          </cell>
          <cell r="F170" t="str">
            <v/>
          </cell>
          <cell r="G170" t="str">
            <v/>
          </cell>
          <cell r="H170" t="str">
            <v/>
          </cell>
          <cell r="I170" t="str">
            <v/>
          </cell>
          <cell r="J170" t="str">
            <v/>
          </cell>
          <cell r="K170" t="str">
            <v/>
          </cell>
          <cell r="L170" t="str">
            <v/>
          </cell>
          <cell r="M170" t="str">
            <v/>
          </cell>
          <cell r="N170" t="str">
            <v/>
          </cell>
          <cell r="O170" t="str">
            <v/>
          </cell>
          <cell r="P170" t="str">
            <v/>
          </cell>
          <cell r="Q170" t="str">
            <v/>
          </cell>
          <cell r="R170" t="str">
            <v/>
          </cell>
          <cell r="S170" t="str">
            <v/>
          </cell>
          <cell r="V170" t="str">
            <v/>
          </cell>
        </row>
        <row r="171">
          <cell r="B171" t="str">
            <v/>
          </cell>
          <cell r="C171" t="str">
            <v/>
          </cell>
          <cell r="D171" t="str">
            <v/>
          </cell>
          <cell r="E171" t="str">
            <v/>
          </cell>
          <cell r="F171" t="str">
            <v/>
          </cell>
          <cell r="G171" t="str">
            <v/>
          </cell>
          <cell r="H171" t="str">
            <v/>
          </cell>
          <cell r="I171" t="str">
            <v/>
          </cell>
          <cell r="J171" t="str">
            <v/>
          </cell>
          <cell r="K171" t="str">
            <v/>
          </cell>
          <cell r="L171" t="str">
            <v/>
          </cell>
          <cell r="M171" t="str">
            <v/>
          </cell>
          <cell r="N171" t="str">
            <v/>
          </cell>
          <cell r="O171" t="str">
            <v/>
          </cell>
          <cell r="P171" t="str">
            <v/>
          </cell>
          <cell r="Q171" t="str">
            <v/>
          </cell>
          <cell r="R171" t="str">
            <v/>
          </cell>
          <cell r="S171" t="str">
            <v/>
          </cell>
          <cell r="V171" t="str">
            <v/>
          </cell>
        </row>
        <row r="172">
          <cell r="H172" t="str">
            <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row>
        <row r="174">
          <cell r="B174" t="str">
            <v>Maõ NV</v>
          </cell>
          <cell r="C174" t="str">
            <v>Ngaøy vaøo</v>
          </cell>
          <cell r="D174" t="str">
            <v>Hoï vaø teân</v>
          </cell>
          <cell r="E174" t="str">
            <v>Phoøng ban</v>
          </cell>
          <cell r="F174" t="str">
            <v>Chöùc
 vuï</v>
          </cell>
          <cell r="G174" t="str">
            <v>Ñòa chæ</v>
          </cell>
          <cell r="H174" t="str">
            <v>Löông caên
 baûn</v>
          </cell>
          <cell r="I174" t="str">
            <v>Ca ngaøy</v>
          </cell>
          <cell r="J174" t="str">
            <v>Chuû nhaät
 (h.s 2)</v>
          </cell>
          <cell r="K174" t="str">
            <v>Toång ngaøy coâng</v>
          </cell>
          <cell r="L174" t="str">
            <v>Thaønh tieàn</v>
          </cell>
          <cell r="M174" t="str">
            <v xml:space="preserve">Giôø taêng ca </v>
          </cell>
          <cell r="N174" t="str">
            <v>Giôø taêng ca 1,5</v>
          </cell>
          <cell r="O174" t="str">
            <v>Giôø CN heä soá 2</v>
          </cell>
          <cell r="P174" t="str">
            <v>Toång giôø taêng ca</v>
          </cell>
          <cell r="Q174" t="str">
            <v>Löông 
1 giôø</v>
          </cell>
          <cell r="R174" t="str">
            <v>Tieàn  taêng
 ca</v>
          </cell>
          <cell r="S174" t="str">
            <v>Löông thöïc 
teá</v>
          </cell>
          <cell r="T174" t="str">
            <v>Phuï
 caáp</v>
          </cell>
          <cell r="U174" t="str">
            <v>Noäp BHXH,BHYT,KPCÑ</v>
          </cell>
          <cell r="V174" t="str">
            <v>Thöïc laõnh</v>
          </cell>
          <cell r="W174" t="str">
            <v>Kyù 
nhaän</v>
          </cell>
        </row>
        <row r="175">
          <cell r="B175" t="str">
            <v>1</v>
          </cell>
          <cell r="C175" t="str">
            <v>2</v>
          </cell>
          <cell r="D175" t="str">
            <v>3</v>
          </cell>
          <cell r="E175" t="str">
            <v>4</v>
          </cell>
          <cell r="F175" t="str">
            <v>5</v>
          </cell>
          <cell r="G175" t="str">
            <v>6</v>
          </cell>
          <cell r="H175" t="str">
            <v>7</v>
          </cell>
          <cell r="I175" t="str">
            <v>8</v>
          </cell>
          <cell r="J175" t="str">
            <v>9</v>
          </cell>
          <cell r="K175" t="str">
            <v>10=(8+9)</v>
          </cell>
          <cell r="L175" t="str">
            <v>11</v>
          </cell>
          <cell r="M175" t="str">
            <v>12</v>
          </cell>
          <cell r="N175" t="str">
            <v>13</v>
          </cell>
          <cell r="O175" t="str">
            <v>14</v>
          </cell>
          <cell r="P175" t="str">
            <v>15=(13x14)</v>
          </cell>
          <cell r="Q175" t="str">
            <v>16</v>
          </cell>
          <cell r="R175" t="str">
            <v>17=(15x16)</v>
          </cell>
          <cell r="S175" t="str">
            <v>18=(11+17)</v>
          </cell>
          <cell r="T175" t="str">
            <v>19</v>
          </cell>
          <cell r="U175" t="str">
            <v>20</v>
          </cell>
          <cell r="V175" t="str">
            <v>21=(18+19-20)</v>
          </cell>
          <cell r="W175" t="str">
            <v>22</v>
          </cell>
        </row>
        <row r="176">
          <cell r="B176" t="str">
            <v/>
          </cell>
          <cell r="C176" t="str">
            <v/>
          </cell>
          <cell r="D176" t="str">
            <v/>
          </cell>
          <cell r="E176" t="str">
            <v/>
          </cell>
          <cell r="F176" t="str">
            <v/>
          </cell>
          <cell r="G176" t="str">
            <v/>
          </cell>
          <cell r="H176" t="str">
            <v/>
          </cell>
          <cell r="I176" t="str">
            <v/>
          </cell>
          <cell r="J176" t="str">
            <v/>
          </cell>
          <cell r="K176" t="str">
            <v/>
          </cell>
          <cell r="L176" t="str">
            <v/>
          </cell>
          <cell r="M176" t="str">
            <v/>
          </cell>
          <cell r="N176" t="str">
            <v/>
          </cell>
          <cell r="O176" t="str">
            <v/>
          </cell>
          <cell r="P176" t="str">
            <v/>
          </cell>
          <cell r="Q176" t="str">
            <v/>
          </cell>
          <cell r="R176" t="str">
            <v/>
          </cell>
          <cell r="S176" t="str">
            <v/>
          </cell>
          <cell r="V176" t="str">
            <v/>
          </cell>
        </row>
        <row r="177">
          <cell r="B177" t="str">
            <v/>
          </cell>
          <cell r="C177" t="str">
            <v/>
          </cell>
          <cell r="D177" t="str">
            <v/>
          </cell>
          <cell r="E177" t="str">
            <v/>
          </cell>
          <cell r="F177" t="str">
            <v/>
          </cell>
          <cell r="G177" t="str">
            <v/>
          </cell>
          <cell r="H177" t="str">
            <v/>
          </cell>
          <cell r="I177" t="str">
            <v/>
          </cell>
          <cell r="J177" t="str">
            <v/>
          </cell>
          <cell r="K177" t="str">
            <v/>
          </cell>
          <cell r="L177" t="str">
            <v/>
          </cell>
          <cell r="M177" t="str">
            <v/>
          </cell>
          <cell r="N177" t="str">
            <v/>
          </cell>
          <cell r="O177" t="str">
            <v/>
          </cell>
          <cell r="P177" t="str">
            <v/>
          </cell>
          <cell r="Q177" t="str">
            <v/>
          </cell>
          <cell r="R177" t="str">
            <v/>
          </cell>
          <cell r="S177" t="str">
            <v/>
          </cell>
          <cell r="V177" t="str">
            <v/>
          </cell>
        </row>
        <row r="178">
          <cell r="B178" t="str">
            <v/>
          </cell>
          <cell r="C178" t="str">
            <v/>
          </cell>
          <cell r="D178" t="str">
            <v/>
          </cell>
          <cell r="E178" t="str">
            <v/>
          </cell>
          <cell r="F178" t="str">
            <v/>
          </cell>
          <cell r="G178" t="str">
            <v/>
          </cell>
          <cell r="H178" t="str">
            <v/>
          </cell>
          <cell r="I178" t="str">
            <v/>
          </cell>
          <cell r="J178" t="str">
            <v/>
          </cell>
          <cell r="K178" t="str">
            <v/>
          </cell>
          <cell r="L178" t="str">
            <v/>
          </cell>
          <cell r="M178" t="str">
            <v/>
          </cell>
          <cell r="N178" t="str">
            <v/>
          </cell>
          <cell r="O178" t="str">
            <v/>
          </cell>
          <cell r="P178" t="str">
            <v/>
          </cell>
          <cell r="Q178" t="str">
            <v/>
          </cell>
          <cell r="R178" t="str">
            <v/>
          </cell>
          <cell r="S178" t="str">
            <v/>
          </cell>
          <cell r="V178" t="str">
            <v/>
          </cell>
        </row>
        <row r="179">
          <cell r="B179" t="str">
            <v/>
          </cell>
          <cell r="C179" t="str">
            <v/>
          </cell>
          <cell r="D179" t="str">
            <v/>
          </cell>
          <cell r="E179" t="str">
            <v/>
          </cell>
          <cell r="F179" t="str">
            <v/>
          </cell>
          <cell r="G179" t="str">
            <v/>
          </cell>
          <cell r="H179" t="str">
            <v/>
          </cell>
          <cell r="I179" t="str">
            <v/>
          </cell>
          <cell r="J179" t="str">
            <v/>
          </cell>
          <cell r="K179" t="str">
            <v/>
          </cell>
          <cell r="L179" t="str">
            <v/>
          </cell>
          <cell r="M179" t="str">
            <v/>
          </cell>
          <cell r="N179" t="str">
            <v/>
          </cell>
          <cell r="O179" t="str">
            <v/>
          </cell>
          <cell r="P179" t="str">
            <v/>
          </cell>
          <cell r="Q179" t="str">
            <v/>
          </cell>
          <cell r="R179" t="str">
            <v/>
          </cell>
          <cell r="S179" t="str">
            <v/>
          </cell>
          <cell r="V179" t="str">
            <v/>
          </cell>
        </row>
        <row r="180">
          <cell r="B180" t="str">
            <v/>
          </cell>
          <cell r="C180" t="str">
            <v/>
          </cell>
          <cell r="D180" t="str">
            <v/>
          </cell>
          <cell r="E180" t="str">
            <v/>
          </cell>
          <cell r="F180" t="str">
            <v/>
          </cell>
          <cell r="G180" t="str">
            <v/>
          </cell>
          <cell r="H180" t="str">
            <v/>
          </cell>
          <cell r="I180" t="str">
            <v/>
          </cell>
          <cell r="J180" t="str">
            <v/>
          </cell>
          <cell r="K180" t="str">
            <v/>
          </cell>
          <cell r="L180" t="str">
            <v/>
          </cell>
          <cell r="M180" t="str">
            <v/>
          </cell>
          <cell r="N180" t="str">
            <v/>
          </cell>
          <cell r="O180" t="str">
            <v/>
          </cell>
          <cell r="P180" t="str">
            <v/>
          </cell>
          <cell r="Q180" t="str">
            <v/>
          </cell>
          <cell r="R180" t="str">
            <v/>
          </cell>
          <cell r="S180" t="str">
            <v/>
          </cell>
          <cell r="V180" t="str">
            <v/>
          </cell>
        </row>
        <row r="181">
          <cell r="B181" t="str">
            <v/>
          </cell>
          <cell r="C181" t="str">
            <v/>
          </cell>
          <cell r="D181" t="str">
            <v/>
          </cell>
          <cell r="E181" t="str">
            <v/>
          </cell>
          <cell r="F181" t="str">
            <v/>
          </cell>
          <cell r="G181" t="str">
            <v/>
          </cell>
          <cell r="H181" t="str">
            <v/>
          </cell>
          <cell r="I181" t="str">
            <v/>
          </cell>
          <cell r="J181" t="str">
            <v/>
          </cell>
          <cell r="K181" t="str">
            <v/>
          </cell>
          <cell r="L181" t="str">
            <v/>
          </cell>
          <cell r="M181" t="str">
            <v/>
          </cell>
          <cell r="N181" t="str">
            <v/>
          </cell>
          <cell r="O181" t="str">
            <v/>
          </cell>
          <cell r="P181" t="str">
            <v/>
          </cell>
          <cell r="Q181" t="str">
            <v/>
          </cell>
          <cell r="R181" t="str">
            <v/>
          </cell>
          <cell r="S181" t="str">
            <v/>
          </cell>
          <cell r="V181" t="str">
            <v/>
          </cell>
        </row>
        <row r="182">
          <cell r="B182" t="str">
            <v/>
          </cell>
          <cell r="C182" t="str">
            <v/>
          </cell>
          <cell r="D182" t="str">
            <v/>
          </cell>
          <cell r="E182" t="str">
            <v/>
          </cell>
          <cell r="F182" t="str">
            <v/>
          </cell>
          <cell r="G182" t="str">
            <v/>
          </cell>
          <cell r="H182" t="str">
            <v/>
          </cell>
          <cell r="I182" t="str">
            <v/>
          </cell>
          <cell r="J182" t="str">
            <v/>
          </cell>
          <cell r="K182" t="str">
            <v/>
          </cell>
          <cell r="L182" t="str">
            <v/>
          </cell>
          <cell r="M182" t="str">
            <v/>
          </cell>
          <cell r="N182" t="str">
            <v/>
          </cell>
          <cell r="O182" t="str">
            <v/>
          </cell>
          <cell r="P182" t="str">
            <v/>
          </cell>
          <cell r="Q182" t="str">
            <v/>
          </cell>
          <cell r="R182" t="str">
            <v/>
          </cell>
          <cell r="S182" t="str">
            <v/>
          </cell>
          <cell r="V182" t="str">
            <v/>
          </cell>
        </row>
        <row r="183">
          <cell r="B183" t="str">
            <v/>
          </cell>
          <cell r="C183" t="str">
            <v/>
          </cell>
          <cell r="D183" t="str">
            <v/>
          </cell>
          <cell r="E183" t="str">
            <v/>
          </cell>
          <cell r="F183" t="str">
            <v/>
          </cell>
          <cell r="G183" t="str">
            <v/>
          </cell>
          <cell r="H183" t="str">
            <v/>
          </cell>
          <cell r="I183" t="str">
            <v/>
          </cell>
          <cell r="J183" t="str">
            <v/>
          </cell>
          <cell r="K183" t="str">
            <v/>
          </cell>
          <cell r="L183" t="str">
            <v/>
          </cell>
          <cell r="M183" t="str">
            <v/>
          </cell>
          <cell r="N183" t="str">
            <v/>
          </cell>
          <cell r="O183" t="str">
            <v/>
          </cell>
          <cell r="P183" t="str">
            <v/>
          </cell>
          <cell r="Q183" t="str">
            <v/>
          </cell>
          <cell r="R183" t="str">
            <v/>
          </cell>
          <cell r="S183" t="str">
            <v/>
          </cell>
          <cell r="V183" t="str">
            <v/>
          </cell>
        </row>
        <row r="184">
          <cell r="B184" t="str">
            <v/>
          </cell>
          <cell r="C184" t="str">
            <v/>
          </cell>
          <cell r="D184" t="str">
            <v/>
          </cell>
          <cell r="E184" t="str">
            <v/>
          </cell>
          <cell r="F184" t="str">
            <v/>
          </cell>
          <cell r="G184" t="str">
            <v/>
          </cell>
          <cell r="H184" t="str">
            <v/>
          </cell>
          <cell r="I184" t="str">
            <v/>
          </cell>
          <cell r="J184" t="str">
            <v/>
          </cell>
          <cell r="K184" t="str">
            <v/>
          </cell>
          <cell r="L184" t="str">
            <v/>
          </cell>
          <cell r="M184" t="str">
            <v/>
          </cell>
          <cell r="N184" t="str">
            <v/>
          </cell>
          <cell r="O184" t="str">
            <v/>
          </cell>
          <cell r="P184" t="str">
            <v/>
          </cell>
          <cell r="Q184" t="str">
            <v/>
          </cell>
          <cell r="R184" t="str">
            <v/>
          </cell>
          <cell r="S184" t="str">
            <v/>
          </cell>
          <cell r="V184" t="str">
            <v/>
          </cell>
        </row>
        <row r="185">
          <cell r="B185" t="str">
            <v/>
          </cell>
          <cell r="C185" t="str">
            <v/>
          </cell>
          <cell r="D185" t="str">
            <v/>
          </cell>
          <cell r="E185" t="str">
            <v/>
          </cell>
          <cell r="F185" t="str">
            <v/>
          </cell>
          <cell r="G185" t="str">
            <v/>
          </cell>
          <cell r="H185" t="str">
            <v/>
          </cell>
          <cell r="I185" t="str">
            <v/>
          </cell>
          <cell r="J185" t="str">
            <v/>
          </cell>
          <cell r="K185" t="str">
            <v/>
          </cell>
          <cell r="L185" t="str">
            <v/>
          </cell>
          <cell r="M185" t="str">
            <v/>
          </cell>
          <cell r="N185" t="str">
            <v/>
          </cell>
          <cell r="O185" t="str">
            <v/>
          </cell>
          <cell r="P185" t="str">
            <v/>
          </cell>
          <cell r="Q185" t="str">
            <v/>
          </cell>
          <cell r="R185" t="str">
            <v/>
          </cell>
          <cell r="S185" t="str">
            <v/>
          </cell>
          <cell r="V185" t="str">
            <v/>
          </cell>
        </row>
        <row r="186">
          <cell r="H186" t="str">
            <v/>
          </cell>
          <cell r="I186" t="str">
            <v/>
          </cell>
          <cell r="J186" t="str">
            <v/>
          </cell>
          <cell r="K186" t="str">
            <v/>
          </cell>
          <cell r="L186" t="str">
            <v/>
          </cell>
          <cell r="M186" t="str">
            <v/>
          </cell>
          <cell r="N186" t="str">
            <v/>
          </cell>
          <cell r="O186" t="str">
            <v/>
          </cell>
          <cell r="P186" t="str">
            <v/>
          </cell>
          <cell r="Q186" t="str">
            <v/>
          </cell>
          <cell r="R186" t="str">
            <v/>
          </cell>
          <cell r="S186" t="str">
            <v/>
          </cell>
          <cell r="T186" t="str">
            <v/>
          </cell>
          <cell r="U186" t="str">
            <v/>
          </cell>
          <cell r="V186" t="str">
            <v/>
          </cell>
        </row>
        <row r="188">
          <cell r="B188" t="str">
            <v>Maõ NV</v>
          </cell>
          <cell r="C188" t="str">
            <v>Ngaøy vaøo</v>
          </cell>
          <cell r="D188" t="str">
            <v>Hoï vaø teân</v>
          </cell>
          <cell r="E188" t="str">
            <v>Phoøng ban</v>
          </cell>
          <cell r="F188" t="str">
            <v>Chöùc
 vuï</v>
          </cell>
          <cell r="G188" t="str">
            <v>Ñòa chæ</v>
          </cell>
          <cell r="H188" t="str">
            <v>Löông caên
 baûn</v>
          </cell>
          <cell r="I188" t="str">
            <v>Ca ngaøy</v>
          </cell>
          <cell r="J188" t="str">
            <v>Chuû nhaät
 (h.s 2)</v>
          </cell>
          <cell r="K188" t="str">
            <v>Toång ngaøy coâng</v>
          </cell>
          <cell r="L188" t="str">
            <v>Thaønh tieàn</v>
          </cell>
          <cell r="M188" t="str">
            <v xml:space="preserve">Giôø taêng ca </v>
          </cell>
          <cell r="N188" t="str">
            <v>Giôø taêng ca 1,5</v>
          </cell>
          <cell r="O188" t="str">
            <v>Giôø CN heä soá 2</v>
          </cell>
          <cell r="P188" t="str">
            <v>Toång giôø taêng ca</v>
          </cell>
          <cell r="Q188" t="str">
            <v>Löông 
1 giôø</v>
          </cell>
          <cell r="R188" t="str">
            <v>Tieàn  taêng
 ca</v>
          </cell>
          <cell r="S188" t="str">
            <v>Löông thöïc 
teá</v>
          </cell>
          <cell r="T188" t="str">
            <v>Phuï
 caáp</v>
          </cell>
          <cell r="U188" t="str">
            <v>Noäp BHXH,BHYT,KPCÑ</v>
          </cell>
          <cell r="V188" t="str">
            <v>Thöïc laõnh</v>
          </cell>
          <cell r="W188" t="str">
            <v>Kyù 
nhaän</v>
          </cell>
        </row>
        <row r="189">
          <cell r="B189" t="str">
            <v>1</v>
          </cell>
          <cell r="C189" t="str">
            <v>2</v>
          </cell>
          <cell r="D189" t="str">
            <v>3</v>
          </cell>
          <cell r="E189" t="str">
            <v>4</v>
          </cell>
          <cell r="F189" t="str">
            <v>5</v>
          </cell>
          <cell r="G189" t="str">
            <v>6</v>
          </cell>
          <cell r="H189" t="str">
            <v>7</v>
          </cell>
          <cell r="I189" t="str">
            <v>8</v>
          </cell>
          <cell r="J189" t="str">
            <v>9</v>
          </cell>
          <cell r="K189" t="str">
            <v>10=(8+9)</v>
          </cell>
          <cell r="L189" t="str">
            <v>11</v>
          </cell>
          <cell r="M189" t="str">
            <v>12</v>
          </cell>
          <cell r="N189" t="str">
            <v>13</v>
          </cell>
          <cell r="O189" t="str">
            <v>14</v>
          </cell>
          <cell r="P189" t="str">
            <v>15=(13x14)</v>
          </cell>
          <cell r="Q189" t="str">
            <v>16</v>
          </cell>
          <cell r="R189" t="str">
            <v>17=(15x16)</v>
          </cell>
          <cell r="S189" t="str">
            <v>18=(11+17)</v>
          </cell>
          <cell r="T189" t="str">
            <v>19</v>
          </cell>
          <cell r="U189" t="str">
            <v>20</v>
          </cell>
          <cell r="V189" t="str">
            <v>21=(18+19-20)</v>
          </cell>
          <cell r="W189" t="str">
            <v>22</v>
          </cell>
        </row>
        <row r="190">
          <cell r="B190" t="str">
            <v/>
          </cell>
          <cell r="C190" t="str">
            <v/>
          </cell>
          <cell r="D190" t="str">
            <v/>
          </cell>
          <cell r="E190" t="str">
            <v/>
          </cell>
          <cell r="F190" t="str">
            <v/>
          </cell>
          <cell r="G190" t="str">
            <v/>
          </cell>
          <cell r="H190" t="str">
            <v/>
          </cell>
          <cell r="I190" t="str">
            <v/>
          </cell>
          <cell r="J190" t="str">
            <v/>
          </cell>
          <cell r="K190" t="str">
            <v/>
          </cell>
          <cell r="L190" t="str">
            <v/>
          </cell>
          <cell r="M190" t="str">
            <v/>
          </cell>
          <cell r="N190" t="str">
            <v/>
          </cell>
          <cell r="O190" t="str">
            <v/>
          </cell>
          <cell r="P190" t="str">
            <v/>
          </cell>
          <cell r="Q190" t="str">
            <v/>
          </cell>
          <cell r="R190" t="str">
            <v/>
          </cell>
          <cell r="S190" t="str">
            <v/>
          </cell>
          <cell r="V190" t="str">
            <v/>
          </cell>
        </row>
        <row r="191">
          <cell r="B191" t="str">
            <v/>
          </cell>
          <cell r="C191" t="str">
            <v/>
          </cell>
          <cell r="D191" t="str">
            <v/>
          </cell>
          <cell r="E191" t="str">
            <v/>
          </cell>
          <cell r="F191" t="str">
            <v/>
          </cell>
          <cell r="G191" t="str">
            <v/>
          </cell>
          <cell r="H191" t="str">
            <v/>
          </cell>
          <cell r="I191" t="str">
            <v/>
          </cell>
          <cell r="J191" t="str">
            <v/>
          </cell>
          <cell r="K191" t="str">
            <v/>
          </cell>
          <cell r="L191" t="str">
            <v/>
          </cell>
          <cell r="M191" t="str">
            <v/>
          </cell>
          <cell r="N191" t="str">
            <v/>
          </cell>
          <cell r="O191" t="str">
            <v/>
          </cell>
          <cell r="P191" t="str">
            <v/>
          </cell>
          <cell r="Q191" t="str">
            <v/>
          </cell>
          <cell r="R191" t="str">
            <v/>
          </cell>
          <cell r="S191" t="str">
            <v/>
          </cell>
          <cell r="V191" t="str">
            <v/>
          </cell>
        </row>
        <row r="192">
          <cell r="B192" t="str">
            <v/>
          </cell>
          <cell r="C192" t="str">
            <v/>
          </cell>
          <cell r="D192" t="str">
            <v/>
          </cell>
          <cell r="E192" t="str">
            <v/>
          </cell>
          <cell r="F192" t="str">
            <v/>
          </cell>
          <cell r="G192" t="str">
            <v/>
          </cell>
          <cell r="H192" t="str">
            <v/>
          </cell>
          <cell r="I192" t="str">
            <v/>
          </cell>
          <cell r="J192" t="str">
            <v/>
          </cell>
          <cell r="K192" t="str">
            <v/>
          </cell>
          <cell r="L192" t="str">
            <v/>
          </cell>
          <cell r="M192" t="str">
            <v/>
          </cell>
          <cell r="N192" t="str">
            <v/>
          </cell>
          <cell r="O192" t="str">
            <v/>
          </cell>
          <cell r="P192" t="str">
            <v/>
          </cell>
          <cell r="Q192" t="str">
            <v/>
          </cell>
          <cell r="R192" t="str">
            <v/>
          </cell>
          <cell r="S192" t="str">
            <v/>
          </cell>
          <cell r="V192" t="str">
            <v/>
          </cell>
        </row>
        <row r="193">
          <cell r="B193" t="str">
            <v/>
          </cell>
          <cell r="C193" t="str">
            <v/>
          </cell>
          <cell r="D193" t="str">
            <v/>
          </cell>
          <cell r="E193" t="str">
            <v/>
          </cell>
          <cell r="F193" t="str">
            <v/>
          </cell>
          <cell r="G193" t="str">
            <v/>
          </cell>
          <cell r="H193" t="str">
            <v/>
          </cell>
          <cell r="I193" t="str">
            <v/>
          </cell>
          <cell r="J193" t="str">
            <v/>
          </cell>
          <cell r="K193" t="str">
            <v/>
          </cell>
          <cell r="L193" t="str">
            <v/>
          </cell>
          <cell r="M193" t="str">
            <v/>
          </cell>
          <cell r="N193" t="str">
            <v/>
          </cell>
          <cell r="O193" t="str">
            <v/>
          </cell>
          <cell r="P193" t="str">
            <v/>
          </cell>
          <cell r="Q193" t="str">
            <v/>
          </cell>
          <cell r="R193" t="str">
            <v/>
          </cell>
          <cell r="S193" t="str">
            <v/>
          </cell>
          <cell r="V193" t="str">
            <v/>
          </cell>
        </row>
        <row r="194">
          <cell r="H194" t="str">
            <v/>
          </cell>
          <cell r="I194" t="str">
            <v/>
          </cell>
          <cell r="J194" t="str">
            <v/>
          </cell>
          <cell r="K194" t="str">
            <v/>
          </cell>
          <cell r="L194" t="str">
            <v/>
          </cell>
          <cell r="M194" t="str">
            <v/>
          </cell>
          <cell r="N194" t="str">
            <v/>
          </cell>
          <cell r="O194" t="str">
            <v/>
          </cell>
          <cell r="P194" t="str">
            <v/>
          </cell>
          <cell r="Q194" t="str">
            <v/>
          </cell>
          <cell r="R194" t="str">
            <v/>
          </cell>
          <cell r="S194" t="str">
            <v/>
          </cell>
          <cell r="T194" t="str">
            <v/>
          </cell>
          <cell r="U194" t="str">
            <v/>
          </cell>
          <cell r="V194" t="str">
            <v/>
          </cell>
        </row>
        <row r="196">
          <cell r="B196" t="str">
            <v>Maõ NV</v>
          </cell>
          <cell r="C196" t="str">
            <v>Ngaøy vaøo</v>
          </cell>
          <cell r="D196" t="str">
            <v>Hoï vaø teân</v>
          </cell>
          <cell r="E196" t="str">
            <v>Phoøng ban</v>
          </cell>
          <cell r="F196" t="str">
            <v>Chöùc
 vuï</v>
          </cell>
          <cell r="G196" t="str">
            <v>Ñòa chæ</v>
          </cell>
          <cell r="H196" t="str">
            <v>Löông caên
 baûn</v>
          </cell>
          <cell r="I196" t="str">
            <v>Ca ngaøy</v>
          </cell>
          <cell r="J196" t="str">
            <v>Chuû nhaät
 (h.s 2)</v>
          </cell>
          <cell r="K196" t="str">
            <v>Toång ngaøy coâng</v>
          </cell>
          <cell r="L196" t="str">
            <v>Thaønh tieàn</v>
          </cell>
          <cell r="M196" t="str">
            <v xml:space="preserve">Giôø taêng ca </v>
          </cell>
          <cell r="N196" t="str">
            <v>Giôø taêng ca 1,5</v>
          </cell>
          <cell r="O196" t="str">
            <v>Giôø CN heä soá 2</v>
          </cell>
          <cell r="P196" t="str">
            <v>Toång giôø taêng ca</v>
          </cell>
          <cell r="Q196" t="str">
            <v>Löông 
1 giôø</v>
          </cell>
          <cell r="R196" t="str">
            <v>Tieàn  taêng
 ca</v>
          </cell>
          <cell r="S196" t="str">
            <v>Löông thöïc 
teá</v>
          </cell>
          <cell r="T196" t="str">
            <v>Phuï
 caáp</v>
          </cell>
          <cell r="U196" t="str">
            <v>Noäp BHXH,BHYT,KPCÑ</v>
          </cell>
          <cell r="V196" t="str">
            <v>Thöïc laõnh</v>
          </cell>
          <cell r="W196" t="str">
            <v>Kyù 
nhaän</v>
          </cell>
        </row>
        <row r="197">
          <cell r="B197" t="str">
            <v>1</v>
          </cell>
          <cell r="C197" t="str">
            <v>2</v>
          </cell>
          <cell r="D197" t="str">
            <v>3</v>
          </cell>
          <cell r="E197" t="str">
            <v>4</v>
          </cell>
          <cell r="F197" t="str">
            <v>5</v>
          </cell>
          <cell r="G197" t="str">
            <v>6</v>
          </cell>
          <cell r="H197" t="str">
            <v>7</v>
          </cell>
          <cell r="I197" t="str">
            <v>8</v>
          </cell>
          <cell r="J197" t="str">
            <v>9</v>
          </cell>
          <cell r="K197" t="str">
            <v>10=(8+9)</v>
          </cell>
          <cell r="L197" t="str">
            <v>11</v>
          </cell>
          <cell r="M197" t="str">
            <v>12</v>
          </cell>
          <cell r="N197" t="str">
            <v>13</v>
          </cell>
          <cell r="O197" t="str">
            <v>14</v>
          </cell>
          <cell r="P197" t="str">
            <v>15=(13x14)</v>
          </cell>
          <cell r="Q197" t="str">
            <v>16</v>
          </cell>
          <cell r="R197" t="str">
            <v>17=(15x16)</v>
          </cell>
          <cell r="S197" t="str">
            <v>18=(11+17)</v>
          </cell>
          <cell r="T197" t="str">
            <v>19</v>
          </cell>
          <cell r="U197" t="str">
            <v>20</v>
          </cell>
          <cell r="V197" t="str">
            <v>21=(18+19-20)</v>
          </cell>
          <cell r="W197" t="str">
            <v>22</v>
          </cell>
        </row>
        <row r="198">
          <cell r="B198" t="str">
            <v/>
          </cell>
          <cell r="C198" t="str">
            <v/>
          </cell>
          <cell r="D198" t="str">
            <v/>
          </cell>
          <cell r="E198" t="str">
            <v/>
          </cell>
          <cell r="F198" t="str">
            <v/>
          </cell>
          <cell r="G198" t="str">
            <v/>
          </cell>
          <cell r="H198" t="str">
            <v/>
          </cell>
          <cell r="I198" t="str">
            <v/>
          </cell>
          <cell r="J198" t="str">
            <v/>
          </cell>
          <cell r="K198" t="str">
            <v/>
          </cell>
          <cell r="L198" t="str">
            <v/>
          </cell>
          <cell r="M198" t="str">
            <v/>
          </cell>
          <cell r="N198" t="str">
            <v/>
          </cell>
          <cell r="O198" t="str">
            <v/>
          </cell>
          <cell r="P198" t="str">
            <v/>
          </cell>
          <cell r="Q198" t="str">
            <v/>
          </cell>
          <cell r="R198" t="str">
            <v/>
          </cell>
          <cell r="S198" t="str">
            <v/>
          </cell>
          <cell r="V198" t="str">
            <v/>
          </cell>
        </row>
        <row r="199">
          <cell r="B199" t="str">
            <v/>
          </cell>
          <cell r="C199" t="str">
            <v/>
          </cell>
          <cell r="D199" t="str">
            <v/>
          </cell>
          <cell r="E199" t="str">
            <v/>
          </cell>
          <cell r="F199" t="str">
            <v/>
          </cell>
          <cell r="G199" t="str">
            <v/>
          </cell>
          <cell r="H199" t="str">
            <v/>
          </cell>
          <cell r="I199" t="str">
            <v/>
          </cell>
          <cell r="J199" t="str">
            <v/>
          </cell>
          <cell r="K199" t="str">
            <v/>
          </cell>
          <cell r="L199" t="str">
            <v/>
          </cell>
          <cell r="M199" t="str">
            <v/>
          </cell>
          <cell r="N199" t="str">
            <v/>
          </cell>
          <cell r="O199" t="str">
            <v/>
          </cell>
          <cell r="P199" t="str">
            <v/>
          </cell>
          <cell r="Q199" t="str">
            <v/>
          </cell>
          <cell r="R199" t="str">
            <v/>
          </cell>
          <cell r="S199" t="str">
            <v/>
          </cell>
          <cell r="V199" t="str">
            <v/>
          </cell>
        </row>
        <row r="200">
          <cell r="B200" t="str">
            <v/>
          </cell>
          <cell r="C200" t="str">
            <v/>
          </cell>
          <cell r="D200" t="str">
            <v/>
          </cell>
          <cell r="E200" t="str">
            <v/>
          </cell>
          <cell r="F200" t="str">
            <v/>
          </cell>
          <cell r="G200" t="str">
            <v/>
          </cell>
          <cell r="H200" t="str">
            <v/>
          </cell>
          <cell r="I200" t="str">
            <v/>
          </cell>
          <cell r="J200" t="str">
            <v/>
          </cell>
          <cell r="K200" t="str">
            <v/>
          </cell>
          <cell r="L200" t="str">
            <v/>
          </cell>
          <cell r="M200" t="str">
            <v/>
          </cell>
          <cell r="N200" t="str">
            <v/>
          </cell>
          <cell r="O200" t="str">
            <v/>
          </cell>
          <cell r="P200" t="str">
            <v/>
          </cell>
          <cell r="Q200" t="str">
            <v/>
          </cell>
          <cell r="R200" t="str">
            <v/>
          </cell>
          <cell r="S200" t="str">
            <v/>
          </cell>
          <cell r="V200" t="str">
            <v/>
          </cell>
        </row>
        <row r="201">
          <cell r="B201" t="str">
            <v/>
          </cell>
          <cell r="C201" t="str">
            <v/>
          </cell>
          <cell r="D201" t="str">
            <v/>
          </cell>
          <cell r="E201" t="str">
            <v/>
          </cell>
          <cell r="F201" t="str">
            <v/>
          </cell>
          <cell r="G201" t="str">
            <v/>
          </cell>
          <cell r="H201" t="str">
            <v/>
          </cell>
          <cell r="I201" t="str">
            <v/>
          </cell>
          <cell r="J201" t="str">
            <v/>
          </cell>
          <cell r="K201" t="str">
            <v/>
          </cell>
          <cell r="L201" t="str">
            <v/>
          </cell>
          <cell r="M201" t="str">
            <v/>
          </cell>
          <cell r="N201" t="str">
            <v/>
          </cell>
          <cell r="O201" t="str">
            <v/>
          </cell>
          <cell r="P201" t="str">
            <v/>
          </cell>
          <cell r="Q201" t="str">
            <v/>
          </cell>
          <cell r="R201" t="str">
            <v/>
          </cell>
          <cell r="S201" t="str">
            <v/>
          </cell>
          <cell r="V201" t="str">
            <v/>
          </cell>
        </row>
        <row r="202">
          <cell r="B202" t="str">
            <v/>
          </cell>
          <cell r="C202" t="str">
            <v/>
          </cell>
          <cell r="D202" t="str">
            <v/>
          </cell>
          <cell r="E202" t="str">
            <v/>
          </cell>
          <cell r="F202" t="str">
            <v/>
          </cell>
          <cell r="G202" t="str">
            <v/>
          </cell>
          <cell r="H202" t="str">
            <v/>
          </cell>
          <cell r="I202" t="str">
            <v/>
          </cell>
          <cell r="J202" t="str">
            <v/>
          </cell>
          <cell r="K202" t="str">
            <v/>
          </cell>
          <cell r="L202" t="str">
            <v/>
          </cell>
          <cell r="M202" t="str">
            <v/>
          </cell>
          <cell r="N202" t="str">
            <v/>
          </cell>
          <cell r="O202" t="str">
            <v/>
          </cell>
          <cell r="P202" t="str">
            <v/>
          </cell>
          <cell r="Q202" t="str">
            <v/>
          </cell>
          <cell r="R202" t="str">
            <v/>
          </cell>
          <cell r="S202" t="str">
            <v/>
          </cell>
          <cell r="V202" t="str">
            <v/>
          </cell>
        </row>
        <row r="203">
          <cell r="B203" t="str">
            <v/>
          </cell>
          <cell r="C203" t="str">
            <v/>
          </cell>
          <cell r="D203" t="str">
            <v/>
          </cell>
          <cell r="E203" t="str">
            <v/>
          </cell>
          <cell r="F203" t="str">
            <v/>
          </cell>
          <cell r="G203" t="str">
            <v/>
          </cell>
          <cell r="H203" t="str">
            <v/>
          </cell>
          <cell r="I203" t="str">
            <v/>
          </cell>
          <cell r="J203" t="str">
            <v/>
          </cell>
          <cell r="K203" t="str">
            <v/>
          </cell>
          <cell r="L203" t="str">
            <v/>
          </cell>
          <cell r="M203" t="str">
            <v/>
          </cell>
          <cell r="N203" t="str">
            <v/>
          </cell>
          <cell r="O203" t="str">
            <v/>
          </cell>
          <cell r="P203" t="str">
            <v/>
          </cell>
          <cell r="Q203" t="str">
            <v/>
          </cell>
          <cell r="R203" t="str">
            <v/>
          </cell>
          <cell r="S203" t="str">
            <v/>
          </cell>
          <cell r="V203" t="str">
            <v/>
          </cell>
        </row>
        <row r="204">
          <cell r="B204" t="str">
            <v/>
          </cell>
          <cell r="C204" t="str">
            <v/>
          </cell>
          <cell r="D204" t="str">
            <v/>
          </cell>
          <cell r="E204" t="str">
            <v/>
          </cell>
          <cell r="F204" t="str">
            <v/>
          </cell>
          <cell r="G204" t="str">
            <v/>
          </cell>
          <cell r="H204" t="str">
            <v/>
          </cell>
          <cell r="I204" t="str">
            <v/>
          </cell>
          <cell r="J204" t="str">
            <v/>
          </cell>
          <cell r="K204" t="str">
            <v/>
          </cell>
          <cell r="L204" t="str">
            <v/>
          </cell>
          <cell r="M204" t="str">
            <v/>
          </cell>
          <cell r="N204" t="str">
            <v/>
          </cell>
          <cell r="O204" t="str">
            <v/>
          </cell>
          <cell r="P204" t="str">
            <v/>
          </cell>
          <cell r="Q204" t="str">
            <v/>
          </cell>
          <cell r="R204" t="str">
            <v/>
          </cell>
          <cell r="S204" t="str">
            <v/>
          </cell>
          <cell r="V204" t="str">
            <v/>
          </cell>
        </row>
        <row r="205">
          <cell r="B205" t="str">
            <v/>
          </cell>
          <cell r="C205" t="str">
            <v/>
          </cell>
          <cell r="D205" t="str">
            <v/>
          </cell>
          <cell r="E205" t="str">
            <v/>
          </cell>
          <cell r="F205" t="str">
            <v/>
          </cell>
          <cell r="G205" t="str">
            <v/>
          </cell>
          <cell r="H205" t="str">
            <v/>
          </cell>
          <cell r="I205" t="str">
            <v/>
          </cell>
          <cell r="J205" t="str">
            <v/>
          </cell>
          <cell r="K205" t="str">
            <v/>
          </cell>
          <cell r="L205" t="str">
            <v/>
          </cell>
          <cell r="M205" t="str">
            <v/>
          </cell>
          <cell r="N205" t="str">
            <v/>
          </cell>
          <cell r="O205" t="str">
            <v/>
          </cell>
          <cell r="P205" t="str">
            <v/>
          </cell>
          <cell r="Q205" t="str">
            <v/>
          </cell>
          <cell r="R205" t="str">
            <v/>
          </cell>
          <cell r="S205" t="str">
            <v/>
          </cell>
          <cell r="V205" t="str">
            <v/>
          </cell>
        </row>
        <row r="206">
          <cell r="B206" t="str">
            <v/>
          </cell>
          <cell r="C206" t="str">
            <v/>
          </cell>
          <cell r="D206" t="str">
            <v/>
          </cell>
          <cell r="E206" t="str">
            <v/>
          </cell>
          <cell r="F206" t="str">
            <v/>
          </cell>
          <cell r="G206" t="str">
            <v/>
          </cell>
          <cell r="H206" t="str">
            <v/>
          </cell>
          <cell r="I206" t="str">
            <v/>
          </cell>
          <cell r="J206" t="str">
            <v/>
          </cell>
          <cell r="K206" t="str">
            <v/>
          </cell>
          <cell r="L206" t="str">
            <v/>
          </cell>
          <cell r="M206" t="str">
            <v/>
          </cell>
          <cell r="N206" t="str">
            <v/>
          </cell>
          <cell r="O206" t="str">
            <v/>
          </cell>
          <cell r="P206" t="str">
            <v/>
          </cell>
          <cell r="Q206" t="str">
            <v/>
          </cell>
          <cell r="R206" t="str">
            <v/>
          </cell>
          <cell r="S206" t="str">
            <v/>
          </cell>
          <cell r="V206" t="str">
            <v/>
          </cell>
        </row>
        <row r="207">
          <cell r="B207" t="str">
            <v/>
          </cell>
          <cell r="C207" t="str">
            <v/>
          </cell>
          <cell r="D207" t="str">
            <v/>
          </cell>
          <cell r="E207" t="str">
            <v/>
          </cell>
          <cell r="F207" t="str">
            <v/>
          </cell>
          <cell r="G207" t="str">
            <v/>
          </cell>
          <cell r="H207" t="str">
            <v/>
          </cell>
          <cell r="I207" t="str">
            <v/>
          </cell>
          <cell r="J207" t="str">
            <v/>
          </cell>
          <cell r="K207" t="str">
            <v/>
          </cell>
          <cell r="L207" t="str">
            <v/>
          </cell>
          <cell r="M207" t="str">
            <v/>
          </cell>
          <cell r="N207" t="str">
            <v/>
          </cell>
          <cell r="O207" t="str">
            <v/>
          </cell>
          <cell r="P207" t="str">
            <v/>
          </cell>
          <cell r="Q207" t="str">
            <v/>
          </cell>
          <cell r="R207" t="str">
            <v/>
          </cell>
          <cell r="S207" t="str">
            <v/>
          </cell>
          <cell r="V207" t="str">
            <v/>
          </cell>
        </row>
        <row r="208">
          <cell r="B208" t="str">
            <v/>
          </cell>
          <cell r="C208" t="str">
            <v/>
          </cell>
          <cell r="D208" t="str">
            <v/>
          </cell>
          <cell r="E208" t="str">
            <v/>
          </cell>
          <cell r="F208" t="str">
            <v/>
          </cell>
          <cell r="G208" t="str">
            <v/>
          </cell>
          <cell r="H208" t="str">
            <v/>
          </cell>
          <cell r="I208" t="str">
            <v/>
          </cell>
          <cell r="J208" t="str">
            <v/>
          </cell>
          <cell r="K208" t="str">
            <v/>
          </cell>
          <cell r="L208" t="str">
            <v/>
          </cell>
          <cell r="M208" t="str">
            <v/>
          </cell>
          <cell r="N208" t="str">
            <v/>
          </cell>
          <cell r="O208" t="str">
            <v/>
          </cell>
          <cell r="P208" t="str">
            <v/>
          </cell>
          <cell r="Q208" t="str">
            <v/>
          </cell>
          <cell r="R208" t="str">
            <v/>
          </cell>
          <cell r="S208" t="str">
            <v/>
          </cell>
          <cell r="V208" t="str">
            <v/>
          </cell>
        </row>
        <row r="209">
          <cell r="B209" t="str">
            <v/>
          </cell>
          <cell r="C209" t="str">
            <v/>
          </cell>
          <cell r="D209" t="str">
            <v/>
          </cell>
          <cell r="E209" t="str">
            <v/>
          </cell>
          <cell r="F209" t="str">
            <v/>
          </cell>
          <cell r="G209" t="str">
            <v/>
          </cell>
          <cell r="H209" t="str">
            <v/>
          </cell>
          <cell r="I209" t="str">
            <v/>
          </cell>
          <cell r="J209" t="str">
            <v/>
          </cell>
          <cell r="K209" t="str">
            <v/>
          </cell>
          <cell r="L209" t="str">
            <v/>
          </cell>
          <cell r="M209" t="str">
            <v/>
          </cell>
          <cell r="N209" t="str">
            <v/>
          </cell>
          <cell r="O209" t="str">
            <v/>
          </cell>
          <cell r="P209" t="str">
            <v/>
          </cell>
          <cell r="Q209" t="str">
            <v/>
          </cell>
          <cell r="R209" t="str">
            <v/>
          </cell>
          <cell r="S209" t="str">
            <v/>
          </cell>
          <cell r="V209" t="str">
            <v/>
          </cell>
        </row>
        <row r="210">
          <cell r="B210" t="str">
            <v/>
          </cell>
          <cell r="C210" t="str">
            <v/>
          </cell>
          <cell r="D210" t="str">
            <v/>
          </cell>
          <cell r="E210" t="str">
            <v/>
          </cell>
          <cell r="F210" t="str">
            <v/>
          </cell>
          <cell r="G210" t="str">
            <v/>
          </cell>
          <cell r="H210" t="str">
            <v/>
          </cell>
          <cell r="I210" t="str">
            <v/>
          </cell>
          <cell r="J210" t="str">
            <v/>
          </cell>
          <cell r="K210" t="str">
            <v/>
          </cell>
          <cell r="L210" t="str">
            <v/>
          </cell>
          <cell r="M210" t="str">
            <v/>
          </cell>
          <cell r="N210" t="str">
            <v/>
          </cell>
          <cell r="O210" t="str">
            <v/>
          </cell>
          <cell r="P210" t="str">
            <v/>
          </cell>
          <cell r="Q210" t="str">
            <v/>
          </cell>
          <cell r="R210" t="str">
            <v/>
          </cell>
          <cell r="S210" t="str">
            <v/>
          </cell>
          <cell r="V210" t="str">
            <v/>
          </cell>
        </row>
        <row r="211">
          <cell r="B211" t="str">
            <v/>
          </cell>
          <cell r="C211" t="str">
            <v/>
          </cell>
          <cell r="D211" t="str">
            <v/>
          </cell>
          <cell r="E211" t="str">
            <v/>
          </cell>
          <cell r="F211" t="str">
            <v/>
          </cell>
          <cell r="G211" t="str">
            <v/>
          </cell>
          <cell r="H211" t="str">
            <v/>
          </cell>
          <cell r="I211" t="str">
            <v/>
          </cell>
          <cell r="J211" t="str">
            <v/>
          </cell>
          <cell r="K211" t="str">
            <v/>
          </cell>
          <cell r="L211" t="str">
            <v/>
          </cell>
          <cell r="M211" t="str">
            <v/>
          </cell>
          <cell r="N211" t="str">
            <v/>
          </cell>
          <cell r="O211" t="str">
            <v/>
          </cell>
          <cell r="P211" t="str">
            <v/>
          </cell>
          <cell r="Q211" t="str">
            <v/>
          </cell>
          <cell r="R211" t="str">
            <v/>
          </cell>
          <cell r="S211" t="str">
            <v/>
          </cell>
          <cell r="V211" t="str">
            <v/>
          </cell>
        </row>
        <row r="212">
          <cell r="B212" t="str">
            <v/>
          </cell>
          <cell r="C212" t="str">
            <v/>
          </cell>
          <cell r="D212" t="str">
            <v/>
          </cell>
          <cell r="E212" t="str">
            <v/>
          </cell>
          <cell r="F212" t="str">
            <v/>
          </cell>
          <cell r="G212" t="str">
            <v/>
          </cell>
          <cell r="H212" t="str">
            <v/>
          </cell>
          <cell r="I212" t="str">
            <v/>
          </cell>
          <cell r="J212" t="str">
            <v/>
          </cell>
          <cell r="K212" t="str">
            <v/>
          </cell>
          <cell r="L212" t="str">
            <v/>
          </cell>
          <cell r="M212" t="str">
            <v/>
          </cell>
          <cell r="N212" t="str">
            <v/>
          </cell>
          <cell r="O212" t="str">
            <v/>
          </cell>
          <cell r="P212" t="str">
            <v/>
          </cell>
          <cell r="Q212" t="str">
            <v/>
          </cell>
          <cell r="R212" t="str">
            <v/>
          </cell>
          <cell r="S212" t="str">
            <v/>
          </cell>
          <cell r="V212" t="str">
            <v/>
          </cell>
        </row>
        <row r="213">
          <cell r="B213" t="str">
            <v/>
          </cell>
          <cell r="C213" t="str">
            <v/>
          </cell>
          <cell r="D213" t="str">
            <v/>
          </cell>
          <cell r="E213" t="str">
            <v/>
          </cell>
          <cell r="F213" t="str">
            <v/>
          </cell>
          <cell r="G213" t="str">
            <v/>
          </cell>
          <cell r="H213" t="str">
            <v/>
          </cell>
          <cell r="I213" t="str">
            <v/>
          </cell>
          <cell r="J213" t="str">
            <v/>
          </cell>
          <cell r="K213" t="str">
            <v/>
          </cell>
          <cell r="L213" t="str">
            <v/>
          </cell>
          <cell r="M213" t="str">
            <v/>
          </cell>
          <cell r="N213" t="str">
            <v/>
          </cell>
          <cell r="O213" t="str">
            <v/>
          </cell>
          <cell r="P213" t="str">
            <v/>
          </cell>
          <cell r="Q213" t="str">
            <v/>
          </cell>
          <cell r="R213" t="str">
            <v/>
          </cell>
          <cell r="S213" t="str">
            <v/>
          </cell>
          <cell r="V213" t="str">
            <v/>
          </cell>
        </row>
        <row r="214">
          <cell r="B214" t="str">
            <v/>
          </cell>
          <cell r="C214" t="str">
            <v/>
          </cell>
          <cell r="D214" t="str">
            <v/>
          </cell>
          <cell r="E214" t="str">
            <v/>
          </cell>
          <cell r="F214" t="str">
            <v/>
          </cell>
          <cell r="G214" t="str">
            <v/>
          </cell>
          <cell r="H214" t="str">
            <v/>
          </cell>
          <cell r="I214" t="str">
            <v/>
          </cell>
          <cell r="J214" t="str">
            <v/>
          </cell>
          <cell r="K214" t="str">
            <v/>
          </cell>
          <cell r="L214" t="str">
            <v/>
          </cell>
          <cell r="M214" t="str">
            <v/>
          </cell>
          <cell r="N214" t="str">
            <v/>
          </cell>
          <cell r="O214" t="str">
            <v/>
          </cell>
          <cell r="P214" t="str">
            <v/>
          </cell>
          <cell r="Q214" t="str">
            <v/>
          </cell>
          <cell r="R214" t="str">
            <v/>
          </cell>
          <cell r="S214" t="str">
            <v/>
          </cell>
          <cell r="V214" t="str">
            <v/>
          </cell>
        </row>
        <row r="215">
          <cell r="B215" t="str">
            <v/>
          </cell>
          <cell r="C215" t="str">
            <v/>
          </cell>
          <cell r="D215" t="str">
            <v/>
          </cell>
          <cell r="E215" t="str">
            <v/>
          </cell>
          <cell r="F215" t="str">
            <v/>
          </cell>
          <cell r="G215" t="str">
            <v/>
          </cell>
          <cell r="H215" t="str">
            <v/>
          </cell>
          <cell r="I215" t="str">
            <v/>
          </cell>
          <cell r="J215" t="str">
            <v/>
          </cell>
          <cell r="K215" t="str">
            <v/>
          </cell>
          <cell r="L215" t="str">
            <v/>
          </cell>
          <cell r="M215" t="str">
            <v/>
          </cell>
          <cell r="N215" t="str">
            <v/>
          </cell>
          <cell r="O215" t="str">
            <v/>
          </cell>
          <cell r="P215" t="str">
            <v/>
          </cell>
          <cell r="Q215" t="str">
            <v/>
          </cell>
          <cell r="R215" t="str">
            <v/>
          </cell>
          <cell r="S215" t="str">
            <v/>
          </cell>
          <cell r="V215" t="str">
            <v/>
          </cell>
        </row>
        <row r="216">
          <cell r="B216" t="str">
            <v/>
          </cell>
          <cell r="C216" t="str">
            <v/>
          </cell>
          <cell r="D216" t="str">
            <v/>
          </cell>
          <cell r="E216" t="str">
            <v/>
          </cell>
          <cell r="F216" t="str">
            <v/>
          </cell>
          <cell r="G216" t="str">
            <v/>
          </cell>
          <cell r="H216" t="str">
            <v/>
          </cell>
          <cell r="I216" t="str">
            <v/>
          </cell>
          <cell r="J216" t="str">
            <v/>
          </cell>
          <cell r="K216" t="str">
            <v/>
          </cell>
          <cell r="L216" t="str">
            <v/>
          </cell>
          <cell r="M216" t="str">
            <v/>
          </cell>
          <cell r="N216" t="str">
            <v/>
          </cell>
          <cell r="O216" t="str">
            <v/>
          </cell>
          <cell r="P216" t="str">
            <v/>
          </cell>
          <cell r="Q216" t="str">
            <v/>
          </cell>
          <cell r="R216" t="str">
            <v/>
          </cell>
          <cell r="S216" t="str">
            <v/>
          </cell>
          <cell r="V216" t="str">
            <v/>
          </cell>
        </row>
        <row r="217">
          <cell r="B217" t="str">
            <v/>
          </cell>
          <cell r="C217" t="str">
            <v/>
          </cell>
          <cell r="D217" t="str">
            <v/>
          </cell>
          <cell r="E217" t="str">
            <v/>
          </cell>
          <cell r="F217" t="str">
            <v/>
          </cell>
          <cell r="G217" t="str">
            <v/>
          </cell>
          <cell r="H217" t="str">
            <v/>
          </cell>
          <cell r="I217" t="str">
            <v/>
          </cell>
          <cell r="J217" t="str">
            <v/>
          </cell>
          <cell r="K217" t="str">
            <v/>
          </cell>
          <cell r="L217" t="str">
            <v/>
          </cell>
          <cell r="M217" t="str">
            <v/>
          </cell>
          <cell r="N217" t="str">
            <v/>
          </cell>
          <cell r="O217" t="str">
            <v/>
          </cell>
          <cell r="P217" t="str">
            <v/>
          </cell>
          <cell r="Q217" t="str">
            <v/>
          </cell>
          <cell r="R217" t="str">
            <v/>
          </cell>
          <cell r="S217" t="str">
            <v/>
          </cell>
          <cell r="V217" t="str">
            <v/>
          </cell>
        </row>
        <row r="218">
          <cell r="B218" t="str">
            <v/>
          </cell>
          <cell r="C218" t="str">
            <v/>
          </cell>
          <cell r="D218" t="str">
            <v/>
          </cell>
          <cell r="E218" t="str">
            <v/>
          </cell>
          <cell r="F218" t="str">
            <v/>
          </cell>
          <cell r="G218" t="str">
            <v/>
          </cell>
          <cell r="H218" t="str">
            <v/>
          </cell>
          <cell r="I218" t="str">
            <v/>
          </cell>
          <cell r="J218" t="str">
            <v/>
          </cell>
          <cell r="K218" t="str">
            <v/>
          </cell>
          <cell r="L218" t="str">
            <v/>
          </cell>
          <cell r="M218" t="str">
            <v/>
          </cell>
          <cell r="N218" t="str">
            <v/>
          </cell>
          <cell r="O218" t="str">
            <v/>
          </cell>
          <cell r="P218" t="str">
            <v/>
          </cell>
          <cell r="Q218" t="str">
            <v/>
          </cell>
          <cell r="R218" t="str">
            <v/>
          </cell>
          <cell r="S218" t="str">
            <v/>
          </cell>
          <cell r="V218" t="str">
            <v/>
          </cell>
        </row>
        <row r="219">
          <cell r="B219" t="str">
            <v/>
          </cell>
          <cell r="C219" t="str">
            <v/>
          </cell>
          <cell r="D219" t="str">
            <v/>
          </cell>
          <cell r="E219" t="str">
            <v/>
          </cell>
          <cell r="F219" t="str">
            <v/>
          </cell>
          <cell r="G219" t="str">
            <v/>
          </cell>
          <cell r="H219" t="str">
            <v/>
          </cell>
          <cell r="I219" t="str">
            <v/>
          </cell>
          <cell r="J219" t="str">
            <v/>
          </cell>
          <cell r="K219" t="str">
            <v/>
          </cell>
          <cell r="L219" t="str">
            <v/>
          </cell>
          <cell r="M219" t="str">
            <v/>
          </cell>
          <cell r="N219" t="str">
            <v/>
          </cell>
          <cell r="O219" t="str">
            <v/>
          </cell>
          <cell r="P219" t="str">
            <v/>
          </cell>
          <cell r="Q219" t="str">
            <v/>
          </cell>
          <cell r="R219" t="str">
            <v/>
          </cell>
          <cell r="S219" t="str">
            <v/>
          </cell>
          <cell r="V219" t="str">
            <v/>
          </cell>
        </row>
        <row r="220">
          <cell r="B220" t="str">
            <v/>
          </cell>
          <cell r="C220" t="str">
            <v/>
          </cell>
          <cell r="D220" t="str">
            <v/>
          </cell>
          <cell r="E220" t="str">
            <v/>
          </cell>
          <cell r="F220" t="str">
            <v/>
          </cell>
          <cell r="G220" t="str">
            <v/>
          </cell>
          <cell r="H220" t="str">
            <v/>
          </cell>
          <cell r="I220" t="str">
            <v/>
          </cell>
          <cell r="J220" t="str">
            <v/>
          </cell>
          <cell r="K220" t="str">
            <v/>
          </cell>
          <cell r="L220" t="str">
            <v/>
          </cell>
          <cell r="M220" t="str">
            <v/>
          </cell>
          <cell r="N220" t="str">
            <v/>
          </cell>
          <cell r="O220" t="str">
            <v/>
          </cell>
          <cell r="P220" t="str">
            <v/>
          </cell>
          <cell r="Q220" t="str">
            <v/>
          </cell>
          <cell r="R220" t="str">
            <v/>
          </cell>
          <cell r="S220" t="str">
            <v/>
          </cell>
          <cell r="V220" t="str">
            <v/>
          </cell>
        </row>
        <row r="221">
          <cell r="B221" t="str">
            <v/>
          </cell>
          <cell r="C221" t="str">
            <v/>
          </cell>
          <cell r="D221" t="str">
            <v/>
          </cell>
          <cell r="E221" t="str">
            <v/>
          </cell>
          <cell r="F221" t="str">
            <v/>
          </cell>
          <cell r="G221" t="str">
            <v/>
          </cell>
          <cell r="H221" t="str">
            <v/>
          </cell>
          <cell r="I221" t="str">
            <v/>
          </cell>
          <cell r="J221" t="str">
            <v/>
          </cell>
          <cell r="K221" t="str">
            <v/>
          </cell>
          <cell r="L221" t="str">
            <v/>
          </cell>
          <cell r="M221" t="str">
            <v/>
          </cell>
          <cell r="N221" t="str">
            <v/>
          </cell>
          <cell r="O221" t="str">
            <v/>
          </cell>
          <cell r="P221" t="str">
            <v/>
          </cell>
          <cell r="Q221" t="str">
            <v/>
          </cell>
          <cell r="R221" t="str">
            <v/>
          </cell>
          <cell r="S221" t="str">
            <v/>
          </cell>
          <cell r="V221" t="str">
            <v/>
          </cell>
        </row>
        <row r="222">
          <cell r="B222" t="str">
            <v/>
          </cell>
          <cell r="C222" t="str">
            <v/>
          </cell>
          <cell r="D222" t="str">
            <v/>
          </cell>
          <cell r="E222" t="str">
            <v/>
          </cell>
          <cell r="F222" t="str">
            <v/>
          </cell>
          <cell r="G222" t="str">
            <v/>
          </cell>
          <cell r="H222" t="str">
            <v/>
          </cell>
          <cell r="I222" t="str">
            <v/>
          </cell>
          <cell r="J222" t="str">
            <v/>
          </cell>
          <cell r="K222" t="str">
            <v/>
          </cell>
          <cell r="L222" t="str">
            <v/>
          </cell>
          <cell r="M222" t="str">
            <v/>
          </cell>
          <cell r="N222" t="str">
            <v/>
          </cell>
          <cell r="O222" t="str">
            <v/>
          </cell>
          <cell r="P222" t="str">
            <v/>
          </cell>
          <cell r="Q222" t="str">
            <v/>
          </cell>
          <cell r="R222" t="str">
            <v/>
          </cell>
          <cell r="S222" t="str">
            <v/>
          </cell>
          <cell r="V222" t="str">
            <v/>
          </cell>
        </row>
        <row r="223">
          <cell r="B223" t="str">
            <v/>
          </cell>
          <cell r="C223" t="str">
            <v/>
          </cell>
          <cell r="D223" t="str">
            <v/>
          </cell>
          <cell r="E223" t="str">
            <v/>
          </cell>
          <cell r="F223" t="str">
            <v/>
          </cell>
          <cell r="G223" t="str">
            <v/>
          </cell>
          <cell r="H223" t="str">
            <v/>
          </cell>
          <cell r="I223" t="str">
            <v/>
          </cell>
          <cell r="J223" t="str">
            <v/>
          </cell>
          <cell r="K223" t="str">
            <v/>
          </cell>
          <cell r="L223" t="str">
            <v/>
          </cell>
          <cell r="M223" t="str">
            <v/>
          </cell>
          <cell r="N223" t="str">
            <v/>
          </cell>
          <cell r="O223" t="str">
            <v/>
          </cell>
          <cell r="P223" t="str">
            <v/>
          </cell>
          <cell r="Q223" t="str">
            <v/>
          </cell>
          <cell r="R223" t="str">
            <v/>
          </cell>
          <cell r="S223" t="str">
            <v/>
          </cell>
          <cell r="V223" t="str">
            <v/>
          </cell>
        </row>
        <row r="224">
          <cell r="B224" t="str">
            <v/>
          </cell>
          <cell r="C224" t="str">
            <v/>
          </cell>
          <cell r="D224" t="str">
            <v/>
          </cell>
          <cell r="E224" t="str">
            <v/>
          </cell>
          <cell r="F224" t="str">
            <v/>
          </cell>
          <cell r="G224" t="str">
            <v/>
          </cell>
          <cell r="H224" t="str">
            <v/>
          </cell>
          <cell r="I224" t="str">
            <v/>
          </cell>
          <cell r="J224" t="str">
            <v/>
          </cell>
          <cell r="K224" t="str">
            <v/>
          </cell>
          <cell r="L224" t="str">
            <v/>
          </cell>
          <cell r="M224" t="str">
            <v/>
          </cell>
          <cell r="N224" t="str">
            <v/>
          </cell>
          <cell r="O224" t="str">
            <v/>
          </cell>
          <cell r="P224" t="str">
            <v/>
          </cell>
          <cell r="Q224" t="str">
            <v/>
          </cell>
          <cell r="R224" t="str">
            <v/>
          </cell>
          <cell r="S224" t="str">
            <v/>
          </cell>
          <cell r="V224" t="str">
            <v/>
          </cell>
        </row>
        <row r="225">
          <cell r="B225" t="str">
            <v/>
          </cell>
          <cell r="C225" t="str">
            <v/>
          </cell>
          <cell r="D225" t="str">
            <v/>
          </cell>
          <cell r="E225" t="str">
            <v/>
          </cell>
          <cell r="F225" t="str">
            <v/>
          </cell>
          <cell r="G225" t="str">
            <v/>
          </cell>
          <cell r="H225" t="str">
            <v/>
          </cell>
          <cell r="I225" t="str">
            <v/>
          </cell>
          <cell r="J225" t="str">
            <v/>
          </cell>
          <cell r="K225" t="str">
            <v/>
          </cell>
          <cell r="L225" t="str">
            <v/>
          </cell>
          <cell r="M225" t="str">
            <v/>
          </cell>
          <cell r="N225" t="str">
            <v/>
          </cell>
          <cell r="O225" t="str">
            <v/>
          </cell>
          <cell r="P225" t="str">
            <v/>
          </cell>
          <cell r="Q225" t="str">
            <v/>
          </cell>
          <cell r="R225" t="str">
            <v/>
          </cell>
          <cell r="S225" t="str">
            <v/>
          </cell>
          <cell r="V225" t="str">
            <v/>
          </cell>
        </row>
        <row r="226">
          <cell r="B226" t="str">
            <v/>
          </cell>
          <cell r="C226" t="str">
            <v/>
          </cell>
          <cell r="D226" t="str">
            <v/>
          </cell>
          <cell r="E226" t="str">
            <v/>
          </cell>
          <cell r="F226" t="str">
            <v/>
          </cell>
          <cell r="G226" t="str">
            <v/>
          </cell>
          <cell r="H226" t="str">
            <v/>
          </cell>
          <cell r="I226" t="str">
            <v/>
          </cell>
          <cell r="J226" t="str">
            <v/>
          </cell>
          <cell r="K226" t="str">
            <v/>
          </cell>
          <cell r="L226" t="str">
            <v/>
          </cell>
          <cell r="M226" t="str">
            <v/>
          </cell>
          <cell r="N226" t="str">
            <v/>
          </cell>
          <cell r="O226" t="str">
            <v/>
          </cell>
          <cell r="P226" t="str">
            <v/>
          </cell>
          <cell r="Q226" t="str">
            <v/>
          </cell>
          <cell r="R226" t="str">
            <v/>
          </cell>
          <cell r="S226" t="str">
            <v/>
          </cell>
          <cell r="V226" t="str">
            <v/>
          </cell>
        </row>
        <row r="227">
          <cell r="B227" t="str">
            <v/>
          </cell>
          <cell r="C227" t="str">
            <v/>
          </cell>
          <cell r="D227" t="str">
            <v/>
          </cell>
          <cell r="E227" t="str">
            <v/>
          </cell>
          <cell r="F227" t="str">
            <v/>
          </cell>
          <cell r="G227" t="str">
            <v/>
          </cell>
          <cell r="H227" t="str">
            <v/>
          </cell>
          <cell r="I227" t="str">
            <v/>
          </cell>
          <cell r="J227" t="str">
            <v/>
          </cell>
          <cell r="K227" t="str">
            <v/>
          </cell>
          <cell r="L227" t="str">
            <v/>
          </cell>
          <cell r="M227" t="str">
            <v/>
          </cell>
          <cell r="N227" t="str">
            <v/>
          </cell>
          <cell r="O227" t="str">
            <v/>
          </cell>
          <cell r="P227" t="str">
            <v/>
          </cell>
          <cell r="Q227" t="str">
            <v/>
          </cell>
          <cell r="R227" t="str">
            <v/>
          </cell>
          <cell r="S227" t="str">
            <v/>
          </cell>
          <cell r="V227" t="str">
            <v/>
          </cell>
        </row>
        <row r="228">
          <cell r="B228" t="str">
            <v/>
          </cell>
          <cell r="C228" t="str">
            <v/>
          </cell>
          <cell r="D228" t="str">
            <v/>
          </cell>
          <cell r="E228" t="str">
            <v/>
          </cell>
          <cell r="F228" t="str">
            <v/>
          </cell>
          <cell r="G228" t="str">
            <v/>
          </cell>
          <cell r="H228" t="str">
            <v/>
          </cell>
          <cell r="I228" t="str">
            <v/>
          </cell>
          <cell r="J228" t="str">
            <v/>
          </cell>
          <cell r="K228" t="str">
            <v/>
          </cell>
          <cell r="L228" t="str">
            <v/>
          </cell>
          <cell r="M228" t="str">
            <v/>
          </cell>
          <cell r="N228" t="str">
            <v/>
          </cell>
          <cell r="O228" t="str">
            <v/>
          </cell>
          <cell r="P228" t="str">
            <v/>
          </cell>
          <cell r="Q228" t="str">
            <v/>
          </cell>
          <cell r="R228" t="str">
            <v/>
          </cell>
          <cell r="S228" t="str">
            <v/>
          </cell>
          <cell r="V228" t="str">
            <v/>
          </cell>
        </row>
        <row r="229">
          <cell r="B229" t="str">
            <v/>
          </cell>
          <cell r="C229" t="str">
            <v/>
          </cell>
          <cell r="D229" t="str">
            <v/>
          </cell>
          <cell r="E229" t="str">
            <v/>
          </cell>
          <cell r="F229" t="str">
            <v/>
          </cell>
          <cell r="G229" t="str">
            <v/>
          </cell>
          <cell r="H229" t="str">
            <v/>
          </cell>
          <cell r="I229" t="str">
            <v/>
          </cell>
          <cell r="J229" t="str">
            <v/>
          </cell>
          <cell r="K229" t="str">
            <v/>
          </cell>
          <cell r="L229" t="str">
            <v/>
          </cell>
          <cell r="M229" t="str">
            <v/>
          </cell>
          <cell r="N229" t="str">
            <v/>
          </cell>
          <cell r="O229" t="str">
            <v/>
          </cell>
          <cell r="P229" t="str">
            <v/>
          </cell>
          <cell r="Q229" t="str">
            <v/>
          </cell>
          <cell r="R229" t="str">
            <v/>
          </cell>
          <cell r="S229" t="str">
            <v/>
          </cell>
          <cell r="V229" t="str">
            <v/>
          </cell>
        </row>
        <row r="230">
          <cell r="B230" t="str">
            <v/>
          </cell>
          <cell r="C230" t="str">
            <v/>
          </cell>
          <cell r="D230" t="str">
            <v/>
          </cell>
          <cell r="E230" t="str">
            <v/>
          </cell>
          <cell r="F230" t="str">
            <v/>
          </cell>
          <cell r="G230" t="str">
            <v/>
          </cell>
          <cell r="H230" t="str">
            <v/>
          </cell>
          <cell r="I230" t="str">
            <v/>
          </cell>
          <cell r="J230" t="str">
            <v/>
          </cell>
          <cell r="K230" t="str">
            <v/>
          </cell>
          <cell r="L230" t="str">
            <v/>
          </cell>
          <cell r="M230" t="str">
            <v/>
          </cell>
          <cell r="N230" t="str">
            <v/>
          </cell>
          <cell r="O230" t="str">
            <v/>
          </cell>
          <cell r="P230" t="str">
            <v/>
          </cell>
          <cell r="Q230" t="str">
            <v/>
          </cell>
          <cell r="R230" t="str">
            <v/>
          </cell>
          <cell r="S230" t="str">
            <v/>
          </cell>
          <cell r="V230" t="str">
            <v/>
          </cell>
        </row>
        <row r="231">
          <cell r="B231" t="str">
            <v/>
          </cell>
          <cell r="C231" t="str">
            <v/>
          </cell>
          <cell r="D231" t="str">
            <v/>
          </cell>
          <cell r="E231" t="str">
            <v/>
          </cell>
          <cell r="F231" t="str">
            <v/>
          </cell>
          <cell r="G231" t="str">
            <v/>
          </cell>
          <cell r="H231" t="str">
            <v/>
          </cell>
          <cell r="I231" t="str">
            <v/>
          </cell>
          <cell r="J231" t="str">
            <v/>
          </cell>
          <cell r="K231" t="str">
            <v/>
          </cell>
          <cell r="L231" t="str">
            <v/>
          </cell>
          <cell r="M231" t="str">
            <v/>
          </cell>
          <cell r="N231" t="str">
            <v/>
          </cell>
          <cell r="O231" t="str">
            <v/>
          </cell>
          <cell r="P231" t="str">
            <v/>
          </cell>
          <cell r="Q231" t="str">
            <v/>
          </cell>
          <cell r="R231" t="str">
            <v/>
          </cell>
          <cell r="S231" t="str">
            <v/>
          </cell>
          <cell r="V231" t="str">
            <v/>
          </cell>
        </row>
        <row r="232">
          <cell r="B232" t="str">
            <v/>
          </cell>
          <cell r="C232" t="str">
            <v/>
          </cell>
          <cell r="D232" t="str">
            <v/>
          </cell>
          <cell r="E232" t="str">
            <v/>
          </cell>
          <cell r="F232" t="str">
            <v/>
          </cell>
          <cell r="G232" t="str">
            <v/>
          </cell>
          <cell r="H232" t="str">
            <v/>
          </cell>
          <cell r="I232" t="str">
            <v/>
          </cell>
          <cell r="J232" t="str">
            <v/>
          </cell>
          <cell r="K232" t="str">
            <v/>
          </cell>
          <cell r="L232" t="str">
            <v/>
          </cell>
          <cell r="M232" t="str">
            <v/>
          </cell>
          <cell r="N232" t="str">
            <v/>
          </cell>
          <cell r="O232" t="str">
            <v/>
          </cell>
          <cell r="P232" t="str">
            <v/>
          </cell>
          <cell r="Q232" t="str">
            <v/>
          </cell>
          <cell r="R232" t="str">
            <v/>
          </cell>
          <cell r="S232" t="str">
            <v/>
          </cell>
          <cell r="V232" t="str">
            <v/>
          </cell>
        </row>
        <row r="233">
          <cell r="B233" t="str">
            <v/>
          </cell>
          <cell r="C233" t="str">
            <v/>
          </cell>
          <cell r="D233" t="str">
            <v/>
          </cell>
          <cell r="E233" t="str">
            <v/>
          </cell>
          <cell r="F233" t="str">
            <v/>
          </cell>
          <cell r="G233" t="str">
            <v/>
          </cell>
          <cell r="H233" t="str">
            <v/>
          </cell>
          <cell r="I233" t="str">
            <v/>
          </cell>
          <cell r="J233" t="str">
            <v/>
          </cell>
          <cell r="K233" t="str">
            <v/>
          </cell>
          <cell r="L233" t="str">
            <v/>
          </cell>
          <cell r="M233" t="str">
            <v/>
          </cell>
          <cell r="N233" t="str">
            <v/>
          </cell>
          <cell r="O233" t="str">
            <v/>
          </cell>
          <cell r="P233" t="str">
            <v/>
          </cell>
          <cell r="Q233" t="str">
            <v/>
          </cell>
          <cell r="R233" t="str">
            <v/>
          </cell>
          <cell r="S233" t="str">
            <v/>
          </cell>
          <cell r="V233" t="str">
            <v/>
          </cell>
        </row>
        <row r="234">
          <cell r="B234" t="str">
            <v/>
          </cell>
          <cell r="C234" t="str">
            <v/>
          </cell>
          <cell r="D234" t="str">
            <v/>
          </cell>
          <cell r="E234" t="str">
            <v/>
          </cell>
          <cell r="F234" t="str">
            <v/>
          </cell>
          <cell r="G234" t="str">
            <v/>
          </cell>
          <cell r="H234" t="str">
            <v/>
          </cell>
          <cell r="I234" t="str">
            <v/>
          </cell>
          <cell r="J234" t="str">
            <v/>
          </cell>
          <cell r="K234" t="str">
            <v/>
          </cell>
          <cell r="L234" t="str">
            <v/>
          </cell>
          <cell r="M234" t="str">
            <v/>
          </cell>
          <cell r="N234" t="str">
            <v/>
          </cell>
          <cell r="O234" t="str">
            <v/>
          </cell>
          <cell r="P234" t="str">
            <v/>
          </cell>
          <cell r="Q234" t="str">
            <v/>
          </cell>
          <cell r="R234" t="str">
            <v/>
          </cell>
          <cell r="S234" t="str">
            <v/>
          </cell>
          <cell r="V234" t="str">
            <v/>
          </cell>
        </row>
        <row r="235">
          <cell r="B235" t="str">
            <v/>
          </cell>
          <cell r="C235" t="str">
            <v/>
          </cell>
          <cell r="D235" t="str">
            <v/>
          </cell>
          <cell r="E235" t="str">
            <v/>
          </cell>
          <cell r="F235" t="str">
            <v/>
          </cell>
          <cell r="G235" t="str">
            <v/>
          </cell>
          <cell r="H235" t="str">
            <v/>
          </cell>
          <cell r="I235" t="str">
            <v/>
          </cell>
          <cell r="J235" t="str">
            <v/>
          </cell>
          <cell r="K235" t="str">
            <v/>
          </cell>
          <cell r="L235" t="str">
            <v/>
          </cell>
          <cell r="M235" t="str">
            <v/>
          </cell>
          <cell r="N235" t="str">
            <v/>
          </cell>
          <cell r="O235" t="str">
            <v/>
          </cell>
          <cell r="P235" t="str">
            <v/>
          </cell>
          <cell r="Q235" t="str">
            <v/>
          </cell>
          <cell r="R235" t="str">
            <v/>
          </cell>
          <cell r="S235" t="str">
            <v/>
          </cell>
          <cell r="V235" t="str">
            <v/>
          </cell>
        </row>
        <row r="236">
          <cell r="B236" t="str">
            <v/>
          </cell>
          <cell r="C236" t="str">
            <v/>
          </cell>
          <cell r="D236" t="str">
            <v/>
          </cell>
          <cell r="E236" t="str">
            <v/>
          </cell>
          <cell r="F236" t="str">
            <v/>
          </cell>
          <cell r="G236" t="str">
            <v/>
          </cell>
          <cell r="H236" t="str">
            <v/>
          </cell>
          <cell r="I236" t="str">
            <v/>
          </cell>
          <cell r="J236" t="str">
            <v/>
          </cell>
          <cell r="K236" t="str">
            <v/>
          </cell>
          <cell r="L236" t="str">
            <v/>
          </cell>
          <cell r="M236" t="str">
            <v/>
          </cell>
          <cell r="N236" t="str">
            <v/>
          </cell>
          <cell r="O236" t="str">
            <v/>
          </cell>
          <cell r="P236" t="str">
            <v/>
          </cell>
          <cell r="Q236" t="str">
            <v/>
          </cell>
          <cell r="R236" t="str">
            <v/>
          </cell>
          <cell r="S236" t="str">
            <v/>
          </cell>
          <cell r="V236" t="str">
            <v/>
          </cell>
        </row>
        <row r="237">
          <cell r="B237" t="str">
            <v/>
          </cell>
          <cell r="C237" t="str">
            <v/>
          </cell>
          <cell r="D237" t="str">
            <v/>
          </cell>
          <cell r="E237" t="str">
            <v/>
          </cell>
          <cell r="F237" t="str">
            <v/>
          </cell>
          <cell r="G237" t="str">
            <v/>
          </cell>
          <cell r="H237" t="str">
            <v/>
          </cell>
          <cell r="I237" t="str">
            <v/>
          </cell>
          <cell r="J237" t="str">
            <v/>
          </cell>
          <cell r="K237" t="str">
            <v/>
          </cell>
          <cell r="L237" t="str">
            <v/>
          </cell>
          <cell r="M237" t="str">
            <v/>
          </cell>
          <cell r="N237" t="str">
            <v/>
          </cell>
          <cell r="O237" t="str">
            <v/>
          </cell>
          <cell r="P237" t="str">
            <v/>
          </cell>
          <cell r="Q237" t="str">
            <v/>
          </cell>
          <cell r="R237" t="str">
            <v/>
          </cell>
          <cell r="S237" t="str">
            <v/>
          </cell>
          <cell r="V237" t="str">
            <v/>
          </cell>
        </row>
        <row r="238">
          <cell r="B238" t="str">
            <v/>
          </cell>
          <cell r="C238" t="str">
            <v/>
          </cell>
          <cell r="D238" t="str">
            <v/>
          </cell>
          <cell r="E238" t="str">
            <v/>
          </cell>
          <cell r="F238" t="str">
            <v/>
          </cell>
          <cell r="G238" t="str">
            <v/>
          </cell>
          <cell r="H238" t="str">
            <v/>
          </cell>
          <cell r="I238" t="str">
            <v/>
          </cell>
          <cell r="J238" t="str">
            <v/>
          </cell>
          <cell r="K238" t="str">
            <v/>
          </cell>
          <cell r="L238" t="str">
            <v/>
          </cell>
          <cell r="M238" t="str">
            <v/>
          </cell>
          <cell r="N238" t="str">
            <v/>
          </cell>
          <cell r="O238" t="str">
            <v/>
          </cell>
          <cell r="P238" t="str">
            <v/>
          </cell>
          <cell r="Q238" t="str">
            <v/>
          </cell>
          <cell r="R238" t="str">
            <v/>
          </cell>
          <cell r="S238" t="str">
            <v/>
          </cell>
          <cell r="V238" t="str">
            <v/>
          </cell>
        </row>
        <row r="239">
          <cell r="B239" t="str">
            <v/>
          </cell>
          <cell r="C239" t="str">
            <v/>
          </cell>
          <cell r="D239" t="str">
            <v/>
          </cell>
          <cell r="E239" t="str">
            <v/>
          </cell>
          <cell r="F239" t="str">
            <v/>
          </cell>
          <cell r="G239" t="str">
            <v/>
          </cell>
          <cell r="H239" t="str">
            <v/>
          </cell>
          <cell r="I239" t="str">
            <v/>
          </cell>
          <cell r="J239" t="str">
            <v/>
          </cell>
          <cell r="K239" t="str">
            <v/>
          </cell>
          <cell r="L239" t="str">
            <v/>
          </cell>
          <cell r="M239" t="str">
            <v/>
          </cell>
          <cell r="N239" t="str">
            <v/>
          </cell>
          <cell r="O239" t="str">
            <v/>
          </cell>
          <cell r="P239" t="str">
            <v/>
          </cell>
          <cell r="Q239" t="str">
            <v/>
          </cell>
          <cell r="R239" t="str">
            <v/>
          </cell>
          <cell r="S239" t="str">
            <v/>
          </cell>
          <cell r="V239" t="str">
            <v/>
          </cell>
        </row>
        <row r="240">
          <cell r="B240" t="str">
            <v/>
          </cell>
          <cell r="C240" t="str">
            <v/>
          </cell>
          <cell r="D240" t="str">
            <v/>
          </cell>
          <cell r="E240" t="str">
            <v/>
          </cell>
          <cell r="F240" t="str">
            <v/>
          </cell>
          <cell r="G240" t="str">
            <v/>
          </cell>
          <cell r="H240" t="str">
            <v/>
          </cell>
          <cell r="I240" t="str">
            <v/>
          </cell>
          <cell r="J240" t="str">
            <v/>
          </cell>
          <cell r="K240" t="str">
            <v/>
          </cell>
          <cell r="L240" t="str">
            <v/>
          </cell>
          <cell r="M240" t="str">
            <v/>
          </cell>
          <cell r="N240" t="str">
            <v/>
          </cell>
          <cell r="O240" t="str">
            <v/>
          </cell>
          <cell r="P240" t="str">
            <v/>
          </cell>
          <cell r="Q240" t="str">
            <v/>
          </cell>
          <cell r="R240" t="str">
            <v/>
          </cell>
          <cell r="S240" t="str">
            <v/>
          </cell>
          <cell r="V240" t="str">
            <v/>
          </cell>
        </row>
        <row r="241">
          <cell r="B241" t="str">
            <v/>
          </cell>
          <cell r="C241" t="str">
            <v/>
          </cell>
          <cell r="D241" t="str">
            <v/>
          </cell>
          <cell r="E241" t="str">
            <v/>
          </cell>
          <cell r="F241" t="str">
            <v/>
          </cell>
          <cell r="G241" t="str">
            <v/>
          </cell>
          <cell r="H241" t="str">
            <v/>
          </cell>
          <cell r="I241" t="str">
            <v/>
          </cell>
          <cell r="J241" t="str">
            <v/>
          </cell>
          <cell r="K241" t="str">
            <v/>
          </cell>
          <cell r="L241" t="str">
            <v/>
          </cell>
          <cell r="M241" t="str">
            <v/>
          </cell>
          <cell r="N241" t="str">
            <v/>
          </cell>
          <cell r="O241" t="str">
            <v/>
          </cell>
          <cell r="P241" t="str">
            <v/>
          </cell>
          <cell r="Q241" t="str">
            <v/>
          </cell>
          <cell r="R241" t="str">
            <v/>
          </cell>
          <cell r="S241" t="str">
            <v/>
          </cell>
          <cell r="V241" t="str">
            <v/>
          </cell>
        </row>
        <row r="242">
          <cell r="B242" t="str">
            <v/>
          </cell>
          <cell r="C242" t="str">
            <v/>
          </cell>
          <cell r="D242" t="str">
            <v/>
          </cell>
          <cell r="E242" t="str">
            <v/>
          </cell>
          <cell r="F242" t="str">
            <v/>
          </cell>
          <cell r="G242" t="str">
            <v/>
          </cell>
          <cell r="H242" t="str">
            <v/>
          </cell>
          <cell r="I242" t="str">
            <v/>
          </cell>
          <cell r="J242" t="str">
            <v/>
          </cell>
          <cell r="K242" t="str">
            <v/>
          </cell>
          <cell r="L242" t="str">
            <v/>
          </cell>
          <cell r="M242" t="str">
            <v/>
          </cell>
          <cell r="N242" t="str">
            <v/>
          </cell>
          <cell r="O242" t="str">
            <v/>
          </cell>
          <cell r="P242" t="str">
            <v/>
          </cell>
          <cell r="Q242" t="str">
            <v/>
          </cell>
          <cell r="R242" t="str">
            <v/>
          </cell>
          <cell r="S242" t="str">
            <v/>
          </cell>
          <cell r="V242" t="str">
            <v/>
          </cell>
        </row>
        <row r="243">
          <cell r="B243" t="str">
            <v/>
          </cell>
          <cell r="C243" t="str">
            <v/>
          </cell>
          <cell r="D243" t="str">
            <v/>
          </cell>
          <cell r="E243" t="str">
            <v/>
          </cell>
          <cell r="F243" t="str">
            <v/>
          </cell>
          <cell r="G243" t="str">
            <v/>
          </cell>
          <cell r="H243" t="str">
            <v/>
          </cell>
          <cell r="I243" t="str">
            <v/>
          </cell>
          <cell r="J243" t="str">
            <v/>
          </cell>
          <cell r="K243" t="str">
            <v/>
          </cell>
          <cell r="L243" t="str">
            <v/>
          </cell>
          <cell r="M243" t="str">
            <v/>
          </cell>
          <cell r="N243" t="str">
            <v/>
          </cell>
          <cell r="O243" t="str">
            <v/>
          </cell>
          <cell r="P243" t="str">
            <v/>
          </cell>
          <cell r="Q243" t="str">
            <v/>
          </cell>
          <cell r="R243" t="str">
            <v/>
          </cell>
          <cell r="S243" t="str">
            <v/>
          </cell>
          <cell r="V243" t="str">
            <v/>
          </cell>
        </row>
        <row r="244">
          <cell r="B244" t="str">
            <v/>
          </cell>
          <cell r="C244" t="str">
            <v/>
          </cell>
          <cell r="D244" t="str">
            <v/>
          </cell>
          <cell r="E244" t="str">
            <v/>
          </cell>
          <cell r="F244" t="str">
            <v/>
          </cell>
          <cell r="G244" t="str">
            <v/>
          </cell>
          <cell r="H244" t="str">
            <v/>
          </cell>
          <cell r="I244" t="str">
            <v/>
          </cell>
          <cell r="J244" t="str">
            <v/>
          </cell>
          <cell r="K244" t="str">
            <v/>
          </cell>
          <cell r="L244" t="str">
            <v/>
          </cell>
          <cell r="M244" t="str">
            <v/>
          </cell>
          <cell r="N244" t="str">
            <v/>
          </cell>
          <cell r="O244" t="str">
            <v/>
          </cell>
          <cell r="P244" t="str">
            <v/>
          </cell>
          <cell r="Q244" t="str">
            <v/>
          </cell>
          <cell r="R244" t="str">
            <v/>
          </cell>
          <cell r="S244" t="str">
            <v/>
          </cell>
          <cell r="V244" t="str">
            <v/>
          </cell>
        </row>
        <row r="245">
          <cell r="B245" t="str">
            <v/>
          </cell>
          <cell r="C245" t="str">
            <v/>
          </cell>
          <cell r="D245" t="str">
            <v/>
          </cell>
          <cell r="E245" t="str">
            <v/>
          </cell>
          <cell r="F245" t="str">
            <v/>
          </cell>
          <cell r="G245" t="str">
            <v/>
          </cell>
          <cell r="H245" t="str">
            <v/>
          </cell>
          <cell r="I245" t="str">
            <v/>
          </cell>
          <cell r="J245" t="str">
            <v/>
          </cell>
          <cell r="K245" t="str">
            <v/>
          </cell>
          <cell r="L245" t="str">
            <v/>
          </cell>
          <cell r="M245" t="str">
            <v/>
          </cell>
          <cell r="N245" t="str">
            <v/>
          </cell>
          <cell r="O245" t="str">
            <v/>
          </cell>
          <cell r="P245" t="str">
            <v/>
          </cell>
          <cell r="Q245" t="str">
            <v/>
          </cell>
          <cell r="R245" t="str">
            <v/>
          </cell>
          <cell r="S245" t="str">
            <v/>
          </cell>
          <cell r="V245" t="str">
            <v/>
          </cell>
        </row>
        <row r="246">
          <cell r="B246" t="str">
            <v/>
          </cell>
          <cell r="C246" t="str">
            <v/>
          </cell>
          <cell r="D246" t="str">
            <v/>
          </cell>
          <cell r="E246" t="str">
            <v/>
          </cell>
          <cell r="F246" t="str">
            <v/>
          </cell>
          <cell r="G246" t="str">
            <v/>
          </cell>
          <cell r="H246" t="str">
            <v/>
          </cell>
          <cell r="I246" t="str">
            <v/>
          </cell>
          <cell r="J246" t="str">
            <v/>
          </cell>
          <cell r="K246" t="str">
            <v/>
          </cell>
          <cell r="L246" t="str">
            <v/>
          </cell>
          <cell r="M246" t="str">
            <v/>
          </cell>
          <cell r="N246" t="str">
            <v/>
          </cell>
          <cell r="O246" t="str">
            <v/>
          </cell>
          <cell r="P246" t="str">
            <v/>
          </cell>
          <cell r="Q246" t="str">
            <v/>
          </cell>
          <cell r="R246" t="str">
            <v/>
          </cell>
          <cell r="S246" t="str">
            <v/>
          </cell>
          <cell r="V246" t="str">
            <v/>
          </cell>
        </row>
        <row r="247">
          <cell r="B247" t="str">
            <v/>
          </cell>
          <cell r="C247" t="str">
            <v/>
          </cell>
          <cell r="D247" t="str">
            <v/>
          </cell>
          <cell r="E247" t="str">
            <v/>
          </cell>
          <cell r="F247" t="str">
            <v/>
          </cell>
          <cell r="G247" t="str">
            <v/>
          </cell>
          <cell r="H247" t="str">
            <v/>
          </cell>
          <cell r="I247" t="str">
            <v/>
          </cell>
          <cell r="J247" t="str">
            <v/>
          </cell>
          <cell r="K247" t="str">
            <v/>
          </cell>
          <cell r="L247" t="str">
            <v/>
          </cell>
          <cell r="M247" t="str">
            <v/>
          </cell>
          <cell r="N247" t="str">
            <v/>
          </cell>
          <cell r="O247" t="str">
            <v/>
          </cell>
          <cell r="P247" t="str">
            <v/>
          </cell>
          <cell r="Q247" t="str">
            <v/>
          </cell>
          <cell r="R247" t="str">
            <v/>
          </cell>
          <cell r="S247" t="str">
            <v/>
          </cell>
          <cell r="V247" t="str">
            <v/>
          </cell>
        </row>
        <row r="248">
          <cell r="B248" t="str">
            <v/>
          </cell>
          <cell r="C248" t="str">
            <v/>
          </cell>
          <cell r="D248" t="str">
            <v/>
          </cell>
          <cell r="E248" t="str">
            <v/>
          </cell>
          <cell r="F248" t="str">
            <v/>
          </cell>
          <cell r="G248" t="str">
            <v/>
          </cell>
          <cell r="H248" t="str">
            <v/>
          </cell>
          <cell r="I248" t="str">
            <v/>
          </cell>
          <cell r="J248" t="str">
            <v/>
          </cell>
          <cell r="K248" t="str">
            <v/>
          </cell>
          <cell r="L248" t="str">
            <v/>
          </cell>
          <cell r="M248" t="str">
            <v/>
          </cell>
          <cell r="N248" t="str">
            <v/>
          </cell>
          <cell r="O248" t="str">
            <v/>
          </cell>
          <cell r="P248" t="str">
            <v/>
          </cell>
          <cell r="Q248" t="str">
            <v/>
          </cell>
          <cell r="R248" t="str">
            <v/>
          </cell>
          <cell r="S248" t="str">
            <v/>
          </cell>
          <cell r="V248" t="str">
            <v/>
          </cell>
        </row>
        <row r="249">
          <cell r="B249" t="str">
            <v/>
          </cell>
          <cell r="C249" t="str">
            <v/>
          </cell>
          <cell r="D249" t="str">
            <v/>
          </cell>
          <cell r="E249" t="str">
            <v/>
          </cell>
          <cell r="F249" t="str">
            <v/>
          </cell>
          <cell r="G249" t="str">
            <v/>
          </cell>
          <cell r="H249" t="str">
            <v/>
          </cell>
          <cell r="I249" t="str">
            <v/>
          </cell>
          <cell r="J249" t="str">
            <v/>
          </cell>
          <cell r="K249" t="str">
            <v/>
          </cell>
          <cell r="L249" t="str">
            <v/>
          </cell>
          <cell r="M249" t="str">
            <v/>
          </cell>
          <cell r="N249" t="str">
            <v/>
          </cell>
          <cell r="O249" t="str">
            <v/>
          </cell>
          <cell r="P249" t="str">
            <v/>
          </cell>
          <cell r="Q249" t="str">
            <v/>
          </cell>
          <cell r="R249" t="str">
            <v/>
          </cell>
          <cell r="S249" t="str">
            <v/>
          </cell>
          <cell r="V249" t="str">
            <v/>
          </cell>
        </row>
        <row r="250">
          <cell r="B250" t="str">
            <v/>
          </cell>
          <cell r="C250" t="str">
            <v/>
          </cell>
          <cell r="D250" t="str">
            <v/>
          </cell>
          <cell r="E250" t="str">
            <v/>
          </cell>
          <cell r="F250" t="str">
            <v/>
          </cell>
          <cell r="G250" t="str">
            <v/>
          </cell>
          <cell r="H250" t="str">
            <v/>
          </cell>
          <cell r="I250" t="str">
            <v/>
          </cell>
          <cell r="J250" t="str">
            <v/>
          </cell>
          <cell r="K250" t="str">
            <v/>
          </cell>
          <cell r="L250" t="str">
            <v/>
          </cell>
          <cell r="M250" t="str">
            <v/>
          </cell>
          <cell r="N250" t="str">
            <v/>
          </cell>
          <cell r="O250" t="str">
            <v/>
          </cell>
          <cell r="P250" t="str">
            <v/>
          </cell>
          <cell r="Q250" t="str">
            <v/>
          </cell>
          <cell r="R250" t="str">
            <v/>
          </cell>
          <cell r="S250" t="str">
            <v/>
          </cell>
          <cell r="V250" t="str">
            <v/>
          </cell>
        </row>
        <row r="251">
          <cell r="B251" t="str">
            <v/>
          </cell>
          <cell r="C251" t="str">
            <v/>
          </cell>
          <cell r="D251" t="str">
            <v/>
          </cell>
          <cell r="E251" t="str">
            <v/>
          </cell>
          <cell r="F251" t="str">
            <v/>
          </cell>
          <cell r="G251" t="str">
            <v/>
          </cell>
          <cell r="H251" t="str">
            <v/>
          </cell>
          <cell r="I251" t="str">
            <v/>
          </cell>
          <cell r="J251" t="str">
            <v/>
          </cell>
          <cell r="K251" t="str">
            <v/>
          </cell>
          <cell r="L251" t="str">
            <v/>
          </cell>
          <cell r="M251" t="str">
            <v/>
          </cell>
          <cell r="N251" t="str">
            <v/>
          </cell>
          <cell r="O251" t="str">
            <v/>
          </cell>
          <cell r="P251" t="str">
            <v/>
          </cell>
          <cell r="Q251" t="str">
            <v/>
          </cell>
          <cell r="R251" t="str">
            <v/>
          </cell>
          <cell r="S251" t="str">
            <v/>
          </cell>
          <cell r="V251" t="str">
            <v/>
          </cell>
        </row>
        <row r="252">
          <cell r="B252" t="str">
            <v/>
          </cell>
          <cell r="C252" t="str">
            <v/>
          </cell>
          <cell r="D252" t="str">
            <v/>
          </cell>
          <cell r="E252" t="str">
            <v/>
          </cell>
          <cell r="F252" t="str">
            <v/>
          </cell>
          <cell r="G252" t="str">
            <v/>
          </cell>
          <cell r="H252" t="str">
            <v/>
          </cell>
          <cell r="I252" t="str">
            <v/>
          </cell>
          <cell r="J252" t="str">
            <v/>
          </cell>
          <cell r="K252" t="str">
            <v/>
          </cell>
          <cell r="L252" t="str">
            <v/>
          </cell>
          <cell r="M252" t="str">
            <v/>
          </cell>
          <cell r="N252" t="str">
            <v/>
          </cell>
          <cell r="O252" t="str">
            <v/>
          </cell>
          <cell r="P252" t="str">
            <v/>
          </cell>
          <cell r="Q252" t="str">
            <v/>
          </cell>
          <cell r="R252" t="str">
            <v/>
          </cell>
          <cell r="S252" t="str">
            <v/>
          </cell>
          <cell r="V252" t="str">
            <v/>
          </cell>
        </row>
        <row r="253">
          <cell r="B253" t="str">
            <v/>
          </cell>
          <cell r="C253" t="str">
            <v/>
          </cell>
          <cell r="D253" t="str">
            <v/>
          </cell>
          <cell r="E253" t="str">
            <v/>
          </cell>
          <cell r="F253" t="str">
            <v/>
          </cell>
          <cell r="G253" t="str">
            <v/>
          </cell>
          <cell r="H253" t="str">
            <v/>
          </cell>
          <cell r="I253" t="str">
            <v/>
          </cell>
          <cell r="J253" t="str">
            <v/>
          </cell>
          <cell r="K253" t="str">
            <v/>
          </cell>
          <cell r="L253" t="str">
            <v/>
          </cell>
          <cell r="M253" t="str">
            <v/>
          </cell>
          <cell r="N253" t="str">
            <v/>
          </cell>
          <cell r="O253" t="str">
            <v/>
          </cell>
          <cell r="P253" t="str">
            <v/>
          </cell>
          <cell r="Q253" t="str">
            <v/>
          </cell>
          <cell r="R253" t="str">
            <v/>
          </cell>
          <cell r="S253" t="str">
            <v/>
          </cell>
          <cell r="V253" t="str">
            <v/>
          </cell>
        </row>
        <row r="254">
          <cell r="B254" t="str">
            <v/>
          </cell>
          <cell r="C254" t="str">
            <v/>
          </cell>
          <cell r="D254" t="str">
            <v/>
          </cell>
          <cell r="E254" t="str">
            <v/>
          </cell>
          <cell r="F254" t="str">
            <v/>
          </cell>
          <cell r="G254" t="str">
            <v/>
          </cell>
          <cell r="H254" t="str">
            <v/>
          </cell>
          <cell r="I254" t="str">
            <v/>
          </cell>
          <cell r="J254" t="str">
            <v/>
          </cell>
          <cell r="K254" t="str">
            <v/>
          </cell>
          <cell r="L254" t="str">
            <v/>
          </cell>
          <cell r="M254" t="str">
            <v/>
          </cell>
          <cell r="N254" t="str">
            <v/>
          </cell>
          <cell r="O254" t="str">
            <v/>
          </cell>
          <cell r="P254" t="str">
            <v/>
          </cell>
          <cell r="Q254" t="str">
            <v/>
          </cell>
          <cell r="R254" t="str">
            <v/>
          </cell>
          <cell r="S254" t="str">
            <v/>
          </cell>
          <cell r="V254" t="str">
            <v/>
          </cell>
        </row>
        <row r="255">
          <cell r="B255" t="str">
            <v/>
          </cell>
          <cell r="C255" t="str">
            <v/>
          </cell>
          <cell r="D255" t="str">
            <v/>
          </cell>
          <cell r="E255" t="str">
            <v/>
          </cell>
          <cell r="F255" t="str">
            <v/>
          </cell>
          <cell r="G255" t="str">
            <v/>
          </cell>
          <cell r="H255" t="str">
            <v/>
          </cell>
          <cell r="I255" t="str">
            <v/>
          </cell>
          <cell r="J255" t="str">
            <v/>
          </cell>
          <cell r="K255" t="str">
            <v/>
          </cell>
          <cell r="L255" t="str">
            <v/>
          </cell>
          <cell r="M255" t="str">
            <v/>
          </cell>
          <cell r="N255" t="str">
            <v/>
          </cell>
          <cell r="O255" t="str">
            <v/>
          </cell>
          <cell r="P255" t="str">
            <v/>
          </cell>
          <cell r="Q255" t="str">
            <v/>
          </cell>
          <cell r="R255" t="str">
            <v/>
          </cell>
          <cell r="S255" t="str">
            <v/>
          </cell>
          <cell r="V255" t="str">
            <v/>
          </cell>
        </row>
        <row r="256">
          <cell r="B256" t="str">
            <v/>
          </cell>
          <cell r="C256" t="str">
            <v/>
          </cell>
          <cell r="D256" t="str">
            <v/>
          </cell>
          <cell r="E256" t="str">
            <v/>
          </cell>
          <cell r="F256" t="str">
            <v/>
          </cell>
          <cell r="G256" t="str">
            <v/>
          </cell>
          <cell r="H256" t="str">
            <v/>
          </cell>
          <cell r="I256" t="str">
            <v/>
          </cell>
          <cell r="J256" t="str">
            <v/>
          </cell>
          <cell r="K256" t="str">
            <v/>
          </cell>
          <cell r="L256" t="str">
            <v/>
          </cell>
          <cell r="M256" t="str">
            <v/>
          </cell>
          <cell r="N256" t="str">
            <v/>
          </cell>
          <cell r="O256" t="str">
            <v/>
          </cell>
          <cell r="P256" t="str">
            <v/>
          </cell>
          <cell r="Q256" t="str">
            <v/>
          </cell>
          <cell r="R256" t="str">
            <v/>
          </cell>
          <cell r="S256" t="str">
            <v/>
          </cell>
          <cell r="V256" t="str">
            <v/>
          </cell>
        </row>
        <row r="257">
          <cell r="B257" t="str">
            <v/>
          </cell>
          <cell r="C257" t="str">
            <v/>
          </cell>
          <cell r="D257" t="str">
            <v/>
          </cell>
          <cell r="E257" t="str">
            <v/>
          </cell>
          <cell r="F257" t="str">
            <v/>
          </cell>
          <cell r="G257" t="str">
            <v/>
          </cell>
          <cell r="H257" t="str">
            <v/>
          </cell>
          <cell r="I257" t="str">
            <v/>
          </cell>
          <cell r="J257" t="str">
            <v/>
          </cell>
          <cell r="K257" t="str">
            <v/>
          </cell>
          <cell r="L257" t="str">
            <v/>
          </cell>
          <cell r="M257" t="str">
            <v/>
          </cell>
          <cell r="N257" t="str">
            <v/>
          </cell>
          <cell r="O257" t="str">
            <v/>
          </cell>
          <cell r="P257" t="str">
            <v/>
          </cell>
          <cell r="Q257" t="str">
            <v/>
          </cell>
          <cell r="R257" t="str">
            <v/>
          </cell>
          <cell r="S257" t="str">
            <v/>
          </cell>
          <cell r="V257" t="str">
            <v/>
          </cell>
        </row>
        <row r="258">
          <cell r="B258" t="str">
            <v/>
          </cell>
          <cell r="C258" t="str">
            <v/>
          </cell>
          <cell r="D258" t="str">
            <v/>
          </cell>
          <cell r="E258" t="str">
            <v/>
          </cell>
          <cell r="F258" t="str">
            <v/>
          </cell>
          <cell r="G258" t="str">
            <v/>
          </cell>
          <cell r="H258" t="str">
            <v/>
          </cell>
          <cell r="I258" t="str">
            <v/>
          </cell>
          <cell r="J258" t="str">
            <v/>
          </cell>
          <cell r="K258" t="str">
            <v/>
          </cell>
          <cell r="L258" t="str">
            <v/>
          </cell>
          <cell r="M258" t="str">
            <v/>
          </cell>
          <cell r="N258" t="str">
            <v/>
          </cell>
          <cell r="O258" t="str">
            <v/>
          </cell>
          <cell r="P258" t="str">
            <v/>
          </cell>
          <cell r="Q258" t="str">
            <v/>
          </cell>
          <cell r="R258" t="str">
            <v/>
          </cell>
          <cell r="S258" t="str">
            <v/>
          </cell>
          <cell r="V258" t="str">
            <v/>
          </cell>
        </row>
        <row r="259">
          <cell r="B259" t="str">
            <v/>
          </cell>
          <cell r="C259" t="str">
            <v/>
          </cell>
          <cell r="D259" t="str">
            <v/>
          </cell>
          <cell r="E259" t="str">
            <v/>
          </cell>
          <cell r="F259" t="str">
            <v/>
          </cell>
          <cell r="G259" t="str">
            <v/>
          </cell>
          <cell r="H259" t="str">
            <v/>
          </cell>
          <cell r="I259" t="str">
            <v/>
          </cell>
          <cell r="J259" t="str">
            <v/>
          </cell>
          <cell r="K259" t="str">
            <v/>
          </cell>
          <cell r="L259" t="str">
            <v/>
          </cell>
          <cell r="M259" t="str">
            <v/>
          </cell>
          <cell r="N259" t="str">
            <v/>
          </cell>
          <cell r="O259" t="str">
            <v/>
          </cell>
          <cell r="P259" t="str">
            <v/>
          </cell>
          <cell r="Q259" t="str">
            <v/>
          </cell>
          <cell r="R259" t="str">
            <v/>
          </cell>
          <cell r="S259" t="str">
            <v/>
          </cell>
          <cell r="V259" t="str">
            <v/>
          </cell>
        </row>
        <row r="260">
          <cell r="B260" t="str">
            <v/>
          </cell>
          <cell r="C260" t="str">
            <v/>
          </cell>
          <cell r="D260" t="str">
            <v/>
          </cell>
          <cell r="E260" t="str">
            <v/>
          </cell>
          <cell r="F260" t="str">
            <v/>
          </cell>
          <cell r="G260" t="str">
            <v/>
          </cell>
          <cell r="H260" t="str">
            <v/>
          </cell>
          <cell r="I260" t="str">
            <v/>
          </cell>
          <cell r="J260" t="str">
            <v/>
          </cell>
          <cell r="K260" t="str">
            <v/>
          </cell>
          <cell r="L260" t="str">
            <v/>
          </cell>
          <cell r="M260" t="str">
            <v/>
          </cell>
          <cell r="N260" t="str">
            <v/>
          </cell>
          <cell r="O260" t="str">
            <v/>
          </cell>
          <cell r="P260" t="str">
            <v/>
          </cell>
          <cell r="Q260" t="str">
            <v/>
          </cell>
          <cell r="R260" t="str">
            <v/>
          </cell>
          <cell r="S260" t="str">
            <v/>
          </cell>
          <cell r="V260" t="str">
            <v/>
          </cell>
        </row>
        <row r="261">
          <cell r="B261" t="str">
            <v/>
          </cell>
          <cell r="C261" t="str">
            <v/>
          </cell>
          <cell r="D261" t="str">
            <v/>
          </cell>
          <cell r="E261" t="str">
            <v/>
          </cell>
          <cell r="F261" t="str">
            <v/>
          </cell>
          <cell r="G261" t="str">
            <v/>
          </cell>
          <cell r="H261" t="str">
            <v/>
          </cell>
          <cell r="I261" t="str">
            <v/>
          </cell>
          <cell r="J261" t="str">
            <v/>
          </cell>
          <cell r="K261" t="str">
            <v/>
          </cell>
          <cell r="L261" t="str">
            <v/>
          </cell>
          <cell r="M261" t="str">
            <v/>
          </cell>
          <cell r="N261" t="str">
            <v/>
          </cell>
          <cell r="O261" t="str">
            <v/>
          </cell>
          <cell r="P261" t="str">
            <v/>
          </cell>
          <cell r="Q261" t="str">
            <v/>
          </cell>
          <cell r="R261" t="str">
            <v/>
          </cell>
          <cell r="S261" t="str">
            <v/>
          </cell>
          <cell r="V261" t="str">
            <v/>
          </cell>
        </row>
        <row r="262">
          <cell r="B262" t="str">
            <v/>
          </cell>
          <cell r="C262" t="str">
            <v/>
          </cell>
          <cell r="D262" t="str">
            <v/>
          </cell>
          <cell r="E262" t="str">
            <v/>
          </cell>
          <cell r="F262" t="str">
            <v/>
          </cell>
          <cell r="G262" t="str">
            <v/>
          </cell>
          <cell r="H262" t="str">
            <v/>
          </cell>
          <cell r="I262" t="str">
            <v/>
          </cell>
          <cell r="J262" t="str">
            <v/>
          </cell>
          <cell r="K262" t="str">
            <v/>
          </cell>
          <cell r="L262" t="str">
            <v/>
          </cell>
          <cell r="M262" t="str">
            <v/>
          </cell>
          <cell r="N262" t="str">
            <v/>
          </cell>
          <cell r="O262" t="str">
            <v/>
          </cell>
          <cell r="P262" t="str">
            <v/>
          </cell>
          <cell r="Q262" t="str">
            <v/>
          </cell>
          <cell r="R262" t="str">
            <v/>
          </cell>
          <cell r="S262" t="str">
            <v/>
          </cell>
          <cell r="V262" t="str">
            <v/>
          </cell>
        </row>
        <row r="263">
          <cell r="B263" t="str">
            <v/>
          </cell>
          <cell r="C263" t="str">
            <v/>
          </cell>
          <cell r="D263" t="str">
            <v/>
          </cell>
          <cell r="E263" t="str">
            <v/>
          </cell>
          <cell r="F263" t="str">
            <v/>
          </cell>
          <cell r="G263" t="str">
            <v/>
          </cell>
          <cell r="H263" t="str">
            <v/>
          </cell>
          <cell r="I263" t="str">
            <v/>
          </cell>
          <cell r="J263" t="str">
            <v/>
          </cell>
          <cell r="K263" t="str">
            <v/>
          </cell>
          <cell r="L263" t="str">
            <v/>
          </cell>
          <cell r="M263" t="str">
            <v/>
          </cell>
          <cell r="N263" t="str">
            <v/>
          </cell>
          <cell r="O263" t="str">
            <v/>
          </cell>
          <cell r="P263" t="str">
            <v/>
          </cell>
          <cell r="Q263" t="str">
            <v/>
          </cell>
          <cell r="R263" t="str">
            <v/>
          </cell>
          <cell r="S263" t="str">
            <v/>
          </cell>
          <cell r="V263" t="str">
            <v/>
          </cell>
        </row>
        <row r="264">
          <cell r="B264" t="str">
            <v/>
          </cell>
          <cell r="C264" t="str">
            <v/>
          </cell>
          <cell r="D264" t="str">
            <v/>
          </cell>
          <cell r="E264" t="str">
            <v/>
          </cell>
          <cell r="F264" t="str">
            <v/>
          </cell>
          <cell r="G264" t="str">
            <v/>
          </cell>
          <cell r="H264" t="str">
            <v/>
          </cell>
          <cell r="I264" t="str">
            <v/>
          </cell>
          <cell r="J264" t="str">
            <v/>
          </cell>
          <cell r="K264" t="str">
            <v/>
          </cell>
          <cell r="L264" t="str">
            <v/>
          </cell>
          <cell r="M264" t="str">
            <v/>
          </cell>
          <cell r="N264" t="str">
            <v/>
          </cell>
          <cell r="O264" t="str">
            <v/>
          </cell>
          <cell r="P264" t="str">
            <v/>
          </cell>
          <cell r="Q264" t="str">
            <v/>
          </cell>
          <cell r="R264" t="str">
            <v/>
          </cell>
          <cell r="S264" t="str">
            <v/>
          </cell>
          <cell r="V264" t="str">
            <v/>
          </cell>
        </row>
        <row r="265">
          <cell r="B265" t="str">
            <v/>
          </cell>
          <cell r="C265" t="str">
            <v/>
          </cell>
          <cell r="D265" t="str">
            <v/>
          </cell>
          <cell r="E265" t="str">
            <v/>
          </cell>
          <cell r="F265" t="str">
            <v/>
          </cell>
          <cell r="G265" t="str">
            <v/>
          </cell>
          <cell r="H265" t="str">
            <v/>
          </cell>
          <cell r="I265" t="str">
            <v/>
          </cell>
          <cell r="J265" t="str">
            <v/>
          </cell>
          <cell r="K265" t="str">
            <v/>
          </cell>
          <cell r="L265" t="str">
            <v/>
          </cell>
          <cell r="M265" t="str">
            <v/>
          </cell>
          <cell r="N265" t="str">
            <v/>
          </cell>
          <cell r="O265" t="str">
            <v/>
          </cell>
          <cell r="P265" t="str">
            <v/>
          </cell>
          <cell r="Q265" t="str">
            <v/>
          </cell>
          <cell r="R265" t="str">
            <v/>
          </cell>
          <cell r="S265" t="str">
            <v/>
          </cell>
          <cell r="V265" t="str">
            <v/>
          </cell>
        </row>
        <row r="266">
          <cell r="B266" t="str">
            <v/>
          </cell>
          <cell r="C266" t="str">
            <v/>
          </cell>
          <cell r="D266" t="str">
            <v/>
          </cell>
          <cell r="E266" t="str">
            <v/>
          </cell>
          <cell r="F266" t="str">
            <v/>
          </cell>
          <cell r="G266" t="str">
            <v/>
          </cell>
          <cell r="H266" t="str">
            <v/>
          </cell>
          <cell r="I266" t="str">
            <v/>
          </cell>
          <cell r="J266" t="str">
            <v/>
          </cell>
          <cell r="K266" t="str">
            <v/>
          </cell>
          <cell r="L266" t="str">
            <v/>
          </cell>
          <cell r="M266" t="str">
            <v/>
          </cell>
          <cell r="N266" t="str">
            <v/>
          </cell>
          <cell r="O266" t="str">
            <v/>
          </cell>
          <cell r="P266" t="str">
            <v/>
          </cell>
          <cell r="Q266" t="str">
            <v/>
          </cell>
          <cell r="R266" t="str">
            <v/>
          </cell>
          <cell r="S266" t="str">
            <v/>
          </cell>
          <cell r="V266" t="str">
            <v/>
          </cell>
        </row>
        <row r="267">
          <cell r="B267" t="str">
            <v/>
          </cell>
          <cell r="C267" t="str">
            <v/>
          </cell>
          <cell r="D267" t="str">
            <v/>
          </cell>
          <cell r="E267" t="str">
            <v/>
          </cell>
          <cell r="F267" t="str">
            <v/>
          </cell>
          <cell r="G267" t="str">
            <v/>
          </cell>
          <cell r="H267" t="str">
            <v/>
          </cell>
          <cell r="I267" t="str">
            <v/>
          </cell>
          <cell r="J267" t="str">
            <v/>
          </cell>
          <cell r="K267" t="str">
            <v/>
          </cell>
          <cell r="L267" t="str">
            <v/>
          </cell>
          <cell r="M267" t="str">
            <v/>
          </cell>
          <cell r="N267" t="str">
            <v/>
          </cell>
          <cell r="O267" t="str">
            <v/>
          </cell>
          <cell r="P267" t="str">
            <v/>
          </cell>
          <cell r="Q267" t="str">
            <v/>
          </cell>
          <cell r="R267" t="str">
            <v/>
          </cell>
          <cell r="S267" t="str">
            <v/>
          </cell>
          <cell r="V267" t="str">
            <v/>
          </cell>
        </row>
        <row r="268">
          <cell r="H268" t="str">
            <v/>
          </cell>
          <cell r="I268" t="str">
            <v/>
          </cell>
          <cell r="J268" t="str">
            <v/>
          </cell>
          <cell r="K268" t="str">
            <v/>
          </cell>
          <cell r="L268" t="str">
            <v/>
          </cell>
          <cell r="M268" t="str">
            <v/>
          </cell>
          <cell r="N268" t="str">
            <v/>
          </cell>
          <cell r="O268" t="str">
            <v/>
          </cell>
          <cell r="P268" t="str">
            <v/>
          </cell>
          <cell r="Q268" t="str">
            <v/>
          </cell>
          <cell r="R268" t="str">
            <v/>
          </cell>
          <cell r="S268" t="str">
            <v/>
          </cell>
          <cell r="T268" t="str">
            <v/>
          </cell>
          <cell r="U268" t="str">
            <v/>
          </cell>
          <cell r="V268" t="str">
            <v/>
          </cell>
        </row>
        <row r="270">
          <cell r="B270" t="str">
            <v>Maõ NV</v>
          </cell>
          <cell r="C270" t="str">
            <v>Ngaøy vaøo</v>
          </cell>
          <cell r="D270" t="str">
            <v>Hoï vaø teân</v>
          </cell>
          <cell r="E270" t="str">
            <v>Phoøng ban</v>
          </cell>
          <cell r="F270" t="str">
            <v>Chöùc
 vuï</v>
          </cell>
          <cell r="G270" t="str">
            <v>Ñòa chæ</v>
          </cell>
          <cell r="H270" t="str">
            <v>Löông caên
 baûn</v>
          </cell>
          <cell r="I270" t="str">
            <v>Ca ngaøy</v>
          </cell>
          <cell r="J270" t="str">
            <v>Chuû nhaät
 (h.s 2)</v>
          </cell>
          <cell r="K270" t="str">
            <v>Toång ngaøy coâng</v>
          </cell>
          <cell r="L270" t="str">
            <v>Thaønh tieàn</v>
          </cell>
          <cell r="M270" t="str">
            <v xml:space="preserve">Giôø taêng ca </v>
          </cell>
          <cell r="N270" t="str">
            <v>Giôø taêng ca 1,5</v>
          </cell>
          <cell r="O270" t="str">
            <v>Giôø CN heä soá 2</v>
          </cell>
          <cell r="P270" t="str">
            <v>Toång giôø taêng ca</v>
          </cell>
          <cell r="Q270" t="str">
            <v>Löông 
1 giôø</v>
          </cell>
          <cell r="R270" t="str">
            <v>Tieàn  taêng
 ca</v>
          </cell>
          <cell r="S270" t="str">
            <v>Löông thöïc 
teá</v>
          </cell>
          <cell r="T270" t="str">
            <v>Phuï
 caáp</v>
          </cell>
          <cell r="U270" t="str">
            <v>Noäp BHXH,BHYT,KPCÑ</v>
          </cell>
          <cell r="V270" t="str">
            <v>Thöïc laõnh</v>
          </cell>
          <cell r="W270" t="str">
            <v>Kyù 
nhaän</v>
          </cell>
        </row>
        <row r="271">
          <cell r="B271" t="str">
            <v>1</v>
          </cell>
          <cell r="C271" t="str">
            <v>2</v>
          </cell>
          <cell r="D271" t="str">
            <v>3</v>
          </cell>
          <cell r="E271" t="str">
            <v>4</v>
          </cell>
          <cell r="F271" t="str">
            <v>5</v>
          </cell>
          <cell r="G271" t="str">
            <v>6</v>
          </cell>
          <cell r="H271" t="str">
            <v>7</v>
          </cell>
          <cell r="I271" t="str">
            <v>8</v>
          </cell>
          <cell r="J271" t="str">
            <v>9</v>
          </cell>
          <cell r="K271" t="str">
            <v>10=(8+9)</v>
          </cell>
          <cell r="L271" t="str">
            <v>11</v>
          </cell>
          <cell r="M271" t="str">
            <v>12</v>
          </cell>
          <cell r="N271" t="str">
            <v>13</v>
          </cell>
          <cell r="O271" t="str">
            <v>14</v>
          </cell>
          <cell r="P271" t="str">
            <v>15=(13x14)</v>
          </cell>
          <cell r="Q271" t="str">
            <v>16</v>
          </cell>
          <cell r="R271" t="str">
            <v>17=(15x16)</v>
          </cell>
          <cell r="S271" t="str">
            <v>18=(11+17)</v>
          </cell>
          <cell r="T271" t="str">
            <v>19</v>
          </cell>
          <cell r="U271" t="str">
            <v>20</v>
          </cell>
          <cell r="V271" t="str">
            <v>21=(18+19-20)</v>
          </cell>
          <cell r="W271" t="str">
            <v>22</v>
          </cell>
        </row>
        <row r="272">
          <cell r="B272" t="str">
            <v/>
          </cell>
          <cell r="C272" t="str">
            <v/>
          </cell>
          <cell r="D272" t="str">
            <v/>
          </cell>
          <cell r="E272" t="str">
            <v/>
          </cell>
          <cell r="F272" t="str">
            <v/>
          </cell>
          <cell r="G272" t="str">
            <v/>
          </cell>
          <cell r="H272" t="str">
            <v/>
          </cell>
          <cell r="I272" t="str">
            <v/>
          </cell>
          <cell r="J272" t="str">
            <v/>
          </cell>
          <cell r="K272" t="str">
            <v/>
          </cell>
          <cell r="L272" t="str">
            <v/>
          </cell>
          <cell r="M272" t="str">
            <v/>
          </cell>
          <cell r="N272" t="str">
            <v/>
          </cell>
          <cell r="O272" t="str">
            <v/>
          </cell>
          <cell r="P272" t="str">
            <v/>
          </cell>
          <cell r="Q272" t="str">
            <v/>
          </cell>
          <cell r="R272" t="str">
            <v/>
          </cell>
          <cell r="S272">
            <v>0</v>
          </cell>
          <cell r="V272" t="str">
            <v/>
          </cell>
        </row>
        <row r="273">
          <cell r="B273" t="str">
            <v>0001</v>
          </cell>
          <cell r="C273">
            <v>0</v>
          </cell>
          <cell r="D273" t="str">
            <v>be ba 1</v>
          </cell>
          <cell r="E273">
            <v>0</v>
          </cell>
          <cell r="F273">
            <v>0</v>
          </cell>
          <cell r="G273">
            <v>0</v>
          </cell>
          <cell r="H273">
            <v>1430000</v>
          </cell>
          <cell r="I273">
            <v>5.5</v>
          </cell>
          <cell r="J273" t="str">
            <v/>
          </cell>
          <cell r="K273">
            <v>5.5</v>
          </cell>
          <cell r="L273">
            <v>302500</v>
          </cell>
          <cell r="M273">
            <v>1</v>
          </cell>
          <cell r="N273">
            <v>1.5</v>
          </cell>
          <cell r="O273">
            <v>0</v>
          </cell>
          <cell r="P273">
            <v>1.5</v>
          </cell>
          <cell r="Q273">
            <v>6875</v>
          </cell>
          <cell r="R273">
            <v>10313</v>
          </cell>
          <cell r="S273">
            <v>312813</v>
          </cell>
          <cell r="V273">
            <v>312813</v>
          </cell>
        </row>
        <row r="274">
          <cell r="B274" t="str">
            <v>0002</v>
          </cell>
          <cell r="C274">
            <v>0</v>
          </cell>
          <cell r="D274" t="str">
            <v>be ba 2</v>
          </cell>
          <cell r="E274">
            <v>0</v>
          </cell>
          <cell r="F274">
            <v>0</v>
          </cell>
          <cell r="G274">
            <v>0</v>
          </cell>
          <cell r="H274">
            <v>832000</v>
          </cell>
          <cell r="I274" t="str">
            <v/>
          </cell>
          <cell r="J274" t="str">
            <v/>
          </cell>
          <cell r="K274" t="str">
            <v/>
          </cell>
          <cell r="L274" t="str">
            <v/>
          </cell>
          <cell r="M274" t="str">
            <v/>
          </cell>
          <cell r="N274" t="str">
            <v/>
          </cell>
          <cell r="O274" t="str">
            <v/>
          </cell>
          <cell r="P274" t="str">
            <v/>
          </cell>
          <cell r="Q274">
            <v>4000</v>
          </cell>
          <cell r="R274" t="str">
            <v/>
          </cell>
          <cell r="S274">
            <v>0</v>
          </cell>
          <cell r="V274" t="str">
            <v/>
          </cell>
        </row>
        <row r="275">
          <cell r="B275" t="str">
            <v>0003</v>
          </cell>
          <cell r="C275">
            <v>0</v>
          </cell>
          <cell r="D275" t="str">
            <v>be ba 3</v>
          </cell>
          <cell r="E275">
            <v>0</v>
          </cell>
          <cell r="F275">
            <v>0</v>
          </cell>
          <cell r="G275">
            <v>0</v>
          </cell>
          <cell r="H275">
            <v>832000</v>
          </cell>
          <cell r="I275" t="str">
            <v/>
          </cell>
          <cell r="J275" t="str">
            <v/>
          </cell>
          <cell r="K275" t="str">
            <v/>
          </cell>
          <cell r="L275" t="str">
            <v/>
          </cell>
          <cell r="M275" t="str">
            <v/>
          </cell>
          <cell r="N275" t="str">
            <v/>
          </cell>
          <cell r="O275" t="str">
            <v/>
          </cell>
          <cell r="P275" t="str">
            <v/>
          </cell>
          <cell r="Q275">
            <v>4000</v>
          </cell>
          <cell r="R275" t="str">
            <v/>
          </cell>
          <cell r="S275">
            <v>0</v>
          </cell>
          <cell r="V275" t="str">
            <v/>
          </cell>
        </row>
        <row r="276">
          <cell r="B276" t="str">
            <v>0004</v>
          </cell>
          <cell r="C276">
            <v>0</v>
          </cell>
          <cell r="D276" t="str">
            <v>be ba 4</v>
          </cell>
          <cell r="E276">
            <v>0</v>
          </cell>
          <cell r="F276">
            <v>0</v>
          </cell>
          <cell r="G276">
            <v>0</v>
          </cell>
          <cell r="H276">
            <v>832000</v>
          </cell>
          <cell r="I276">
            <v>3</v>
          </cell>
          <cell r="J276">
            <v>2</v>
          </cell>
          <cell r="K276">
            <v>5</v>
          </cell>
          <cell r="L276">
            <v>160000</v>
          </cell>
          <cell r="M276" t="str">
            <v/>
          </cell>
          <cell r="N276" t="str">
            <v/>
          </cell>
          <cell r="O276" t="str">
            <v/>
          </cell>
          <cell r="P276" t="str">
            <v/>
          </cell>
          <cell r="Q276">
            <v>4000</v>
          </cell>
          <cell r="R276" t="str">
            <v/>
          </cell>
          <cell r="S276">
            <v>160000</v>
          </cell>
          <cell r="V276">
            <v>160000</v>
          </cell>
        </row>
        <row r="277">
          <cell r="B277" t="str">
            <v>0005</v>
          </cell>
          <cell r="C277">
            <v>0</v>
          </cell>
          <cell r="D277" t="str">
            <v>be ba 5</v>
          </cell>
          <cell r="E277">
            <v>0</v>
          </cell>
          <cell r="F277">
            <v>0</v>
          </cell>
          <cell r="G277">
            <v>0</v>
          </cell>
          <cell r="H277">
            <v>780000</v>
          </cell>
          <cell r="I277" t="str">
            <v/>
          </cell>
          <cell r="J277" t="str">
            <v/>
          </cell>
          <cell r="K277" t="str">
            <v/>
          </cell>
          <cell r="L277" t="str">
            <v/>
          </cell>
          <cell r="M277" t="str">
            <v/>
          </cell>
          <cell r="N277" t="str">
            <v/>
          </cell>
          <cell r="O277" t="str">
            <v/>
          </cell>
          <cell r="P277" t="str">
            <v/>
          </cell>
          <cell r="Q277">
            <v>3750</v>
          </cell>
          <cell r="R277" t="str">
            <v/>
          </cell>
          <cell r="S277">
            <v>0</v>
          </cell>
          <cell r="V277" t="str">
            <v/>
          </cell>
        </row>
        <row r="278">
          <cell r="B278" t="str">
            <v>0006</v>
          </cell>
          <cell r="C278">
            <v>0</v>
          </cell>
          <cell r="D278" t="str">
            <v>be ba 6</v>
          </cell>
          <cell r="E278">
            <v>0</v>
          </cell>
          <cell r="F278">
            <v>0</v>
          </cell>
          <cell r="G278">
            <v>0</v>
          </cell>
          <cell r="H278">
            <v>676000</v>
          </cell>
          <cell r="I278" t="str">
            <v/>
          </cell>
          <cell r="J278" t="str">
            <v/>
          </cell>
          <cell r="K278" t="str">
            <v/>
          </cell>
          <cell r="L278" t="str">
            <v/>
          </cell>
          <cell r="M278" t="str">
            <v/>
          </cell>
          <cell r="N278" t="str">
            <v/>
          </cell>
          <cell r="O278" t="str">
            <v/>
          </cell>
          <cell r="P278" t="str">
            <v/>
          </cell>
          <cell r="Q278">
            <v>3250</v>
          </cell>
          <cell r="R278" t="str">
            <v/>
          </cell>
          <cell r="S278">
            <v>0</v>
          </cell>
          <cell r="V278" t="str">
            <v/>
          </cell>
        </row>
        <row r="279">
          <cell r="B279" t="str">
            <v>0007</v>
          </cell>
          <cell r="C279">
            <v>0</v>
          </cell>
          <cell r="D279" t="str">
            <v>be ba 7</v>
          </cell>
          <cell r="E279">
            <v>0</v>
          </cell>
          <cell r="F279">
            <v>0</v>
          </cell>
          <cell r="G279">
            <v>0</v>
          </cell>
          <cell r="H279">
            <v>832000</v>
          </cell>
          <cell r="I279" t="str">
            <v/>
          </cell>
          <cell r="J279" t="str">
            <v/>
          </cell>
          <cell r="K279" t="str">
            <v/>
          </cell>
          <cell r="L279" t="str">
            <v/>
          </cell>
          <cell r="M279" t="str">
            <v/>
          </cell>
          <cell r="N279" t="str">
            <v/>
          </cell>
          <cell r="O279" t="str">
            <v/>
          </cell>
          <cell r="P279" t="str">
            <v/>
          </cell>
          <cell r="Q279">
            <v>4000</v>
          </cell>
          <cell r="R279" t="str">
            <v/>
          </cell>
          <cell r="S279">
            <v>0</v>
          </cell>
          <cell r="V279" t="str">
            <v/>
          </cell>
        </row>
        <row r="280">
          <cell r="B280" t="str">
            <v>0008</v>
          </cell>
          <cell r="C280">
            <v>0</v>
          </cell>
          <cell r="D280" t="str">
            <v>be ba 8</v>
          </cell>
          <cell r="E280">
            <v>0</v>
          </cell>
          <cell r="F280">
            <v>0</v>
          </cell>
          <cell r="G280">
            <v>0</v>
          </cell>
          <cell r="H280">
            <v>780000</v>
          </cell>
          <cell r="I280" t="str">
            <v/>
          </cell>
          <cell r="J280" t="str">
            <v/>
          </cell>
          <cell r="K280" t="str">
            <v/>
          </cell>
          <cell r="L280" t="str">
            <v/>
          </cell>
          <cell r="M280" t="str">
            <v/>
          </cell>
          <cell r="N280" t="str">
            <v/>
          </cell>
          <cell r="O280" t="str">
            <v/>
          </cell>
          <cell r="P280" t="str">
            <v/>
          </cell>
          <cell r="Q280">
            <v>3750</v>
          </cell>
          <cell r="R280" t="str">
            <v/>
          </cell>
          <cell r="S280">
            <v>0</v>
          </cell>
          <cell r="V280" t="str">
            <v/>
          </cell>
        </row>
        <row r="281">
          <cell r="B281" t="str">
            <v>0009</v>
          </cell>
          <cell r="C281">
            <v>0</v>
          </cell>
          <cell r="D281" t="str">
            <v>be ba 9</v>
          </cell>
          <cell r="E281">
            <v>0</v>
          </cell>
          <cell r="F281">
            <v>0</v>
          </cell>
          <cell r="G281">
            <v>0</v>
          </cell>
          <cell r="H281">
            <v>1560000</v>
          </cell>
          <cell r="I281" t="str">
            <v/>
          </cell>
          <cell r="J281" t="str">
            <v/>
          </cell>
          <cell r="K281" t="str">
            <v/>
          </cell>
          <cell r="L281" t="str">
            <v/>
          </cell>
          <cell r="M281" t="str">
            <v/>
          </cell>
          <cell r="N281" t="str">
            <v/>
          </cell>
          <cell r="O281" t="str">
            <v/>
          </cell>
          <cell r="P281" t="str">
            <v/>
          </cell>
          <cell r="Q281">
            <v>7500</v>
          </cell>
          <cell r="R281" t="str">
            <v/>
          </cell>
          <cell r="S281">
            <v>0</v>
          </cell>
          <cell r="V281" t="str">
            <v/>
          </cell>
        </row>
        <row r="282">
          <cell r="B282" t="str">
            <v>0010</v>
          </cell>
          <cell r="C282">
            <v>0</v>
          </cell>
          <cell r="D282" t="str">
            <v>be ba 10</v>
          </cell>
          <cell r="E282">
            <v>0</v>
          </cell>
          <cell r="F282">
            <v>0</v>
          </cell>
          <cell r="G282">
            <v>0</v>
          </cell>
          <cell r="H282">
            <v>650000</v>
          </cell>
          <cell r="I282" t="str">
            <v/>
          </cell>
          <cell r="J282" t="str">
            <v/>
          </cell>
          <cell r="K282" t="str">
            <v/>
          </cell>
          <cell r="L282" t="str">
            <v/>
          </cell>
          <cell r="M282" t="str">
            <v/>
          </cell>
          <cell r="N282" t="str">
            <v/>
          </cell>
          <cell r="O282" t="str">
            <v/>
          </cell>
          <cell r="P282" t="str">
            <v/>
          </cell>
          <cell r="Q282">
            <v>3125</v>
          </cell>
          <cell r="R282" t="str">
            <v/>
          </cell>
          <cell r="S282">
            <v>0</v>
          </cell>
          <cell r="V282" t="str">
            <v/>
          </cell>
        </row>
        <row r="283">
          <cell r="B283" t="str">
            <v>0011</v>
          </cell>
          <cell r="C283">
            <v>0</v>
          </cell>
          <cell r="D283">
            <v>0</v>
          </cell>
          <cell r="E283">
            <v>0</v>
          </cell>
          <cell r="F283">
            <v>0</v>
          </cell>
          <cell r="G283">
            <v>0</v>
          </cell>
          <cell r="H283">
            <v>832000</v>
          </cell>
          <cell r="I283">
            <v>2</v>
          </cell>
          <cell r="J283" t="str">
            <v/>
          </cell>
          <cell r="K283">
            <v>2</v>
          </cell>
          <cell r="L283">
            <v>64000</v>
          </cell>
          <cell r="M283" t="str">
            <v/>
          </cell>
          <cell r="N283" t="str">
            <v/>
          </cell>
          <cell r="O283" t="str">
            <v/>
          </cell>
          <cell r="P283" t="str">
            <v/>
          </cell>
          <cell r="Q283">
            <v>4000</v>
          </cell>
          <cell r="R283" t="str">
            <v/>
          </cell>
          <cell r="S283">
            <v>64000</v>
          </cell>
          <cell r="V283">
            <v>64000</v>
          </cell>
        </row>
        <row r="284">
          <cell r="B284" t="str">
            <v>0012</v>
          </cell>
          <cell r="C284" t="str">
            <v/>
          </cell>
          <cell r="D284" t="str">
            <v/>
          </cell>
          <cell r="E284" t="str">
            <v/>
          </cell>
          <cell r="F284" t="str">
            <v/>
          </cell>
          <cell r="G284" t="str">
            <v/>
          </cell>
          <cell r="H284" t="str">
            <v/>
          </cell>
          <cell r="I284">
            <v>2</v>
          </cell>
          <cell r="J284" t="str">
            <v/>
          </cell>
          <cell r="K284">
            <v>2</v>
          </cell>
          <cell r="L284" t="str">
            <v/>
          </cell>
          <cell r="M284" t="str">
            <v/>
          </cell>
          <cell r="N284" t="str">
            <v/>
          </cell>
          <cell r="O284" t="str">
            <v/>
          </cell>
          <cell r="P284" t="str">
            <v/>
          </cell>
          <cell r="Q284" t="str">
            <v/>
          </cell>
          <cell r="R284" t="str">
            <v/>
          </cell>
          <cell r="S284">
            <v>0</v>
          </cell>
          <cell r="V284" t="str">
            <v/>
          </cell>
        </row>
        <row r="285">
          <cell r="B285" t="str">
            <v>0013</v>
          </cell>
          <cell r="C285" t="str">
            <v/>
          </cell>
          <cell r="D285" t="str">
            <v/>
          </cell>
          <cell r="E285" t="str">
            <v/>
          </cell>
          <cell r="F285" t="str">
            <v/>
          </cell>
          <cell r="G285" t="str">
            <v/>
          </cell>
          <cell r="H285" t="str">
            <v/>
          </cell>
          <cell r="I285">
            <v>2</v>
          </cell>
          <cell r="J285" t="str">
            <v/>
          </cell>
          <cell r="K285">
            <v>2</v>
          </cell>
          <cell r="L285" t="str">
            <v/>
          </cell>
          <cell r="M285" t="str">
            <v/>
          </cell>
          <cell r="N285" t="str">
            <v/>
          </cell>
          <cell r="O285" t="str">
            <v/>
          </cell>
          <cell r="P285" t="str">
            <v/>
          </cell>
          <cell r="Q285" t="str">
            <v/>
          </cell>
          <cell r="R285" t="str">
            <v/>
          </cell>
          <cell r="S285">
            <v>0</v>
          </cell>
          <cell r="V285" t="str">
            <v/>
          </cell>
        </row>
        <row r="286">
          <cell r="B286" t="str">
            <v>0014</v>
          </cell>
          <cell r="C286" t="str">
            <v/>
          </cell>
          <cell r="D286" t="str">
            <v/>
          </cell>
          <cell r="E286" t="str">
            <v/>
          </cell>
          <cell r="F286" t="str">
            <v/>
          </cell>
          <cell r="G286" t="str">
            <v/>
          </cell>
          <cell r="H286" t="str">
            <v/>
          </cell>
          <cell r="I286">
            <v>1</v>
          </cell>
          <cell r="J286" t="str">
            <v/>
          </cell>
          <cell r="K286">
            <v>1</v>
          </cell>
          <cell r="L286" t="str">
            <v/>
          </cell>
          <cell r="M286" t="str">
            <v/>
          </cell>
          <cell r="N286" t="str">
            <v/>
          </cell>
          <cell r="O286" t="str">
            <v/>
          </cell>
          <cell r="P286" t="str">
            <v/>
          </cell>
          <cell r="Q286" t="str">
            <v/>
          </cell>
          <cell r="R286" t="str">
            <v/>
          </cell>
          <cell r="S286">
            <v>0</v>
          </cell>
          <cell r="V286" t="str">
            <v/>
          </cell>
        </row>
        <row r="287">
          <cell r="B287" t="str">
            <v>0015</v>
          </cell>
          <cell r="C287" t="str">
            <v/>
          </cell>
          <cell r="D287" t="str">
            <v/>
          </cell>
          <cell r="E287" t="str">
            <v/>
          </cell>
          <cell r="F287" t="str">
            <v/>
          </cell>
          <cell r="G287" t="str">
            <v/>
          </cell>
          <cell r="H287" t="str">
            <v/>
          </cell>
          <cell r="I287">
            <v>0.5</v>
          </cell>
          <cell r="J287" t="str">
            <v/>
          </cell>
          <cell r="K287">
            <v>0.5</v>
          </cell>
          <cell r="L287" t="str">
            <v/>
          </cell>
          <cell r="M287" t="str">
            <v/>
          </cell>
          <cell r="N287" t="str">
            <v/>
          </cell>
          <cell r="O287" t="str">
            <v/>
          </cell>
          <cell r="P287" t="str">
            <v/>
          </cell>
          <cell r="Q287" t="str">
            <v/>
          </cell>
          <cell r="R287" t="str">
            <v/>
          </cell>
          <cell r="S287">
            <v>0</v>
          </cell>
          <cell r="V287" t="str">
            <v/>
          </cell>
        </row>
        <row r="288">
          <cell r="B288" t="str">
            <v>0016</v>
          </cell>
          <cell r="C288" t="str">
            <v/>
          </cell>
          <cell r="D288" t="str">
            <v/>
          </cell>
          <cell r="E288" t="str">
            <v/>
          </cell>
          <cell r="F288" t="str">
            <v/>
          </cell>
          <cell r="G288" t="str">
            <v/>
          </cell>
          <cell r="H288" t="str">
            <v/>
          </cell>
          <cell r="I288">
            <v>1</v>
          </cell>
          <cell r="J288" t="str">
            <v/>
          </cell>
          <cell r="K288">
            <v>1</v>
          </cell>
          <cell r="L288" t="str">
            <v/>
          </cell>
          <cell r="M288" t="str">
            <v/>
          </cell>
          <cell r="N288" t="str">
            <v/>
          </cell>
          <cell r="O288" t="str">
            <v/>
          </cell>
          <cell r="P288" t="str">
            <v/>
          </cell>
          <cell r="Q288" t="str">
            <v/>
          </cell>
          <cell r="R288" t="str">
            <v/>
          </cell>
          <cell r="S288">
            <v>0</v>
          </cell>
          <cell r="V288" t="str">
            <v/>
          </cell>
        </row>
        <row r="289">
          <cell r="B289" t="str">
            <v>0017</v>
          </cell>
          <cell r="C289" t="str">
            <v/>
          </cell>
          <cell r="D289" t="str">
            <v/>
          </cell>
          <cell r="E289" t="str">
            <v/>
          </cell>
          <cell r="F289" t="str">
            <v/>
          </cell>
          <cell r="G289" t="str">
            <v/>
          </cell>
          <cell r="H289" t="str">
            <v/>
          </cell>
          <cell r="I289">
            <v>1</v>
          </cell>
          <cell r="J289" t="str">
            <v/>
          </cell>
          <cell r="K289">
            <v>1</v>
          </cell>
          <cell r="L289" t="str">
            <v/>
          </cell>
          <cell r="M289" t="str">
            <v/>
          </cell>
          <cell r="N289" t="str">
            <v/>
          </cell>
          <cell r="O289" t="str">
            <v/>
          </cell>
          <cell r="P289" t="str">
            <v/>
          </cell>
          <cell r="Q289" t="str">
            <v/>
          </cell>
          <cell r="R289" t="str">
            <v/>
          </cell>
          <cell r="S289">
            <v>0</v>
          </cell>
          <cell r="V289" t="str">
            <v/>
          </cell>
        </row>
        <row r="290">
          <cell r="B290" t="str">
            <v>0018</v>
          </cell>
          <cell r="C290" t="str">
            <v/>
          </cell>
          <cell r="D290" t="str">
            <v/>
          </cell>
          <cell r="E290" t="str">
            <v/>
          </cell>
          <cell r="F290" t="str">
            <v/>
          </cell>
          <cell r="G290" t="str">
            <v/>
          </cell>
          <cell r="H290" t="str">
            <v/>
          </cell>
          <cell r="I290">
            <v>3.5</v>
          </cell>
          <cell r="J290" t="str">
            <v/>
          </cell>
          <cell r="K290">
            <v>3.5</v>
          </cell>
          <cell r="L290" t="str">
            <v/>
          </cell>
          <cell r="M290" t="str">
            <v/>
          </cell>
          <cell r="N290" t="str">
            <v/>
          </cell>
          <cell r="O290" t="str">
            <v/>
          </cell>
          <cell r="P290" t="str">
            <v/>
          </cell>
          <cell r="Q290" t="str">
            <v/>
          </cell>
          <cell r="R290" t="str">
            <v/>
          </cell>
          <cell r="S290">
            <v>0</v>
          </cell>
          <cell r="V290" t="str">
            <v/>
          </cell>
        </row>
        <row r="291">
          <cell r="B291" t="str">
            <v>0019</v>
          </cell>
          <cell r="C291" t="str">
            <v/>
          </cell>
          <cell r="D291" t="str">
            <v/>
          </cell>
          <cell r="E291" t="str">
            <v/>
          </cell>
          <cell r="F291" t="str">
            <v/>
          </cell>
          <cell r="G291" t="str">
            <v/>
          </cell>
          <cell r="H291" t="str">
            <v/>
          </cell>
          <cell r="I291">
            <v>4</v>
          </cell>
          <cell r="J291" t="str">
            <v/>
          </cell>
          <cell r="K291">
            <v>4</v>
          </cell>
          <cell r="L291" t="str">
            <v/>
          </cell>
          <cell r="M291" t="str">
            <v/>
          </cell>
          <cell r="N291" t="str">
            <v/>
          </cell>
          <cell r="O291" t="str">
            <v/>
          </cell>
          <cell r="P291" t="str">
            <v/>
          </cell>
          <cell r="Q291" t="str">
            <v/>
          </cell>
          <cell r="R291" t="str">
            <v/>
          </cell>
          <cell r="S291">
            <v>0</v>
          </cell>
          <cell r="V291" t="str">
            <v/>
          </cell>
        </row>
        <row r="292">
          <cell r="B292" t="str">
            <v>0020</v>
          </cell>
          <cell r="C292" t="str">
            <v/>
          </cell>
          <cell r="D292" t="str">
            <v/>
          </cell>
          <cell r="E292" t="str">
            <v/>
          </cell>
          <cell r="F292" t="str">
            <v/>
          </cell>
          <cell r="G292" t="str">
            <v/>
          </cell>
          <cell r="H292" t="str">
            <v/>
          </cell>
          <cell r="I292" t="str">
            <v/>
          </cell>
          <cell r="J292" t="str">
            <v/>
          </cell>
          <cell r="K292" t="str">
            <v/>
          </cell>
          <cell r="L292" t="str">
            <v/>
          </cell>
          <cell r="M292">
            <v>6</v>
          </cell>
          <cell r="N292">
            <v>9</v>
          </cell>
          <cell r="O292">
            <v>2</v>
          </cell>
          <cell r="P292">
            <v>11</v>
          </cell>
          <cell r="Q292" t="str">
            <v/>
          </cell>
          <cell r="R292" t="str">
            <v/>
          </cell>
          <cell r="S292">
            <v>0</v>
          </cell>
          <cell r="V292" t="str">
            <v/>
          </cell>
        </row>
        <row r="293">
          <cell r="B293" t="str">
            <v/>
          </cell>
          <cell r="C293" t="str">
            <v/>
          </cell>
          <cell r="D293" t="str">
            <v/>
          </cell>
          <cell r="E293" t="str">
            <v/>
          </cell>
          <cell r="F293" t="str">
            <v/>
          </cell>
          <cell r="G293" t="str">
            <v/>
          </cell>
          <cell r="H293" t="str">
            <v/>
          </cell>
          <cell r="I293" t="str">
            <v/>
          </cell>
          <cell r="J293" t="str">
            <v/>
          </cell>
          <cell r="K293" t="str">
            <v/>
          </cell>
          <cell r="L293" t="str">
            <v/>
          </cell>
          <cell r="M293" t="str">
            <v/>
          </cell>
          <cell r="N293" t="str">
            <v/>
          </cell>
          <cell r="O293" t="str">
            <v/>
          </cell>
          <cell r="P293" t="str">
            <v/>
          </cell>
          <cell r="Q293" t="str">
            <v/>
          </cell>
          <cell r="R293" t="str">
            <v/>
          </cell>
          <cell r="S293">
            <v>0</v>
          </cell>
          <cell r="V293" t="str">
            <v/>
          </cell>
        </row>
        <row r="294">
          <cell r="B294" t="str">
            <v/>
          </cell>
          <cell r="C294" t="str">
            <v/>
          </cell>
          <cell r="D294" t="str">
            <v/>
          </cell>
          <cell r="E294" t="str">
            <v/>
          </cell>
          <cell r="F294" t="str">
            <v/>
          </cell>
          <cell r="G294" t="str">
            <v/>
          </cell>
          <cell r="H294" t="str">
            <v/>
          </cell>
          <cell r="I294" t="str">
            <v/>
          </cell>
          <cell r="J294" t="str">
            <v/>
          </cell>
          <cell r="K294" t="str">
            <v/>
          </cell>
          <cell r="L294" t="str">
            <v/>
          </cell>
          <cell r="M294" t="str">
            <v/>
          </cell>
          <cell r="N294" t="str">
            <v/>
          </cell>
          <cell r="O294" t="str">
            <v/>
          </cell>
          <cell r="P294" t="str">
            <v/>
          </cell>
          <cell r="Q294" t="str">
            <v/>
          </cell>
          <cell r="R294" t="str">
            <v/>
          </cell>
          <cell r="S294">
            <v>0</v>
          </cell>
          <cell r="V294" t="str">
            <v/>
          </cell>
        </row>
        <row r="295">
          <cell r="B295" t="str">
            <v/>
          </cell>
          <cell r="C295" t="str">
            <v/>
          </cell>
          <cell r="D295" t="str">
            <v/>
          </cell>
          <cell r="E295" t="str">
            <v/>
          </cell>
          <cell r="F295" t="str">
            <v/>
          </cell>
          <cell r="G295" t="str">
            <v/>
          </cell>
          <cell r="H295" t="str">
            <v/>
          </cell>
          <cell r="I295" t="str">
            <v/>
          </cell>
          <cell r="J295" t="str">
            <v/>
          </cell>
          <cell r="K295" t="str">
            <v/>
          </cell>
          <cell r="L295" t="str">
            <v/>
          </cell>
          <cell r="M295" t="str">
            <v/>
          </cell>
          <cell r="N295" t="str">
            <v/>
          </cell>
          <cell r="O295" t="str">
            <v/>
          </cell>
          <cell r="P295" t="str">
            <v/>
          </cell>
          <cell r="Q295" t="str">
            <v/>
          </cell>
          <cell r="R295" t="str">
            <v/>
          </cell>
          <cell r="S295">
            <v>0</v>
          </cell>
          <cell r="V295" t="str">
            <v/>
          </cell>
        </row>
        <row r="296">
          <cell r="B296" t="str">
            <v/>
          </cell>
          <cell r="C296" t="str">
            <v/>
          </cell>
          <cell r="D296" t="str">
            <v/>
          </cell>
          <cell r="E296" t="str">
            <v/>
          </cell>
          <cell r="F296" t="str">
            <v/>
          </cell>
          <cell r="G296" t="str">
            <v/>
          </cell>
          <cell r="H296" t="str">
            <v/>
          </cell>
          <cell r="I296" t="str">
            <v/>
          </cell>
          <cell r="J296" t="str">
            <v/>
          </cell>
          <cell r="K296" t="str">
            <v/>
          </cell>
          <cell r="L296" t="str">
            <v/>
          </cell>
          <cell r="M296" t="str">
            <v/>
          </cell>
          <cell r="N296" t="str">
            <v/>
          </cell>
          <cell r="O296" t="str">
            <v/>
          </cell>
          <cell r="P296" t="str">
            <v/>
          </cell>
          <cell r="Q296" t="str">
            <v/>
          </cell>
          <cell r="R296" t="str">
            <v/>
          </cell>
          <cell r="S296">
            <v>0</v>
          </cell>
          <cell r="V296" t="str">
            <v/>
          </cell>
        </row>
        <row r="297">
          <cell r="B297" t="str">
            <v/>
          </cell>
          <cell r="C297" t="str">
            <v/>
          </cell>
          <cell r="D297" t="str">
            <v/>
          </cell>
          <cell r="E297" t="str">
            <v/>
          </cell>
          <cell r="F297" t="str">
            <v/>
          </cell>
          <cell r="G297" t="str">
            <v/>
          </cell>
          <cell r="H297" t="str">
            <v/>
          </cell>
          <cell r="I297" t="str">
            <v/>
          </cell>
          <cell r="J297" t="str">
            <v/>
          </cell>
          <cell r="K297" t="str">
            <v/>
          </cell>
          <cell r="L297" t="str">
            <v/>
          </cell>
          <cell r="M297" t="str">
            <v/>
          </cell>
          <cell r="N297" t="str">
            <v/>
          </cell>
          <cell r="O297" t="str">
            <v/>
          </cell>
          <cell r="P297" t="str">
            <v/>
          </cell>
          <cell r="Q297" t="str">
            <v/>
          </cell>
          <cell r="R297" t="str">
            <v/>
          </cell>
          <cell r="S297">
            <v>0</v>
          </cell>
          <cell r="V297" t="str">
            <v/>
          </cell>
        </row>
        <row r="298">
          <cell r="B298" t="str">
            <v/>
          </cell>
          <cell r="C298" t="str">
            <v/>
          </cell>
          <cell r="D298" t="str">
            <v/>
          </cell>
          <cell r="E298" t="str">
            <v/>
          </cell>
          <cell r="F298" t="str">
            <v/>
          </cell>
          <cell r="G298" t="str">
            <v/>
          </cell>
          <cell r="H298" t="str">
            <v/>
          </cell>
          <cell r="I298" t="str">
            <v/>
          </cell>
          <cell r="J298" t="str">
            <v/>
          </cell>
          <cell r="K298" t="str">
            <v/>
          </cell>
          <cell r="L298" t="str">
            <v/>
          </cell>
          <cell r="M298" t="str">
            <v/>
          </cell>
          <cell r="N298" t="str">
            <v/>
          </cell>
          <cell r="O298" t="str">
            <v/>
          </cell>
          <cell r="P298" t="str">
            <v/>
          </cell>
          <cell r="Q298" t="str">
            <v/>
          </cell>
          <cell r="R298" t="str">
            <v/>
          </cell>
          <cell r="S298">
            <v>0</v>
          </cell>
          <cell r="V298" t="str">
            <v/>
          </cell>
        </row>
        <row r="299">
          <cell r="B299" t="str">
            <v/>
          </cell>
          <cell r="C299" t="str">
            <v/>
          </cell>
          <cell r="D299" t="str">
            <v/>
          </cell>
          <cell r="E299" t="str">
            <v/>
          </cell>
          <cell r="F299" t="str">
            <v/>
          </cell>
          <cell r="G299" t="str">
            <v/>
          </cell>
          <cell r="H299" t="str">
            <v/>
          </cell>
          <cell r="I299" t="str">
            <v/>
          </cell>
          <cell r="J299" t="str">
            <v/>
          </cell>
          <cell r="K299" t="str">
            <v/>
          </cell>
          <cell r="L299" t="str">
            <v/>
          </cell>
          <cell r="M299" t="str">
            <v/>
          </cell>
          <cell r="N299" t="str">
            <v/>
          </cell>
          <cell r="O299" t="str">
            <v/>
          </cell>
          <cell r="P299" t="str">
            <v/>
          </cell>
          <cell r="Q299" t="str">
            <v/>
          </cell>
          <cell r="R299" t="str">
            <v/>
          </cell>
          <cell r="S299">
            <v>0</v>
          </cell>
          <cell r="V299" t="str">
            <v/>
          </cell>
        </row>
        <row r="300">
          <cell r="B300" t="str">
            <v/>
          </cell>
          <cell r="C300" t="str">
            <v/>
          </cell>
          <cell r="D300" t="str">
            <v/>
          </cell>
          <cell r="E300" t="str">
            <v/>
          </cell>
          <cell r="F300" t="str">
            <v/>
          </cell>
          <cell r="G300" t="str">
            <v/>
          </cell>
          <cell r="H300" t="str">
            <v/>
          </cell>
          <cell r="I300" t="str">
            <v/>
          </cell>
          <cell r="J300" t="str">
            <v/>
          </cell>
          <cell r="K300" t="str">
            <v/>
          </cell>
          <cell r="L300" t="str">
            <v/>
          </cell>
          <cell r="M300" t="str">
            <v/>
          </cell>
          <cell r="N300" t="str">
            <v/>
          </cell>
          <cell r="O300" t="str">
            <v/>
          </cell>
          <cell r="P300" t="str">
            <v/>
          </cell>
          <cell r="Q300" t="str">
            <v/>
          </cell>
          <cell r="R300" t="str">
            <v/>
          </cell>
          <cell r="S300">
            <v>0</v>
          </cell>
          <cell r="V300" t="str">
            <v/>
          </cell>
        </row>
        <row r="301">
          <cell r="B301" t="str">
            <v/>
          </cell>
          <cell r="C301" t="str">
            <v/>
          </cell>
          <cell r="D301" t="str">
            <v/>
          </cell>
          <cell r="E301" t="str">
            <v/>
          </cell>
          <cell r="F301" t="str">
            <v/>
          </cell>
          <cell r="G301" t="str">
            <v/>
          </cell>
          <cell r="H301" t="str">
            <v/>
          </cell>
          <cell r="I301" t="str">
            <v/>
          </cell>
          <cell r="J301" t="str">
            <v/>
          </cell>
          <cell r="K301" t="str">
            <v/>
          </cell>
          <cell r="L301" t="str">
            <v/>
          </cell>
          <cell r="M301" t="str">
            <v/>
          </cell>
          <cell r="N301" t="str">
            <v/>
          </cell>
          <cell r="O301" t="str">
            <v/>
          </cell>
          <cell r="P301" t="str">
            <v/>
          </cell>
          <cell r="Q301" t="str">
            <v/>
          </cell>
          <cell r="R301" t="str">
            <v/>
          </cell>
          <cell r="S301">
            <v>0</v>
          </cell>
          <cell r="V301" t="str">
            <v/>
          </cell>
        </row>
        <row r="302">
          <cell r="B302" t="str">
            <v/>
          </cell>
          <cell r="C302" t="str">
            <v/>
          </cell>
          <cell r="D302" t="str">
            <v/>
          </cell>
          <cell r="E302" t="str">
            <v/>
          </cell>
          <cell r="F302" t="str">
            <v/>
          </cell>
          <cell r="G302" t="str">
            <v/>
          </cell>
          <cell r="H302" t="str">
            <v/>
          </cell>
          <cell r="I302" t="str">
            <v/>
          </cell>
          <cell r="J302" t="str">
            <v/>
          </cell>
          <cell r="K302" t="str">
            <v/>
          </cell>
          <cell r="L302" t="str">
            <v/>
          </cell>
          <cell r="M302" t="str">
            <v/>
          </cell>
          <cell r="N302" t="str">
            <v/>
          </cell>
          <cell r="O302" t="str">
            <v/>
          </cell>
          <cell r="P302" t="str">
            <v/>
          </cell>
          <cell r="Q302" t="str">
            <v/>
          </cell>
          <cell r="R302" t="str">
            <v/>
          </cell>
          <cell r="S302">
            <v>0</v>
          </cell>
          <cell r="V302" t="str">
            <v/>
          </cell>
        </row>
        <row r="303">
          <cell r="B303" t="str">
            <v/>
          </cell>
          <cell r="C303" t="str">
            <v/>
          </cell>
          <cell r="D303" t="str">
            <v/>
          </cell>
          <cell r="E303" t="str">
            <v/>
          </cell>
          <cell r="F303" t="str">
            <v/>
          </cell>
          <cell r="G303" t="str">
            <v/>
          </cell>
          <cell r="H303" t="str">
            <v/>
          </cell>
          <cell r="I303" t="str">
            <v/>
          </cell>
          <cell r="J303" t="str">
            <v/>
          </cell>
          <cell r="K303" t="str">
            <v/>
          </cell>
          <cell r="L303" t="str">
            <v/>
          </cell>
          <cell r="M303" t="str">
            <v/>
          </cell>
          <cell r="N303" t="str">
            <v/>
          </cell>
          <cell r="O303" t="str">
            <v/>
          </cell>
          <cell r="P303" t="str">
            <v/>
          </cell>
          <cell r="Q303" t="str">
            <v/>
          </cell>
          <cell r="R303" t="str">
            <v/>
          </cell>
          <cell r="S303">
            <v>0</v>
          </cell>
          <cell r="V303" t="str">
            <v/>
          </cell>
        </row>
        <row r="304">
          <cell r="B304" t="str">
            <v/>
          </cell>
          <cell r="C304" t="str">
            <v/>
          </cell>
          <cell r="D304" t="str">
            <v/>
          </cell>
          <cell r="E304" t="str">
            <v/>
          </cell>
          <cell r="F304" t="str">
            <v/>
          </cell>
          <cell r="G304" t="str">
            <v/>
          </cell>
          <cell r="H304" t="str">
            <v/>
          </cell>
          <cell r="I304" t="str">
            <v/>
          </cell>
          <cell r="J304" t="str">
            <v/>
          </cell>
          <cell r="K304" t="str">
            <v/>
          </cell>
          <cell r="L304" t="str">
            <v/>
          </cell>
          <cell r="M304" t="str">
            <v/>
          </cell>
          <cell r="N304" t="str">
            <v/>
          </cell>
          <cell r="O304" t="str">
            <v/>
          </cell>
          <cell r="P304" t="str">
            <v/>
          </cell>
          <cell r="Q304" t="str">
            <v/>
          </cell>
          <cell r="R304" t="str">
            <v/>
          </cell>
          <cell r="S304">
            <v>0</v>
          </cell>
          <cell r="V304" t="str">
            <v/>
          </cell>
        </row>
        <row r="305">
          <cell r="B305" t="str">
            <v/>
          </cell>
          <cell r="C305" t="str">
            <v/>
          </cell>
          <cell r="D305" t="str">
            <v/>
          </cell>
          <cell r="E305" t="str">
            <v/>
          </cell>
          <cell r="F305" t="str">
            <v/>
          </cell>
          <cell r="G305" t="str">
            <v/>
          </cell>
          <cell r="H305" t="str">
            <v/>
          </cell>
          <cell r="I305" t="str">
            <v/>
          </cell>
          <cell r="J305" t="str">
            <v/>
          </cell>
          <cell r="K305" t="str">
            <v/>
          </cell>
          <cell r="L305" t="str">
            <v/>
          </cell>
          <cell r="M305" t="str">
            <v/>
          </cell>
          <cell r="N305" t="str">
            <v/>
          </cell>
          <cell r="O305" t="str">
            <v/>
          </cell>
          <cell r="P305" t="str">
            <v/>
          </cell>
          <cell r="Q305" t="str">
            <v/>
          </cell>
          <cell r="R305" t="str">
            <v/>
          </cell>
          <cell r="S305">
            <v>0</v>
          </cell>
          <cell r="V305" t="str">
            <v/>
          </cell>
        </row>
        <row r="306">
          <cell r="B306" t="str">
            <v/>
          </cell>
          <cell r="C306" t="str">
            <v/>
          </cell>
          <cell r="D306" t="str">
            <v/>
          </cell>
          <cell r="E306" t="str">
            <v/>
          </cell>
          <cell r="F306" t="str">
            <v/>
          </cell>
          <cell r="G306" t="str">
            <v/>
          </cell>
          <cell r="H306" t="str">
            <v/>
          </cell>
          <cell r="I306" t="str">
            <v/>
          </cell>
          <cell r="J306" t="str">
            <v/>
          </cell>
          <cell r="K306" t="str">
            <v/>
          </cell>
          <cell r="L306" t="str">
            <v/>
          </cell>
          <cell r="M306" t="str">
            <v/>
          </cell>
          <cell r="N306" t="str">
            <v/>
          </cell>
          <cell r="O306" t="str">
            <v/>
          </cell>
          <cell r="P306" t="str">
            <v/>
          </cell>
          <cell r="Q306" t="str">
            <v/>
          </cell>
          <cell r="R306" t="str">
            <v/>
          </cell>
          <cell r="S306">
            <v>0</v>
          </cell>
          <cell r="V306" t="str">
            <v/>
          </cell>
        </row>
        <row r="307">
          <cell r="B307" t="str">
            <v/>
          </cell>
          <cell r="C307" t="str">
            <v/>
          </cell>
          <cell r="D307" t="str">
            <v/>
          </cell>
          <cell r="E307" t="str">
            <v/>
          </cell>
          <cell r="F307" t="str">
            <v/>
          </cell>
          <cell r="G307" t="str">
            <v/>
          </cell>
          <cell r="H307" t="str">
            <v/>
          </cell>
          <cell r="I307" t="str">
            <v/>
          </cell>
          <cell r="J307" t="str">
            <v/>
          </cell>
          <cell r="K307" t="str">
            <v/>
          </cell>
          <cell r="L307" t="str">
            <v/>
          </cell>
          <cell r="M307" t="str">
            <v/>
          </cell>
          <cell r="N307" t="str">
            <v/>
          </cell>
          <cell r="O307" t="str">
            <v/>
          </cell>
          <cell r="P307" t="str">
            <v/>
          </cell>
          <cell r="Q307" t="str">
            <v/>
          </cell>
          <cell r="R307" t="str">
            <v/>
          </cell>
          <cell r="S307">
            <v>0</v>
          </cell>
          <cell r="V307" t="str">
            <v/>
          </cell>
        </row>
        <row r="308">
          <cell r="B308" t="str">
            <v/>
          </cell>
          <cell r="C308" t="str">
            <v/>
          </cell>
          <cell r="D308" t="str">
            <v/>
          </cell>
          <cell r="E308" t="str">
            <v/>
          </cell>
          <cell r="F308" t="str">
            <v/>
          </cell>
          <cell r="G308" t="str">
            <v/>
          </cell>
          <cell r="H308" t="str">
            <v/>
          </cell>
          <cell r="I308" t="str">
            <v/>
          </cell>
          <cell r="J308" t="str">
            <v/>
          </cell>
          <cell r="K308" t="str">
            <v/>
          </cell>
          <cell r="L308" t="str">
            <v/>
          </cell>
          <cell r="M308" t="str">
            <v/>
          </cell>
          <cell r="N308" t="str">
            <v/>
          </cell>
          <cell r="O308" t="str">
            <v/>
          </cell>
          <cell r="P308" t="str">
            <v/>
          </cell>
          <cell r="Q308" t="str">
            <v/>
          </cell>
          <cell r="R308" t="str">
            <v/>
          </cell>
          <cell r="S308">
            <v>0</v>
          </cell>
          <cell r="V308" t="str">
            <v/>
          </cell>
        </row>
        <row r="309">
          <cell r="B309" t="str">
            <v/>
          </cell>
          <cell r="C309" t="str">
            <v/>
          </cell>
          <cell r="D309" t="str">
            <v/>
          </cell>
          <cell r="E309" t="str">
            <v/>
          </cell>
          <cell r="F309" t="str">
            <v/>
          </cell>
          <cell r="G309" t="str">
            <v/>
          </cell>
          <cell r="H309" t="str">
            <v/>
          </cell>
          <cell r="I309" t="str">
            <v/>
          </cell>
          <cell r="J309" t="str">
            <v/>
          </cell>
          <cell r="K309" t="str">
            <v/>
          </cell>
          <cell r="L309" t="str">
            <v/>
          </cell>
          <cell r="M309" t="str">
            <v/>
          </cell>
          <cell r="N309" t="str">
            <v/>
          </cell>
          <cell r="O309" t="str">
            <v/>
          </cell>
          <cell r="P309" t="str">
            <v/>
          </cell>
          <cell r="Q309" t="str">
            <v/>
          </cell>
          <cell r="R309" t="str">
            <v/>
          </cell>
          <cell r="S309">
            <v>0</v>
          </cell>
          <cell r="V309" t="str">
            <v/>
          </cell>
        </row>
        <row r="310">
          <cell r="B310" t="str">
            <v/>
          </cell>
          <cell r="C310" t="str">
            <v/>
          </cell>
          <cell r="D310" t="str">
            <v/>
          </cell>
          <cell r="E310" t="str">
            <v/>
          </cell>
          <cell r="F310" t="str">
            <v/>
          </cell>
          <cell r="G310" t="str">
            <v/>
          </cell>
          <cell r="H310" t="str">
            <v/>
          </cell>
          <cell r="I310" t="str">
            <v/>
          </cell>
          <cell r="J310" t="str">
            <v/>
          </cell>
          <cell r="K310" t="str">
            <v/>
          </cell>
          <cell r="L310" t="str">
            <v/>
          </cell>
          <cell r="M310" t="str">
            <v/>
          </cell>
          <cell r="N310" t="str">
            <v/>
          </cell>
          <cell r="O310" t="str">
            <v/>
          </cell>
          <cell r="P310" t="str">
            <v/>
          </cell>
          <cell r="Q310" t="str">
            <v/>
          </cell>
          <cell r="R310" t="str">
            <v/>
          </cell>
          <cell r="S310">
            <v>0</v>
          </cell>
          <cell r="V310" t="str">
            <v/>
          </cell>
        </row>
        <row r="311">
          <cell r="B311" t="str">
            <v/>
          </cell>
          <cell r="C311" t="str">
            <v/>
          </cell>
          <cell r="D311" t="str">
            <v/>
          </cell>
          <cell r="E311" t="str">
            <v/>
          </cell>
          <cell r="F311" t="str">
            <v/>
          </cell>
          <cell r="G311" t="str">
            <v/>
          </cell>
          <cell r="H311" t="str">
            <v/>
          </cell>
          <cell r="I311" t="str">
            <v/>
          </cell>
          <cell r="J311" t="str">
            <v/>
          </cell>
          <cell r="K311" t="str">
            <v/>
          </cell>
          <cell r="L311" t="str">
            <v/>
          </cell>
          <cell r="M311" t="str">
            <v/>
          </cell>
          <cell r="N311" t="str">
            <v/>
          </cell>
          <cell r="O311" t="str">
            <v/>
          </cell>
          <cell r="P311" t="str">
            <v/>
          </cell>
          <cell r="Q311" t="str">
            <v/>
          </cell>
          <cell r="R311" t="str">
            <v/>
          </cell>
          <cell r="S311">
            <v>0</v>
          </cell>
          <cell r="V311" t="str">
            <v/>
          </cell>
        </row>
        <row r="312">
          <cell r="B312" t="str">
            <v/>
          </cell>
          <cell r="C312" t="str">
            <v/>
          </cell>
          <cell r="D312" t="str">
            <v/>
          </cell>
          <cell r="E312" t="str">
            <v/>
          </cell>
          <cell r="F312" t="str">
            <v/>
          </cell>
          <cell r="G312" t="str">
            <v/>
          </cell>
          <cell r="H312" t="str">
            <v/>
          </cell>
          <cell r="I312" t="str">
            <v/>
          </cell>
          <cell r="J312" t="str">
            <v/>
          </cell>
          <cell r="K312" t="str">
            <v/>
          </cell>
          <cell r="L312" t="str">
            <v/>
          </cell>
          <cell r="M312" t="str">
            <v/>
          </cell>
          <cell r="N312" t="str">
            <v/>
          </cell>
          <cell r="O312" t="str">
            <v/>
          </cell>
          <cell r="P312" t="str">
            <v/>
          </cell>
          <cell r="Q312" t="str">
            <v/>
          </cell>
          <cell r="R312" t="str">
            <v/>
          </cell>
          <cell r="S312">
            <v>0</v>
          </cell>
          <cell r="V312" t="str">
            <v/>
          </cell>
        </row>
        <row r="313">
          <cell r="B313" t="str">
            <v/>
          </cell>
          <cell r="C313" t="str">
            <v/>
          </cell>
          <cell r="D313" t="str">
            <v/>
          </cell>
          <cell r="E313" t="str">
            <v/>
          </cell>
          <cell r="F313" t="str">
            <v/>
          </cell>
          <cell r="G313" t="str">
            <v/>
          </cell>
          <cell r="H313" t="str">
            <v/>
          </cell>
          <cell r="I313" t="str">
            <v/>
          </cell>
          <cell r="J313" t="str">
            <v/>
          </cell>
          <cell r="K313" t="str">
            <v/>
          </cell>
          <cell r="L313" t="str">
            <v/>
          </cell>
          <cell r="M313" t="str">
            <v/>
          </cell>
          <cell r="N313" t="str">
            <v/>
          </cell>
          <cell r="O313" t="str">
            <v/>
          </cell>
          <cell r="P313" t="str">
            <v/>
          </cell>
          <cell r="Q313" t="str">
            <v/>
          </cell>
          <cell r="R313" t="str">
            <v/>
          </cell>
          <cell r="S313">
            <v>0</v>
          </cell>
          <cell r="V313" t="str">
            <v/>
          </cell>
        </row>
        <row r="314">
          <cell r="B314" t="str">
            <v/>
          </cell>
          <cell r="C314" t="str">
            <v/>
          </cell>
          <cell r="D314" t="str">
            <v/>
          </cell>
          <cell r="E314" t="str">
            <v/>
          </cell>
          <cell r="F314" t="str">
            <v/>
          </cell>
          <cell r="G314" t="str">
            <v/>
          </cell>
          <cell r="H314" t="str">
            <v/>
          </cell>
          <cell r="I314" t="str">
            <v/>
          </cell>
          <cell r="J314" t="str">
            <v/>
          </cell>
          <cell r="K314" t="str">
            <v/>
          </cell>
          <cell r="L314" t="str">
            <v/>
          </cell>
          <cell r="M314" t="str">
            <v/>
          </cell>
          <cell r="N314" t="str">
            <v/>
          </cell>
          <cell r="O314" t="str">
            <v/>
          </cell>
          <cell r="P314" t="str">
            <v/>
          </cell>
          <cell r="Q314" t="str">
            <v/>
          </cell>
          <cell r="R314" t="str">
            <v/>
          </cell>
          <cell r="S314">
            <v>0</v>
          </cell>
          <cell r="V314" t="str">
            <v/>
          </cell>
        </row>
        <row r="315">
          <cell r="B315" t="str">
            <v/>
          </cell>
          <cell r="C315" t="str">
            <v/>
          </cell>
          <cell r="D315" t="str">
            <v/>
          </cell>
          <cell r="E315" t="str">
            <v/>
          </cell>
          <cell r="F315" t="str">
            <v/>
          </cell>
          <cell r="G315" t="str">
            <v/>
          </cell>
          <cell r="H315" t="str">
            <v/>
          </cell>
          <cell r="I315" t="str">
            <v/>
          </cell>
          <cell r="J315" t="str">
            <v/>
          </cell>
          <cell r="K315" t="str">
            <v/>
          </cell>
          <cell r="L315" t="str">
            <v/>
          </cell>
          <cell r="M315" t="str">
            <v/>
          </cell>
          <cell r="N315" t="str">
            <v/>
          </cell>
          <cell r="O315" t="str">
            <v/>
          </cell>
          <cell r="P315" t="str">
            <v/>
          </cell>
          <cell r="Q315" t="str">
            <v/>
          </cell>
          <cell r="R315" t="str">
            <v/>
          </cell>
          <cell r="S315">
            <v>0</v>
          </cell>
          <cell r="V315" t="str">
            <v/>
          </cell>
        </row>
        <row r="316">
          <cell r="B316" t="str">
            <v/>
          </cell>
          <cell r="C316" t="str">
            <v/>
          </cell>
          <cell r="D316" t="str">
            <v/>
          </cell>
          <cell r="E316" t="str">
            <v/>
          </cell>
          <cell r="F316" t="str">
            <v/>
          </cell>
          <cell r="G316" t="str">
            <v/>
          </cell>
          <cell r="H316" t="str">
            <v/>
          </cell>
          <cell r="I316" t="str">
            <v/>
          </cell>
          <cell r="J316" t="str">
            <v/>
          </cell>
          <cell r="K316" t="str">
            <v/>
          </cell>
          <cell r="L316" t="str">
            <v/>
          </cell>
          <cell r="M316" t="str">
            <v/>
          </cell>
          <cell r="N316" t="str">
            <v/>
          </cell>
          <cell r="O316" t="str">
            <v/>
          </cell>
          <cell r="P316" t="str">
            <v/>
          </cell>
          <cell r="Q316" t="str">
            <v/>
          </cell>
          <cell r="R316" t="str">
            <v/>
          </cell>
          <cell r="S316">
            <v>0</v>
          </cell>
          <cell r="V316" t="str">
            <v/>
          </cell>
        </row>
        <row r="317">
          <cell r="B317" t="str">
            <v/>
          </cell>
          <cell r="C317" t="str">
            <v/>
          </cell>
          <cell r="D317" t="str">
            <v/>
          </cell>
          <cell r="E317" t="str">
            <v/>
          </cell>
          <cell r="F317" t="str">
            <v/>
          </cell>
          <cell r="G317" t="str">
            <v/>
          </cell>
          <cell r="H317" t="str">
            <v/>
          </cell>
          <cell r="I317" t="str">
            <v/>
          </cell>
          <cell r="J317" t="str">
            <v/>
          </cell>
          <cell r="K317" t="str">
            <v/>
          </cell>
          <cell r="L317" t="str">
            <v/>
          </cell>
          <cell r="M317" t="str">
            <v/>
          </cell>
          <cell r="N317" t="str">
            <v/>
          </cell>
          <cell r="O317" t="str">
            <v/>
          </cell>
          <cell r="P317" t="str">
            <v/>
          </cell>
          <cell r="Q317" t="str">
            <v/>
          </cell>
          <cell r="R317" t="str">
            <v/>
          </cell>
          <cell r="S317">
            <v>0</v>
          </cell>
          <cell r="V317" t="str">
            <v/>
          </cell>
        </row>
        <row r="318">
          <cell r="B318" t="str">
            <v/>
          </cell>
          <cell r="C318" t="str">
            <v/>
          </cell>
          <cell r="D318" t="str">
            <v/>
          </cell>
          <cell r="E318" t="str">
            <v/>
          </cell>
          <cell r="F318" t="str">
            <v/>
          </cell>
          <cell r="G318" t="str">
            <v/>
          </cell>
          <cell r="H318" t="str">
            <v/>
          </cell>
          <cell r="I318" t="str">
            <v/>
          </cell>
          <cell r="J318" t="str">
            <v/>
          </cell>
          <cell r="K318" t="str">
            <v/>
          </cell>
          <cell r="L318" t="str">
            <v/>
          </cell>
          <cell r="M318" t="str">
            <v/>
          </cell>
          <cell r="N318" t="str">
            <v/>
          </cell>
          <cell r="O318" t="str">
            <v/>
          </cell>
          <cell r="P318" t="str">
            <v/>
          </cell>
          <cell r="Q318" t="str">
            <v/>
          </cell>
          <cell r="R318" t="str">
            <v/>
          </cell>
          <cell r="S318">
            <v>0</v>
          </cell>
          <cell r="V318" t="str">
            <v/>
          </cell>
        </row>
        <row r="319">
          <cell r="B319" t="str">
            <v/>
          </cell>
          <cell r="C319" t="str">
            <v/>
          </cell>
          <cell r="D319" t="str">
            <v/>
          </cell>
          <cell r="E319" t="str">
            <v/>
          </cell>
          <cell r="F319" t="str">
            <v/>
          </cell>
          <cell r="G319" t="str">
            <v/>
          </cell>
          <cell r="H319" t="str">
            <v/>
          </cell>
          <cell r="I319" t="str">
            <v/>
          </cell>
          <cell r="J319" t="str">
            <v/>
          </cell>
          <cell r="K319" t="str">
            <v/>
          </cell>
          <cell r="L319" t="str">
            <v/>
          </cell>
          <cell r="M319" t="str">
            <v/>
          </cell>
          <cell r="N319" t="str">
            <v/>
          </cell>
          <cell r="O319" t="str">
            <v/>
          </cell>
          <cell r="P319" t="str">
            <v/>
          </cell>
          <cell r="Q319" t="str">
            <v/>
          </cell>
          <cell r="R319" t="str">
            <v/>
          </cell>
          <cell r="S319">
            <v>0</v>
          </cell>
          <cell r="V319" t="str">
            <v/>
          </cell>
        </row>
        <row r="320">
          <cell r="B320" t="str">
            <v/>
          </cell>
          <cell r="C320" t="str">
            <v/>
          </cell>
          <cell r="D320" t="str">
            <v/>
          </cell>
          <cell r="E320" t="str">
            <v/>
          </cell>
          <cell r="F320" t="str">
            <v/>
          </cell>
          <cell r="G320" t="str">
            <v/>
          </cell>
          <cell r="H320" t="str">
            <v/>
          </cell>
          <cell r="I320" t="str">
            <v/>
          </cell>
          <cell r="J320" t="str">
            <v/>
          </cell>
          <cell r="K320" t="str">
            <v/>
          </cell>
          <cell r="L320" t="str">
            <v/>
          </cell>
          <cell r="M320" t="str">
            <v/>
          </cell>
          <cell r="N320" t="str">
            <v/>
          </cell>
          <cell r="O320" t="str">
            <v/>
          </cell>
          <cell r="P320" t="str">
            <v/>
          </cell>
          <cell r="Q320" t="str">
            <v/>
          </cell>
          <cell r="R320" t="str">
            <v/>
          </cell>
          <cell r="S320">
            <v>0</v>
          </cell>
          <cell r="V320" t="str">
            <v/>
          </cell>
        </row>
        <row r="321">
          <cell r="B321" t="str">
            <v/>
          </cell>
          <cell r="C321" t="str">
            <v/>
          </cell>
          <cell r="D321" t="str">
            <v/>
          </cell>
          <cell r="E321" t="str">
            <v/>
          </cell>
          <cell r="F321" t="str">
            <v/>
          </cell>
          <cell r="G321" t="str">
            <v/>
          </cell>
          <cell r="H321" t="str">
            <v/>
          </cell>
          <cell r="I321" t="str">
            <v/>
          </cell>
          <cell r="J321" t="str">
            <v/>
          </cell>
          <cell r="K321" t="str">
            <v/>
          </cell>
          <cell r="L321" t="str">
            <v/>
          </cell>
          <cell r="M321" t="str">
            <v/>
          </cell>
          <cell r="N321" t="str">
            <v/>
          </cell>
          <cell r="O321" t="str">
            <v/>
          </cell>
          <cell r="P321" t="str">
            <v/>
          </cell>
          <cell r="Q321" t="str">
            <v/>
          </cell>
          <cell r="R321" t="str">
            <v/>
          </cell>
          <cell r="S321">
            <v>0</v>
          </cell>
          <cell r="V321" t="str">
            <v/>
          </cell>
        </row>
        <row r="322">
          <cell r="B322" t="str">
            <v/>
          </cell>
          <cell r="C322" t="str">
            <v/>
          </cell>
          <cell r="D322" t="str">
            <v/>
          </cell>
          <cell r="E322" t="str">
            <v/>
          </cell>
          <cell r="F322" t="str">
            <v/>
          </cell>
          <cell r="G322" t="str">
            <v/>
          </cell>
          <cell r="H322" t="str">
            <v/>
          </cell>
          <cell r="I322" t="str">
            <v/>
          </cell>
          <cell r="J322" t="str">
            <v/>
          </cell>
          <cell r="K322" t="str">
            <v/>
          </cell>
          <cell r="L322" t="str">
            <v/>
          </cell>
          <cell r="M322" t="str">
            <v/>
          </cell>
          <cell r="N322" t="str">
            <v/>
          </cell>
          <cell r="O322" t="str">
            <v/>
          </cell>
          <cell r="P322" t="str">
            <v/>
          </cell>
          <cell r="Q322" t="str">
            <v/>
          </cell>
          <cell r="R322" t="str">
            <v/>
          </cell>
          <cell r="S322">
            <v>0</v>
          </cell>
          <cell r="V322" t="str">
            <v/>
          </cell>
        </row>
        <row r="323">
          <cell r="B323" t="str">
            <v/>
          </cell>
          <cell r="C323" t="str">
            <v/>
          </cell>
          <cell r="D323" t="str">
            <v/>
          </cell>
          <cell r="E323" t="str">
            <v/>
          </cell>
          <cell r="F323" t="str">
            <v/>
          </cell>
          <cell r="G323" t="str">
            <v/>
          </cell>
          <cell r="H323" t="str">
            <v/>
          </cell>
          <cell r="I323" t="str">
            <v/>
          </cell>
          <cell r="J323" t="str">
            <v/>
          </cell>
          <cell r="K323" t="str">
            <v/>
          </cell>
          <cell r="L323" t="str">
            <v/>
          </cell>
          <cell r="M323" t="str">
            <v/>
          </cell>
          <cell r="N323" t="str">
            <v/>
          </cell>
          <cell r="O323" t="str">
            <v/>
          </cell>
          <cell r="P323" t="str">
            <v/>
          </cell>
          <cell r="Q323" t="str">
            <v/>
          </cell>
          <cell r="R323" t="str">
            <v/>
          </cell>
          <cell r="S323">
            <v>0</v>
          </cell>
          <cell r="V323" t="str">
            <v/>
          </cell>
        </row>
        <row r="324">
          <cell r="B324" t="str">
            <v/>
          </cell>
          <cell r="C324" t="str">
            <v/>
          </cell>
          <cell r="D324" t="str">
            <v/>
          </cell>
          <cell r="E324" t="str">
            <v/>
          </cell>
          <cell r="F324" t="str">
            <v/>
          </cell>
          <cell r="G324" t="str">
            <v/>
          </cell>
          <cell r="H324" t="str">
            <v/>
          </cell>
          <cell r="I324" t="str">
            <v/>
          </cell>
          <cell r="J324" t="str">
            <v/>
          </cell>
          <cell r="K324" t="str">
            <v/>
          </cell>
          <cell r="L324" t="str">
            <v/>
          </cell>
          <cell r="M324" t="str">
            <v/>
          </cell>
          <cell r="N324" t="str">
            <v/>
          </cell>
          <cell r="O324" t="str">
            <v/>
          </cell>
          <cell r="P324" t="str">
            <v/>
          </cell>
          <cell r="Q324" t="str">
            <v/>
          </cell>
          <cell r="R324" t="str">
            <v/>
          </cell>
          <cell r="S324">
            <v>0</v>
          </cell>
          <cell r="V324" t="str">
            <v/>
          </cell>
        </row>
        <row r="325">
          <cell r="B325" t="str">
            <v/>
          </cell>
          <cell r="C325" t="str">
            <v/>
          </cell>
          <cell r="D325" t="str">
            <v/>
          </cell>
          <cell r="E325" t="str">
            <v/>
          </cell>
          <cell r="F325" t="str">
            <v/>
          </cell>
          <cell r="G325" t="str">
            <v/>
          </cell>
          <cell r="H325" t="str">
            <v/>
          </cell>
          <cell r="I325" t="str">
            <v/>
          </cell>
          <cell r="J325" t="str">
            <v/>
          </cell>
          <cell r="K325" t="str">
            <v/>
          </cell>
          <cell r="L325" t="str">
            <v/>
          </cell>
          <cell r="M325" t="str">
            <v/>
          </cell>
          <cell r="N325" t="str">
            <v/>
          </cell>
          <cell r="O325" t="str">
            <v/>
          </cell>
          <cell r="P325" t="str">
            <v/>
          </cell>
          <cell r="Q325" t="str">
            <v/>
          </cell>
          <cell r="R325" t="str">
            <v/>
          </cell>
          <cell r="S325">
            <v>0</v>
          </cell>
          <cell r="V325" t="str">
            <v/>
          </cell>
        </row>
        <row r="326">
          <cell r="B326" t="str">
            <v/>
          </cell>
          <cell r="C326" t="str">
            <v/>
          </cell>
          <cell r="D326" t="str">
            <v/>
          </cell>
          <cell r="E326" t="str">
            <v/>
          </cell>
          <cell r="F326" t="str">
            <v/>
          </cell>
          <cell r="G326" t="str">
            <v/>
          </cell>
          <cell r="H326" t="str">
            <v/>
          </cell>
          <cell r="I326" t="str">
            <v/>
          </cell>
          <cell r="J326" t="str">
            <v/>
          </cell>
          <cell r="K326" t="str">
            <v/>
          </cell>
          <cell r="L326" t="str">
            <v/>
          </cell>
          <cell r="M326" t="str">
            <v/>
          </cell>
          <cell r="N326" t="str">
            <v/>
          </cell>
          <cell r="O326" t="str">
            <v/>
          </cell>
          <cell r="P326" t="str">
            <v/>
          </cell>
          <cell r="Q326" t="str">
            <v/>
          </cell>
          <cell r="R326" t="str">
            <v/>
          </cell>
          <cell r="S326">
            <v>0</v>
          </cell>
          <cell r="V326" t="str">
            <v/>
          </cell>
        </row>
        <row r="327">
          <cell r="B327" t="str">
            <v/>
          </cell>
          <cell r="C327" t="str">
            <v/>
          </cell>
          <cell r="D327" t="str">
            <v/>
          </cell>
          <cell r="E327" t="str">
            <v/>
          </cell>
          <cell r="F327" t="str">
            <v/>
          </cell>
          <cell r="G327" t="str">
            <v/>
          </cell>
          <cell r="H327" t="str">
            <v/>
          </cell>
          <cell r="I327" t="str">
            <v/>
          </cell>
          <cell r="J327" t="str">
            <v/>
          </cell>
          <cell r="K327" t="str">
            <v/>
          </cell>
          <cell r="L327" t="str">
            <v/>
          </cell>
          <cell r="M327" t="str">
            <v/>
          </cell>
          <cell r="N327" t="str">
            <v/>
          </cell>
          <cell r="O327" t="str">
            <v/>
          </cell>
          <cell r="P327" t="str">
            <v/>
          </cell>
          <cell r="Q327" t="str">
            <v/>
          </cell>
          <cell r="R327" t="str">
            <v/>
          </cell>
          <cell r="S327">
            <v>0</v>
          </cell>
          <cell r="V327" t="str">
            <v/>
          </cell>
        </row>
        <row r="328">
          <cell r="B328" t="str">
            <v/>
          </cell>
          <cell r="C328" t="str">
            <v/>
          </cell>
          <cell r="D328" t="str">
            <v/>
          </cell>
          <cell r="E328" t="str">
            <v/>
          </cell>
          <cell r="F328" t="str">
            <v/>
          </cell>
          <cell r="G328" t="str">
            <v/>
          </cell>
          <cell r="H328" t="str">
            <v/>
          </cell>
          <cell r="I328" t="str">
            <v/>
          </cell>
          <cell r="J328" t="str">
            <v/>
          </cell>
          <cell r="K328" t="str">
            <v/>
          </cell>
          <cell r="L328" t="str">
            <v/>
          </cell>
          <cell r="M328" t="str">
            <v/>
          </cell>
          <cell r="N328" t="str">
            <v/>
          </cell>
          <cell r="O328" t="str">
            <v/>
          </cell>
          <cell r="P328" t="str">
            <v/>
          </cell>
          <cell r="Q328" t="str">
            <v/>
          </cell>
          <cell r="R328" t="str">
            <v/>
          </cell>
          <cell r="S328">
            <v>0</v>
          </cell>
          <cell r="V328" t="str">
            <v/>
          </cell>
        </row>
        <row r="329">
          <cell r="B329" t="str">
            <v/>
          </cell>
          <cell r="C329" t="str">
            <v/>
          </cell>
          <cell r="D329" t="str">
            <v/>
          </cell>
          <cell r="E329" t="str">
            <v/>
          </cell>
          <cell r="F329" t="str">
            <v/>
          </cell>
          <cell r="G329" t="str">
            <v/>
          </cell>
          <cell r="H329" t="str">
            <v/>
          </cell>
          <cell r="I329" t="str">
            <v/>
          </cell>
          <cell r="J329" t="str">
            <v/>
          </cell>
          <cell r="K329" t="str">
            <v/>
          </cell>
          <cell r="L329" t="str">
            <v/>
          </cell>
          <cell r="M329" t="str">
            <v/>
          </cell>
          <cell r="N329" t="str">
            <v/>
          </cell>
          <cell r="O329" t="str">
            <v/>
          </cell>
          <cell r="P329" t="str">
            <v/>
          </cell>
          <cell r="Q329" t="str">
            <v/>
          </cell>
          <cell r="R329" t="str">
            <v/>
          </cell>
          <cell r="S329">
            <v>0</v>
          </cell>
          <cell r="V329" t="str">
            <v/>
          </cell>
        </row>
        <row r="330">
          <cell r="B330" t="str">
            <v/>
          </cell>
          <cell r="C330" t="str">
            <v/>
          </cell>
          <cell r="D330" t="str">
            <v/>
          </cell>
          <cell r="E330" t="str">
            <v/>
          </cell>
          <cell r="F330" t="str">
            <v/>
          </cell>
          <cell r="G330" t="str">
            <v/>
          </cell>
          <cell r="H330" t="str">
            <v/>
          </cell>
          <cell r="I330" t="str">
            <v/>
          </cell>
          <cell r="J330" t="str">
            <v/>
          </cell>
          <cell r="K330" t="str">
            <v/>
          </cell>
          <cell r="L330" t="str">
            <v/>
          </cell>
          <cell r="M330" t="str">
            <v/>
          </cell>
          <cell r="N330" t="str">
            <v/>
          </cell>
          <cell r="O330" t="str">
            <v/>
          </cell>
          <cell r="P330" t="str">
            <v/>
          </cell>
          <cell r="Q330" t="str">
            <v/>
          </cell>
          <cell r="R330" t="str">
            <v/>
          </cell>
          <cell r="S330">
            <v>0</v>
          </cell>
          <cell r="V330" t="str">
            <v/>
          </cell>
        </row>
        <row r="331">
          <cell r="B331" t="str">
            <v/>
          </cell>
          <cell r="C331" t="str">
            <v/>
          </cell>
          <cell r="D331" t="str">
            <v/>
          </cell>
          <cell r="E331" t="str">
            <v/>
          </cell>
          <cell r="F331" t="str">
            <v/>
          </cell>
          <cell r="G331" t="str">
            <v/>
          </cell>
          <cell r="H331" t="str">
            <v/>
          </cell>
          <cell r="I331" t="str">
            <v/>
          </cell>
          <cell r="J331" t="str">
            <v/>
          </cell>
          <cell r="K331" t="str">
            <v/>
          </cell>
          <cell r="L331" t="str">
            <v/>
          </cell>
          <cell r="M331" t="str">
            <v/>
          </cell>
          <cell r="N331" t="str">
            <v/>
          </cell>
          <cell r="O331" t="str">
            <v/>
          </cell>
          <cell r="P331" t="str">
            <v/>
          </cell>
          <cell r="Q331" t="str">
            <v/>
          </cell>
          <cell r="R331" t="str">
            <v/>
          </cell>
          <cell r="S331">
            <v>0</v>
          </cell>
          <cell r="V331" t="str">
            <v/>
          </cell>
        </row>
        <row r="332">
          <cell r="B332" t="str">
            <v/>
          </cell>
          <cell r="C332" t="str">
            <v/>
          </cell>
          <cell r="D332" t="str">
            <v/>
          </cell>
          <cell r="E332" t="str">
            <v/>
          </cell>
          <cell r="F332" t="str">
            <v/>
          </cell>
          <cell r="G332" t="str">
            <v/>
          </cell>
          <cell r="H332" t="str">
            <v/>
          </cell>
          <cell r="I332" t="str">
            <v/>
          </cell>
          <cell r="J332" t="str">
            <v/>
          </cell>
          <cell r="K332" t="str">
            <v/>
          </cell>
          <cell r="L332" t="str">
            <v/>
          </cell>
          <cell r="M332" t="str">
            <v/>
          </cell>
          <cell r="N332" t="str">
            <v/>
          </cell>
          <cell r="O332" t="str">
            <v/>
          </cell>
          <cell r="P332" t="str">
            <v/>
          </cell>
          <cell r="Q332" t="str">
            <v/>
          </cell>
          <cell r="R332" t="str">
            <v/>
          </cell>
          <cell r="S332">
            <v>0</v>
          </cell>
          <cell r="V332" t="str">
            <v/>
          </cell>
        </row>
        <row r="333">
          <cell r="B333" t="str">
            <v/>
          </cell>
          <cell r="C333" t="str">
            <v/>
          </cell>
          <cell r="D333" t="str">
            <v/>
          </cell>
          <cell r="E333" t="str">
            <v/>
          </cell>
          <cell r="F333" t="str">
            <v/>
          </cell>
          <cell r="G333" t="str">
            <v/>
          </cell>
          <cell r="H333" t="str">
            <v/>
          </cell>
          <cell r="I333" t="str">
            <v/>
          </cell>
          <cell r="J333" t="str">
            <v/>
          </cell>
          <cell r="K333" t="str">
            <v/>
          </cell>
          <cell r="L333" t="str">
            <v/>
          </cell>
          <cell r="M333" t="str">
            <v/>
          </cell>
          <cell r="N333" t="str">
            <v/>
          </cell>
          <cell r="O333" t="str">
            <v/>
          </cell>
          <cell r="P333" t="str">
            <v/>
          </cell>
          <cell r="Q333" t="str">
            <v/>
          </cell>
          <cell r="R333" t="str">
            <v/>
          </cell>
          <cell r="S333">
            <v>0</v>
          </cell>
          <cell r="V333" t="str">
            <v/>
          </cell>
        </row>
        <row r="334">
          <cell r="B334" t="str">
            <v/>
          </cell>
          <cell r="C334" t="str">
            <v/>
          </cell>
          <cell r="D334" t="str">
            <v/>
          </cell>
          <cell r="E334" t="str">
            <v/>
          </cell>
          <cell r="F334" t="str">
            <v/>
          </cell>
          <cell r="G334" t="str">
            <v/>
          </cell>
          <cell r="H334" t="str">
            <v/>
          </cell>
          <cell r="I334" t="str">
            <v/>
          </cell>
          <cell r="J334" t="str">
            <v/>
          </cell>
          <cell r="K334" t="str">
            <v/>
          </cell>
          <cell r="L334" t="str">
            <v/>
          </cell>
          <cell r="M334" t="str">
            <v/>
          </cell>
          <cell r="N334" t="str">
            <v/>
          </cell>
          <cell r="O334" t="str">
            <v/>
          </cell>
          <cell r="P334" t="str">
            <v/>
          </cell>
          <cell r="Q334" t="str">
            <v/>
          </cell>
          <cell r="R334" t="str">
            <v/>
          </cell>
          <cell r="S334">
            <v>0</v>
          </cell>
          <cell r="V334" t="str">
            <v/>
          </cell>
        </row>
        <row r="335">
          <cell r="B335" t="str">
            <v/>
          </cell>
          <cell r="C335" t="str">
            <v/>
          </cell>
          <cell r="D335" t="str">
            <v/>
          </cell>
          <cell r="E335" t="str">
            <v/>
          </cell>
          <cell r="F335" t="str">
            <v/>
          </cell>
          <cell r="G335" t="str">
            <v/>
          </cell>
          <cell r="H335" t="str">
            <v/>
          </cell>
          <cell r="I335" t="str">
            <v/>
          </cell>
          <cell r="J335" t="str">
            <v/>
          </cell>
          <cell r="K335" t="str">
            <v/>
          </cell>
          <cell r="L335" t="str">
            <v/>
          </cell>
          <cell r="M335" t="str">
            <v/>
          </cell>
          <cell r="N335" t="str">
            <v/>
          </cell>
          <cell r="O335" t="str">
            <v/>
          </cell>
          <cell r="P335" t="str">
            <v/>
          </cell>
          <cell r="Q335" t="str">
            <v/>
          </cell>
          <cell r="R335" t="str">
            <v/>
          </cell>
          <cell r="S335">
            <v>0</v>
          </cell>
          <cell r="V335" t="str">
            <v/>
          </cell>
        </row>
        <row r="336">
          <cell r="B336" t="str">
            <v/>
          </cell>
          <cell r="C336" t="str">
            <v/>
          </cell>
          <cell r="D336" t="str">
            <v/>
          </cell>
          <cell r="E336" t="str">
            <v/>
          </cell>
          <cell r="F336" t="str">
            <v/>
          </cell>
          <cell r="G336" t="str">
            <v/>
          </cell>
          <cell r="H336" t="str">
            <v/>
          </cell>
          <cell r="I336" t="str">
            <v/>
          </cell>
          <cell r="J336" t="str">
            <v/>
          </cell>
          <cell r="K336" t="str">
            <v/>
          </cell>
          <cell r="L336" t="str">
            <v/>
          </cell>
          <cell r="M336" t="str">
            <v/>
          </cell>
          <cell r="N336" t="str">
            <v/>
          </cell>
          <cell r="O336" t="str">
            <v/>
          </cell>
          <cell r="P336" t="str">
            <v/>
          </cell>
          <cell r="Q336" t="str">
            <v/>
          </cell>
          <cell r="R336" t="str">
            <v/>
          </cell>
          <cell r="S336">
            <v>0</v>
          </cell>
          <cell r="V336" t="str">
            <v/>
          </cell>
        </row>
        <row r="337">
          <cell r="B337" t="str">
            <v/>
          </cell>
          <cell r="C337" t="str">
            <v/>
          </cell>
          <cell r="D337" t="str">
            <v/>
          </cell>
          <cell r="E337" t="str">
            <v/>
          </cell>
          <cell r="F337" t="str">
            <v/>
          </cell>
          <cell r="G337" t="str">
            <v/>
          </cell>
          <cell r="H337" t="str">
            <v/>
          </cell>
          <cell r="I337" t="str">
            <v/>
          </cell>
          <cell r="J337" t="str">
            <v/>
          </cell>
          <cell r="K337" t="str">
            <v/>
          </cell>
          <cell r="L337" t="str">
            <v/>
          </cell>
          <cell r="M337" t="str">
            <v/>
          </cell>
          <cell r="N337" t="str">
            <v/>
          </cell>
          <cell r="O337" t="str">
            <v/>
          </cell>
          <cell r="P337" t="str">
            <v/>
          </cell>
          <cell r="Q337" t="str">
            <v/>
          </cell>
          <cell r="R337" t="str">
            <v/>
          </cell>
          <cell r="S337">
            <v>0</v>
          </cell>
          <cell r="V337" t="str">
            <v/>
          </cell>
        </row>
        <row r="338">
          <cell r="B338" t="str">
            <v/>
          </cell>
          <cell r="C338" t="str">
            <v/>
          </cell>
          <cell r="D338" t="str">
            <v/>
          </cell>
          <cell r="E338" t="str">
            <v/>
          </cell>
          <cell r="F338" t="str">
            <v/>
          </cell>
          <cell r="G338" t="str">
            <v/>
          </cell>
          <cell r="H338" t="str">
            <v/>
          </cell>
          <cell r="I338" t="str">
            <v/>
          </cell>
          <cell r="J338" t="str">
            <v/>
          </cell>
          <cell r="K338" t="str">
            <v/>
          </cell>
          <cell r="L338" t="str">
            <v/>
          </cell>
          <cell r="M338" t="str">
            <v/>
          </cell>
          <cell r="N338" t="str">
            <v/>
          </cell>
          <cell r="O338" t="str">
            <v/>
          </cell>
          <cell r="P338" t="str">
            <v/>
          </cell>
          <cell r="Q338" t="str">
            <v/>
          </cell>
          <cell r="R338" t="str">
            <v/>
          </cell>
          <cell r="S338">
            <v>0</v>
          </cell>
          <cell r="V338" t="str">
            <v/>
          </cell>
        </row>
        <row r="339">
          <cell r="B339" t="str">
            <v/>
          </cell>
          <cell r="C339" t="str">
            <v/>
          </cell>
          <cell r="D339" t="str">
            <v/>
          </cell>
          <cell r="E339" t="str">
            <v/>
          </cell>
          <cell r="F339" t="str">
            <v/>
          </cell>
          <cell r="G339" t="str">
            <v/>
          </cell>
          <cell r="H339" t="str">
            <v/>
          </cell>
          <cell r="I339" t="str">
            <v/>
          </cell>
          <cell r="J339" t="str">
            <v/>
          </cell>
          <cell r="K339" t="str">
            <v/>
          </cell>
          <cell r="L339" t="str">
            <v/>
          </cell>
          <cell r="M339" t="str">
            <v/>
          </cell>
          <cell r="N339" t="str">
            <v/>
          </cell>
          <cell r="O339" t="str">
            <v/>
          </cell>
          <cell r="P339" t="str">
            <v/>
          </cell>
          <cell r="Q339" t="str">
            <v/>
          </cell>
          <cell r="R339" t="str">
            <v/>
          </cell>
          <cell r="S339">
            <v>0</v>
          </cell>
          <cell r="V339" t="str">
            <v/>
          </cell>
        </row>
        <row r="340">
          <cell r="B340" t="str">
            <v/>
          </cell>
          <cell r="C340" t="str">
            <v/>
          </cell>
          <cell r="D340" t="str">
            <v/>
          </cell>
          <cell r="E340" t="str">
            <v/>
          </cell>
          <cell r="F340" t="str">
            <v/>
          </cell>
          <cell r="G340" t="str">
            <v/>
          </cell>
          <cell r="H340" t="str">
            <v/>
          </cell>
          <cell r="I340" t="str">
            <v/>
          </cell>
          <cell r="J340" t="str">
            <v/>
          </cell>
          <cell r="K340" t="str">
            <v/>
          </cell>
          <cell r="L340" t="str">
            <v/>
          </cell>
          <cell r="M340" t="str">
            <v/>
          </cell>
          <cell r="N340" t="str">
            <v/>
          </cell>
          <cell r="O340" t="str">
            <v/>
          </cell>
          <cell r="P340" t="str">
            <v/>
          </cell>
          <cell r="Q340" t="str">
            <v/>
          </cell>
          <cell r="R340" t="str">
            <v/>
          </cell>
          <cell r="S340">
            <v>0</v>
          </cell>
          <cell r="V340" t="str">
            <v/>
          </cell>
        </row>
        <row r="341">
          <cell r="B341" t="str">
            <v/>
          </cell>
          <cell r="C341" t="str">
            <v/>
          </cell>
          <cell r="D341" t="str">
            <v/>
          </cell>
          <cell r="E341" t="str">
            <v/>
          </cell>
          <cell r="F341" t="str">
            <v/>
          </cell>
          <cell r="G341" t="str">
            <v/>
          </cell>
          <cell r="H341" t="str">
            <v/>
          </cell>
          <cell r="I341" t="str">
            <v/>
          </cell>
          <cell r="J341" t="str">
            <v/>
          </cell>
          <cell r="K341" t="str">
            <v/>
          </cell>
          <cell r="L341" t="str">
            <v/>
          </cell>
          <cell r="M341" t="str">
            <v/>
          </cell>
          <cell r="N341" t="str">
            <v/>
          </cell>
          <cell r="O341" t="str">
            <v/>
          </cell>
          <cell r="P341" t="str">
            <v/>
          </cell>
          <cell r="Q341" t="str">
            <v/>
          </cell>
          <cell r="R341" t="str">
            <v/>
          </cell>
          <cell r="S341">
            <v>0</v>
          </cell>
          <cell r="V341" t="str">
            <v/>
          </cell>
        </row>
        <row r="342">
          <cell r="H342">
            <v>10036000</v>
          </cell>
          <cell r="I342">
            <v>25.5</v>
          </cell>
          <cell r="J342">
            <v>2</v>
          </cell>
          <cell r="K342">
            <v>27.5</v>
          </cell>
          <cell r="L342">
            <v>526500</v>
          </cell>
          <cell r="M342">
            <v>7</v>
          </cell>
          <cell r="N342">
            <v>10.5</v>
          </cell>
          <cell r="O342">
            <v>2</v>
          </cell>
          <cell r="P342">
            <v>12.5</v>
          </cell>
          <cell r="Q342">
            <v>48250</v>
          </cell>
          <cell r="R342">
            <v>10313</v>
          </cell>
          <cell r="S342">
            <v>536813</v>
          </cell>
          <cell r="T342" t="str">
            <v/>
          </cell>
          <cell r="U342" t="str">
            <v/>
          </cell>
          <cell r="V342">
            <v>536813</v>
          </cell>
        </row>
        <row r="344">
          <cell r="B344" t="str">
            <v>Maõ NV</v>
          </cell>
          <cell r="C344" t="str">
            <v>Ngaøy vaøo</v>
          </cell>
          <cell r="D344" t="str">
            <v>Hoï vaø teân</v>
          </cell>
          <cell r="E344" t="str">
            <v>Phoøng ban</v>
          </cell>
          <cell r="F344" t="str">
            <v>Chöùc
 vuï</v>
          </cell>
          <cell r="G344" t="str">
            <v>Ñòa chæ</v>
          </cell>
          <cell r="H344" t="str">
            <v>Löông caên
 baûn</v>
          </cell>
          <cell r="I344" t="str">
            <v>Ca ngaøy</v>
          </cell>
          <cell r="J344" t="str">
            <v>Chuû nhaät
 (h.s 2)</v>
          </cell>
          <cell r="K344" t="str">
            <v>Toång ngaøy coâng</v>
          </cell>
          <cell r="L344" t="str">
            <v>Thaønh tieàn</v>
          </cell>
          <cell r="M344" t="str">
            <v xml:space="preserve">Giôø taêng ca </v>
          </cell>
          <cell r="N344" t="str">
            <v>Giôø taêng ca 1,5</v>
          </cell>
          <cell r="O344" t="str">
            <v>Giôø CN heä soá 2</v>
          </cell>
          <cell r="P344" t="str">
            <v>Toång giôø taêng ca</v>
          </cell>
          <cell r="Q344" t="str">
            <v>Löông 
1 giôø</v>
          </cell>
          <cell r="R344" t="str">
            <v>Tieàn  taêng
 ca</v>
          </cell>
          <cell r="S344" t="str">
            <v>Löông thöïc 
teá</v>
          </cell>
          <cell r="T344" t="str">
            <v>Phuï
 caáp</v>
          </cell>
          <cell r="U344" t="str">
            <v>Noäp BHXH,BHYT,KPCÑ</v>
          </cell>
          <cell r="V344" t="str">
            <v>Thöïc laõnh</v>
          </cell>
          <cell r="W344" t="str">
            <v>Kyù 
nhaän</v>
          </cell>
        </row>
        <row r="345">
          <cell r="B345" t="str">
            <v>1</v>
          </cell>
          <cell r="C345" t="str">
            <v>2</v>
          </cell>
          <cell r="D345" t="str">
            <v>3</v>
          </cell>
          <cell r="E345" t="str">
            <v>4</v>
          </cell>
          <cell r="F345" t="str">
            <v>5</v>
          </cell>
          <cell r="G345" t="str">
            <v>6</v>
          </cell>
          <cell r="H345" t="str">
            <v>7</v>
          </cell>
          <cell r="I345" t="str">
            <v>8</v>
          </cell>
          <cell r="J345" t="str">
            <v>9</v>
          </cell>
          <cell r="K345" t="str">
            <v>10=(8+9)</v>
          </cell>
          <cell r="L345" t="str">
            <v>11</v>
          </cell>
          <cell r="M345" t="str">
            <v>12</v>
          </cell>
          <cell r="N345" t="str">
            <v>13</v>
          </cell>
          <cell r="O345" t="str">
            <v>14</v>
          </cell>
          <cell r="P345" t="str">
            <v>15=(13x14)</v>
          </cell>
          <cell r="Q345" t="str">
            <v>16</v>
          </cell>
          <cell r="R345" t="str">
            <v>17=(15x16)</v>
          </cell>
          <cell r="S345" t="str">
            <v>18=(11+17)</v>
          </cell>
          <cell r="T345" t="str">
            <v>19</v>
          </cell>
          <cell r="U345" t="str">
            <v>20</v>
          </cell>
          <cell r="V345" t="str">
            <v>21=(18+19-20)</v>
          </cell>
          <cell r="W345" t="str">
            <v>22</v>
          </cell>
        </row>
        <row r="346">
          <cell r="B346" t="str">
            <v/>
          </cell>
          <cell r="C346" t="str">
            <v/>
          </cell>
          <cell r="D346" t="str">
            <v/>
          </cell>
          <cell r="E346" t="str">
            <v/>
          </cell>
          <cell r="F346" t="str">
            <v/>
          </cell>
          <cell r="G346" t="str">
            <v/>
          </cell>
          <cell r="H346" t="str">
            <v/>
          </cell>
          <cell r="I346" t="str">
            <v/>
          </cell>
          <cell r="J346" t="str">
            <v/>
          </cell>
          <cell r="K346" t="str">
            <v/>
          </cell>
          <cell r="L346" t="str">
            <v/>
          </cell>
          <cell r="M346" t="str">
            <v/>
          </cell>
          <cell r="N346" t="str">
            <v/>
          </cell>
          <cell r="O346" t="str">
            <v/>
          </cell>
          <cell r="P346" t="str">
            <v/>
          </cell>
          <cell r="Q346" t="str">
            <v/>
          </cell>
          <cell r="R346" t="str">
            <v/>
          </cell>
          <cell r="S346" t="str">
            <v/>
          </cell>
          <cell r="V346" t="str">
            <v/>
          </cell>
        </row>
        <row r="347">
          <cell r="B347" t="str">
            <v/>
          </cell>
          <cell r="C347" t="str">
            <v/>
          </cell>
          <cell r="D347" t="str">
            <v/>
          </cell>
          <cell r="E347" t="str">
            <v/>
          </cell>
          <cell r="F347" t="str">
            <v/>
          </cell>
          <cell r="G347" t="str">
            <v/>
          </cell>
          <cell r="H347" t="str">
            <v/>
          </cell>
          <cell r="I347" t="str">
            <v/>
          </cell>
          <cell r="J347" t="str">
            <v/>
          </cell>
          <cell r="K347" t="str">
            <v/>
          </cell>
          <cell r="L347" t="str">
            <v/>
          </cell>
          <cell r="M347" t="str">
            <v/>
          </cell>
          <cell r="N347" t="str">
            <v/>
          </cell>
          <cell r="O347" t="str">
            <v/>
          </cell>
          <cell r="P347" t="str">
            <v/>
          </cell>
          <cell r="Q347" t="str">
            <v/>
          </cell>
          <cell r="R347" t="str">
            <v/>
          </cell>
          <cell r="S347" t="str">
            <v/>
          </cell>
          <cell r="V347" t="str">
            <v/>
          </cell>
        </row>
        <row r="348">
          <cell r="B348" t="str">
            <v/>
          </cell>
          <cell r="C348" t="str">
            <v/>
          </cell>
          <cell r="D348" t="str">
            <v/>
          </cell>
          <cell r="E348" t="str">
            <v/>
          </cell>
          <cell r="F348" t="str">
            <v/>
          </cell>
          <cell r="G348" t="str">
            <v/>
          </cell>
          <cell r="H348" t="str">
            <v/>
          </cell>
          <cell r="I348" t="str">
            <v/>
          </cell>
          <cell r="J348" t="str">
            <v/>
          </cell>
          <cell r="K348" t="str">
            <v/>
          </cell>
          <cell r="L348" t="str">
            <v/>
          </cell>
          <cell r="M348" t="str">
            <v/>
          </cell>
          <cell r="N348" t="str">
            <v/>
          </cell>
          <cell r="O348" t="str">
            <v/>
          </cell>
          <cell r="P348" t="str">
            <v/>
          </cell>
          <cell r="Q348" t="str">
            <v/>
          </cell>
          <cell r="R348" t="str">
            <v/>
          </cell>
          <cell r="S348" t="str">
            <v/>
          </cell>
          <cell r="V348" t="str">
            <v/>
          </cell>
        </row>
        <row r="349">
          <cell r="B349" t="str">
            <v/>
          </cell>
          <cell r="C349" t="str">
            <v/>
          </cell>
          <cell r="D349" t="str">
            <v/>
          </cell>
          <cell r="E349" t="str">
            <v/>
          </cell>
          <cell r="F349" t="str">
            <v/>
          </cell>
          <cell r="G349" t="str">
            <v/>
          </cell>
          <cell r="H349" t="str">
            <v/>
          </cell>
          <cell r="I349" t="str">
            <v/>
          </cell>
          <cell r="J349" t="str">
            <v/>
          </cell>
          <cell r="K349" t="str">
            <v/>
          </cell>
          <cell r="L349" t="str">
            <v/>
          </cell>
          <cell r="M349" t="str">
            <v/>
          </cell>
          <cell r="N349" t="str">
            <v/>
          </cell>
          <cell r="O349" t="str">
            <v/>
          </cell>
          <cell r="P349" t="str">
            <v/>
          </cell>
          <cell r="Q349" t="str">
            <v/>
          </cell>
          <cell r="R349" t="str">
            <v/>
          </cell>
          <cell r="S349" t="str">
            <v/>
          </cell>
          <cell r="V349" t="str">
            <v/>
          </cell>
        </row>
        <row r="350">
          <cell r="B350" t="str">
            <v/>
          </cell>
          <cell r="C350" t="str">
            <v/>
          </cell>
          <cell r="D350" t="str">
            <v/>
          </cell>
          <cell r="E350" t="str">
            <v/>
          </cell>
          <cell r="F350" t="str">
            <v/>
          </cell>
          <cell r="G350" t="str">
            <v/>
          </cell>
          <cell r="H350" t="str">
            <v/>
          </cell>
          <cell r="I350" t="str">
            <v/>
          </cell>
          <cell r="J350" t="str">
            <v/>
          </cell>
          <cell r="K350" t="str">
            <v/>
          </cell>
          <cell r="L350" t="str">
            <v/>
          </cell>
          <cell r="M350" t="str">
            <v/>
          </cell>
          <cell r="N350" t="str">
            <v/>
          </cell>
          <cell r="O350" t="str">
            <v/>
          </cell>
          <cell r="P350" t="str">
            <v/>
          </cell>
          <cell r="Q350" t="str">
            <v/>
          </cell>
          <cell r="R350" t="str">
            <v/>
          </cell>
          <cell r="S350" t="str">
            <v/>
          </cell>
          <cell r="V350" t="str">
            <v/>
          </cell>
        </row>
        <row r="351">
          <cell r="B351" t="str">
            <v/>
          </cell>
          <cell r="C351" t="str">
            <v/>
          </cell>
          <cell r="D351" t="str">
            <v/>
          </cell>
          <cell r="E351" t="str">
            <v/>
          </cell>
          <cell r="F351" t="str">
            <v/>
          </cell>
          <cell r="G351" t="str">
            <v/>
          </cell>
          <cell r="H351" t="str">
            <v/>
          </cell>
          <cell r="I351" t="str">
            <v/>
          </cell>
          <cell r="J351" t="str">
            <v/>
          </cell>
          <cell r="K351" t="str">
            <v/>
          </cell>
          <cell r="L351" t="str">
            <v/>
          </cell>
          <cell r="M351" t="str">
            <v/>
          </cell>
          <cell r="N351" t="str">
            <v/>
          </cell>
          <cell r="O351" t="str">
            <v/>
          </cell>
          <cell r="P351" t="str">
            <v/>
          </cell>
          <cell r="Q351" t="str">
            <v/>
          </cell>
          <cell r="R351" t="str">
            <v/>
          </cell>
          <cell r="S351" t="str">
            <v/>
          </cell>
          <cell r="V351" t="str">
            <v/>
          </cell>
        </row>
        <row r="352">
          <cell r="B352" t="str">
            <v/>
          </cell>
          <cell r="C352" t="str">
            <v/>
          </cell>
          <cell r="D352" t="str">
            <v/>
          </cell>
          <cell r="E352" t="str">
            <v/>
          </cell>
          <cell r="F352" t="str">
            <v/>
          </cell>
          <cell r="G352" t="str">
            <v/>
          </cell>
          <cell r="H352" t="str">
            <v/>
          </cell>
          <cell r="I352" t="str">
            <v/>
          </cell>
          <cell r="J352" t="str">
            <v/>
          </cell>
          <cell r="K352" t="str">
            <v/>
          </cell>
          <cell r="L352" t="str">
            <v/>
          </cell>
          <cell r="M352" t="str">
            <v/>
          </cell>
          <cell r="N352" t="str">
            <v/>
          </cell>
          <cell r="O352" t="str">
            <v/>
          </cell>
          <cell r="P352" t="str">
            <v/>
          </cell>
          <cell r="Q352" t="str">
            <v/>
          </cell>
          <cell r="R352" t="str">
            <v/>
          </cell>
          <cell r="S352" t="str">
            <v/>
          </cell>
          <cell r="V352" t="str">
            <v/>
          </cell>
        </row>
        <row r="353">
          <cell r="B353" t="str">
            <v/>
          </cell>
          <cell r="C353" t="str">
            <v/>
          </cell>
          <cell r="D353" t="str">
            <v/>
          </cell>
          <cell r="E353" t="str">
            <v/>
          </cell>
          <cell r="F353" t="str">
            <v/>
          </cell>
          <cell r="G353" t="str">
            <v/>
          </cell>
          <cell r="H353" t="str">
            <v/>
          </cell>
          <cell r="I353" t="str">
            <v/>
          </cell>
          <cell r="J353" t="str">
            <v/>
          </cell>
          <cell r="K353" t="str">
            <v/>
          </cell>
          <cell r="L353" t="str">
            <v/>
          </cell>
          <cell r="M353" t="str">
            <v/>
          </cell>
          <cell r="N353" t="str">
            <v/>
          </cell>
          <cell r="O353" t="str">
            <v/>
          </cell>
          <cell r="P353" t="str">
            <v/>
          </cell>
          <cell r="Q353" t="str">
            <v/>
          </cell>
          <cell r="R353" t="str">
            <v/>
          </cell>
          <cell r="S353" t="str">
            <v/>
          </cell>
          <cell r="V353" t="str">
            <v/>
          </cell>
        </row>
        <row r="354">
          <cell r="B354" t="str">
            <v/>
          </cell>
          <cell r="C354" t="str">
            <v/>
          </cell>
          <cell r="D354" t="str">
            <v/>
          </cell>
          <cell r="E354" t="str">
            <v/>
          </cell>
          <cell r="F354" t="str">
            <v/>
          </cell>
          <cell r="G354" t="str">
            <v/>
          </cell>
          <cell r="H354" t="str">
            <v/>
          </cell>
          <cell r="I354" t="str">
            <v/>
          </cell>
          <cell r="J354" t="str">
            <v/>
          </cell>
          <cell r="K354" t="str">
            <v/>
          </cell>
          <cell r="L354" t="str">
            <v/>
          </cell>
          <cell r="M354" t="str">
            <v/>
          </cell>
          <cell r="N354" t="str">
            <v/>
          </cell>
          <cell r="O354" t="str">
            <v/>
          </cell>
          <cell r="P354" t="str">
            <v/>
          </cell>
          <cell r="Q354" t="str">
            <v/>
          </cell>
          <cell r="R354" t="str">
            <v/>
          </cell>
          <cell r="S354" t="str">
            <v/>
          </cell>
          <cell r="V354" t="str">
            <v/>
          </cell>
        </row>
        <row r="355">
          <cell r="B355" t="str">
            <v/>
          </cell>
          <cell r="C355" t="str">
            <v/>
          </cell>
          <cell r="D355" t="str">
            <v/>
          </cell>
          <cell r="E355" t="str">
            <v/>
          </cell>
          <cell r="F355" t="str">
            <v/>
          </cell>
          <cell r="G355" t="str">
            <v/>
          </cell>
          <cell r="H355" t="str">
            <v/>
          </cell>
          <cell r="I355" t="str">
            <v/>
          </cell>
          <cell r="J355" t="str">
            <v/>
          </cell>
          <cell r="K355" t="str">
            <v/>
          </cell>
          <cell r="L355" t="str">
            <v/>
          </cell>
          <cell r="M355" t="str">
            <v/>
          </cell>
          <cell r="N355" t="str">
            <v/>
          </cell>
          <cell r="O355" t="str">
            <v/>
          </cell>
          <cell r="P355" t="str">
            <v/>
          </cell>
          <cell r="Q355" t="str">
            <v/>
          </cell>
          <cell r="R355" t="str">
            <v/>
          </cell>
          <cell r="S355" t="str">
            <v/>
          </cell>
          <cell r="V355" t="str">
            <v/>
          </cell>
        </row>
        <row r="356">
          <cell r="B356" t="str">
            <v/>
          </cell>
          <cell r="C356" t="str">
            <v/>
          </cell>
          <cell r="D356" t="str">
            <v/>
          </cell>
          <cell r="E356" t="str">
            <v/>
          </cell>
          <cell r="F356" t="str">
            <v/>
          </cell>
          <cell r="G356" t="str">
            <v/>
          </cell>
          <cell r="H356" t="str">
            <v/>
          </cell>
          <cell r="I356" t="str">
            <v/>
          </cell>
          <cell r="J356" t="str">
            <v/>
          </cell>
          <cell r="K356" t="str">
            <v/>
          </cell>
          <cell r="L356" t="str">
            <v/>
          </cell>
          <cell r="M356" t="str">
            <v/>
          </cell>
          <cell r="N356" t="str">
            <v/>
          </cell>
          <cell r="O356" t="str">
            <v/>
          </cell>
          <cell r="P356" t="str">
            <v/>
          </cell>
          <cell r="Q356" t="str">
            <v/>
          </cell>
          <cell r="R356" t="str">
            <v/>
          </cell>
          <cell r="S356" t="str">
            <v/>
          </cell>
          <cell r="V356" t="str">
            <v/>
          </cell>
        </row>
        <row r="357">
          <cell r="B357" t="str">
            <v/>
          </cell>
          <cell r="C357" t="str">
            <v/>
          </cell>
          <cell r="D357" t="str">
            <v/>
          </cell>
          <cell r="E357" t="str">
            <v/>
          </cell>
          <cell r="F357" t="str">
            <v/>
          </cell>
          <cell r="G357" t="str">
            <v/>
          </cell>
          <cell r="H357" t="str">
            <v/>
          </cell>
          <cell r="I357" t="str">
            <v/>
          </cell>
          <cell r="J357" t="str">
            <v/>
          </cell>
          <cell r="K357" t="str">
            <v/>
          </cell>
          <cell r="L357" t="str">
            <v/>
          </cell>
          <cell r="M357" t="str">
            <v/>
          </cell>
          <cell r="N357" t="str">
            <v/>
          </cell>
          <cell r="O357" t="str">
            <v/>
          </cell>
          <cell r="P357" t="str">
            <v/>
          </cell>
          <cell r="Q357" t="str">
            <v/>
          </cell>
          <cell r="R357" t="str">
            <v/>
          </cell>
          <cell r="S357" t="str">
            <v/>
          </cell>
          <cell r="V357" t="str">
            <v/>
          </cell>
        </row>
        <row r="358">
          <cell r="B358" t="str">
            <v/>
          </cell>
          <cell r="C358" t="str">
            <v/>
          </cell>
          <cell r="D358" t="str">
            <v/>
          </cell>
          <cell r="E358" t="str">
            <v/>
          </cell>
          <cell r="F358" t="str">
            <v/>
          </cell>
          <cell r="G358" t="str">
            <v/>
          </cell>
          <cell r="H358" t="str">
            <v/>
          </cell>
          <cell r="I358" t="str">
            <v/>
          </cell>
          <cell r="J358" t="str">
            <v/>
          </cell>
          <cell r="K358" t="str">
            <v/>
          </cell>
          <cell r="L358" t="str">
            <v/>
          </cell>
          <cell r="M358" t="str">
            <v/>
          </cell>
          <cell r="N358" t="str">
            <v/>
          </cell>
          <cell r="O358" t="str">
            <v/>
          </cell>
          <cell r="P358" t="str">
            <v/>
          </cell>
          <cell r="Q358" t="str">
            <v/>
          </cell>
          <cell r="R358" t="str">
            <v/>
          </cell>
          <cell r="S358" t="str">
            <v/>
          </cell>
          <cell r="V358" t="str">
            <v/>
          </cell>
        </row>
        <row r="359">
          <cell r="B359" t="str">
            <v/>
          </cell>
          <cell r="C359" t="str">
            <v/>
          </cell>
          <cell r="D359" t="str">
            <v/>
          </cell>
          <cell r="E359" t="str">
            <v/>
          </cell>
          <cell r="F359" t="str">
            <v/>
          </cell>
          <cell r="G359" t="str">
            <v/>
          </cell>
          <cell r="H359" t="str">
            <v/>
          </cell>
          <cell r="I359" t="str">
            <v/>
          </cell>
          <cell r="J359" t="str">
            <v/>
          </cell>
          <cell r="K359" t="str">
            <v/>
          </cell>
          <cell r="L359" t="str">
            <v/>
          </cell>
          <cell r="M359" t="str">
            <v/>
          </cell>
          <cell r="N359" t="str">
            <v/>
          </cell>
          <cell r="O359" t="str">
            <v/>
          </cell>
          <cell r="P359" t="str">
            <v/>
          </cell>
          <cell r="Q359" t="str">
            <v/>
          </cell>
          <cell r="R359" t="str">
            <v/>
          </cell>
          <cell r="S359" t="str">
            <v/>
          </cell>
          <cell r="V359" t="str">
            <v/>
          </cell>
        </row>
        <row r="360">
          <cell r="B360" t="str">
            <v/>
          </cell>
          <cell r="C360" t="str">
            <v/>
          </cell>
          <cell r="D360" t="str">
            <v/>
          </cell>
          <cell r="E360" t="str">
            <v/>
          </cell>
          <cell r="F360" t="str">
            <v/>
          </cell>
          <cell r="G360" t="str">
            <v/>
          </cell>
          <cell r="H360" t="str">
            <v/>
          </cell>
          <cell r="I360" t="str">
            <v/>
          </cell>
          <cell r="J360" t="str">
            <v/>
          </cell>
          <cell r="K360" t="str">
            <v/>
          </cell>
          <cell r="L360" t="str">
            <v/>
          </cell>
          <cell r="M360" t="str">
            <v/>
          </cell>
          <cell r="N360" t="str">
            <v/>
          </cell>
          <cell r="O360" t="str">
            <v/>
          </cell>
          <cell r="P360" t="str">
            <v/>
          </cell>
          <cell r="Q360" t="str">
            <v/>
          </cell>
          <cell r="R360" t="str">
            <v/>
          </cell>
          <cell r="S360" t="str">
            <v/>
          </cell>
          <cell r="V360" t="str">
            <v/>
          </cell>
        </row>
        <row r="361">
          <cell r="B361" t="str">
            <v/>
          </cell>
          <cell r="C361" t="str">
            <v/>
          </cell>
          <cell r="D361" t="str">
            <v/>
          </cell>
          <cell r="E361" t="str">
            <v/>
          </cell>
          <cell r="F361" t="str">
            <v/>
          </cell>
          <cell r="G361" t="str">
            <v/>
          </cell>
          <cell r="H361" t="str">
            <v/>
          </cell>
          <cell r="I361" t="str">
            <v/>
          </cell>
          <cell r="J361" t="str">
            <v/>
          </cell>
          <cell r="K361" t="str">
            <v/>
          </cell>
          <cell r="L361" t="str">
            <v/>
          </cell>
          <cell r="M361" t="str">
            <v/>
          </cell>
          <cell r="N361" t="str">
            <v/>
          </cell>
          <cell r="O361" t="str">
            <v/>
          </cell>
          <cell r="P361" t="str">
            <v/>
          </cell>
          <cell r="Q361" t="str">
            <v/>
          </cell>
          <cell r="R361" t="str">
            <v/>
          </cell>
          <cell r="S361" t="str">
            <v/>
          </cell>
          <cell r="V361" t="str">
            <v/>
          </cell>
        </row>
        <row r="362">
          <cell r="B362" t="str">
            <v/>
          </cell>
          <cell r="C362" t="str">
            <v/>
          </cell>
          <cell r="D362" t="str">
            <v/>
          </cell>
          <cell r="E362" t="str">
            <v/>
          </cell>
          <cell r="F362" t="str">
            <v/>
          </cell>
          <cell r="G362" t="str">
            <v/>
          </cell>
          <cell r="H362" t="str">
            <v/>
          </cell>
          <cell r="I362" t="str">
            <v/>
          </cell>
          <cell r="J362" t="str">
            <v/>
          </cell>
          <cell r="K362" t="str">
            <v/>
          </cell>
          <cell r="L362" t="str">
            <v/>
          </cell>
          <cell r="M362" t="str">
            <v/>
          </cell>
          <cell r="N362" t="str">
            <v/>
          </cell>
          <cell r="O362" t="str">
            <v/>
          </cell>
          <cell r="P362" t="str">
            <v/>
          </cell>
          <cell r="Q362" t="str">
            <v/>
          </cell>
          <cell r="R362" t="str">
            <v/>
          </cell>
          <cell r="S362" t="str">
            <v/>
          </cell>
          <cell r="V362" t="str">
            <v/>
          </cell>
        </row>
        <row r="363">
          <cell r="B363" t="str">
            <v/>
          </cell>
          <cell r="C363" t="str">
            <v/>
          </cell>
          <cell r="D363" t="str">
            <v/>
          </cell>
          <cell r="E363" t="str">
            <v/>
          </cell>
          <cell r="F363" t="str">
            <v/>
          </cell>
          <cell r="G363" t="str">
            <v/>
          </cell>
          <cell r="H363" t="str">
            <v/>
          </cell>
          <cell r="I363" t="str">
            <v/>
          </cell>
          <cell r="J363" t="str">
            <v/>
          </cell>
          <cell r="K363" t="str">
            <v/>
          </cell>
          <cell r="L363" t="str">
            <v/>
          </cell>
          <cell r="M363" t="str">
            <v/>
          </cell>
          <cell r="N363" t="str">
            <v/>
          </cell>
          <cell r="O363" t="str">
            <v/>
          </cell>
          <cell r="P363" t="str">
            <v/>
          </cell>
          <cell r="Q363" t="str">
            <v/>
          </cell>
          <cell r="R363" t="str">
            <v/>
          </cell>
          <cell r="S363" t="str">
            <v/>
          </cell>
          <cell r="V363" t="str">
            <v/>
          </cell>
        </row>
        <row r="364">
          <cell r="B364" t="str">
            <v/>
          </cell>
          <cell r="C364" t="str">
            <v/>
          </cell>
          <cell r="D364" t="str">
            <v/>
          </cell>
          <cell r="E364" t="str">
            <v/>
          </cell>
          <cell r="F364" t="str">
            <v/>
          </cell>
          <cell r="G364" t="str">
            <v/>
          </cell>
          <cell r="H364" t="str">
            <v/>
          </cell>
          <cell r="I364" t="str">
            <v/>
          </cell>
          <cell r="J364" t="str">
            <v/>
          </cell>
          <cell r="K364" t="str">
            <v/>
          </cell>
          <cell r="L364" t="str">
            <v/>
          </cell>
          <cell r="M364" t="str">
            <v/>
          </cell>
          <cell r="N364" t="str">
            <v/>
          </cell>
          <cell r="O364" t="str">
            <v/>
          </cell>
          <cell r="P364" t="str">
            <v/>
          </cell>
          <cell r="Q364" t="str">
            <v/>
          </cell>
          <cell r="R364" t="str">
            <v/>
          </cell>
          <cell r="S364" t="str">
            <v/>
          </cell>
          <cell r="V364" t="str">
            <v/>
          </cell>
        </row>
        <row r="365">
          <cell r="B365" t="str">
            <v/>
          </cell>
          <cell r="C365" t="str">
            <v/>
          </cell>
          <cell r="D365" t="str">
            <v/>
          </cell>
          <cell r="E365" t="str">
            <v/>
          </cell>
          <cell r="F365" t="str">
            <v/>
          </cell>
          <cell r="G365" t="str">
            <v/>
          </cell>
          <cell r="H365" t="str">
            <v/>
          </cell>
          <cell r="I365" t="str">
            <v/>
          </cell>
          <cell r="J365" t="str">
            <v/>
          </cell>
          <cell r="K365" t="str">
            <v/>
          </cell>
          <cell r="L365" t="str">
            <v/>
          </cell>
          <cell r="M365" t="str">
            <v/>
          </cell>
          <cell r="N365" t="str">
            <v/>
          </cell>
          <cell r="O365" t="str">
            <v/>
          </cell>
          <cell r="P365" t="str">
            <v/>
          </cell>
          <cell r="Q365" t="str">
            <v/>
          </cell>
          <cell r="R365" t="str">
            <v/>
          </cell>
          <cell r="S365" t="str">
            <v/>
          </cell>
          <cell r="V365" t="str">
            <v/>
          </cell>
        </row>
        <row r="366">
          <cell r="B366" t="str">
            <v/>
          </cell>
          <cell r="C366" t="str">
            <v/>
          </cell>
          <cell r="D366" t="str">
            <v/>
          </cell>
          <cell r="E366" t="str">
            <v/>
          </cell>
          <cell r="F366" t="str">
            <v/>
          </cell>
          <cell r="G366" t="str">
            <v/>
          </cell>
          <cell r="H366" t="str">
            <v/>
          </cell>
          <cell r="I366" t="str">
            <v/>
          </cell>
          <cell r="J366" t="str">
            <v/>
          </cell>
          <cell r="K366" t="str">
            <v/>
          </cell>
          <cell r="L366" t="str">
            <v/>
          </cell>
          <cell r="M366" t="str">
            <v/>
          </cell>
          <cell r="N366" t="str">
            <v/>
          </cell>
          <cell r="O366" t="str">
            <v/>
          </cell>
          <cell r="P366" t="str">
            <v/>
          </cell>
          <cell r="Q366" t="str">
            <v/>
          </cell>
          <cell r="R366" t="str">
            <v/>
          </cell>
          <cell r="S366" t="str">
            <v/>
          </cell>
          <cell r="V366" t="str">
            <v/>
          </cell>
        </row>
        <row r="367">
          <cell r="B367" t="str">
            <v/>
          </cell>
          <cell r="C367" t="str">
            <v/>
          </cell>
          <cell r="D367" t="str">
            <v/>
          </cell>
          <cell r="E367" t="str">
            <v/>
          </cell>
          <cell r="F367" t="str">
            <v/>
          </cell>
          <cell r="G367" t="str">
            <v/>
          </cell>
          <cell r="H367" t="str">
            <v/>
          </cell>
          <cell r="I367" t="str">
            <v/>
          </cell>
          <cell r="J367" t="str">
            <v/>
          </cell>
          <cell r="K367" t="str">
            <v/>
          </cell>
          <cell r="L367" t="str">
            <v/>
          </cell>
          <cell r="M367" t="str">
            <v/>
          </cell>
          <cell r="N367" t="str">
            <v/>
          </cell>
          <cell r="O367" t="str">
            <v/>
          </cell>
          <cell r="P367" t="str">
            <v/>
          </cell>
          <cell r="Q367" t="str">
            <v/>
          </cell>
          <cell r="R367" t="str">
            <v/>
          </cell>
          <cell r="S367" t="str">
            <v/>
          </cell>
          <cell r="V367" t="str">
            <v/>
          </cell>
        </row>
        <row r="368">
          <cell r="B368" t="str">
            <v/>
          </cell>
          <cell r="C368" t="str">
            <v/>
          </cell>
          <cell r="D368" t="str">
            <v/>
          </cell>
          <cell r="E368" t="str">
            <v/>
          </cell>
          <cell r="F368" t="str">
            <v/>
          </cell>
          <cell r="G368" t="str">
            <v/>
          </cell>
          <cell r="H368" t="str">
            <v/>
          </cell>
          <cell r="I368" t="str">
            <v/>
          </cell>
          <cell r="J368" t="str">
            <v/>
          </cell>
          <cell r="K368" t="str">
            <v/>
          </cell>
          <cell r="L368" t="str">
            <v/>
          </cell>
          <cell r="M368" t="str">
            <v/>
          </cell>
          <cell r="N368" t="str">
            <v/>
          </cell>
          <cell r="O368" t="str">
            <v/>
          </cell>
          <cell r="P368" t="str">
            <v/>
          </cell>
          <cell r="Q368" t="str">
            <v/>
          </cell>
          <cell r="R368" t="str">
            <v/>
          </cell>
          <cell r="S368" t="str">
            <v/>
          </cell>
          <cell r="V368" t="str">
            <v/>
          </cell>
        </row>
        <row r="369">
          <cell r="B369" t="str">
            <v/>
          </cell>
          <cell r="C369" t="str">
            <v/>
          </cell>
          <cell r="D369" t="str">
            <v/>
          </cell>
          <cell r="E369" t="str">
            <v/>
          </cell>
          <cell r="F369" t="str">
            <v/>
          </cell>
          <cell r="G369" t="str">
            <v/>
          </cell>
          <cell r="H369" t="str">
            <v/>
          </cell>
          <cell r="I369" t="str">
            <v/>
          </cell>
          <cell r="J369" t="str">
            <v/>
          </cell>
          <cell r="K369" t="str">
            <v/>
          </cell>
          <cell r="L369" t="str">
            <v/>
          </cell>
          <cell r="M369" t="str">
            <v/>
          </cell>
          <cell r="N369" t="str">
            <v/>
          </cell>
          <cell r="O369" t="str">
            <v/>
          </cell>
          <cell r="P369" t="str">
            <v/>
          </cell>
          <cell r="Q369" t="str">
            <v/>
          </cell>
          <cell r="R369" t="str">
            <v/>
          </cell>
          <cell r="S369" t="str">
            <v/>
          </cell>
          <cell r="V369" t="str">
            <v/>
          </cell>
        </row>
        <row r="370">
          <cell r="B370" t="str">
            <v/>
          </cell>
          <cell r="C370" t="str">
            <v/>
          </cell>
          <cell r="D370" t="str">
            <v/>
          </cell>
          <cell r="E370" t="str">
            <v/>
          </cell>
          <cell r="F370" t="str">
            <v/>
          </cell>
          <cell r="G370" t="str">
            <v/>
          </cell>
          <cell r="H370" t="str">
            <v/>
          </cell>
          <cell r="I370" t="str">
            <v/>
          </cell>
          <cell r="J370" t="str">
            <v/>
          </cell>
          <cell r="K370" t="str">
            <v/>
          </cell>
          <cell r="L370" t="str">
            <v/>
          </cell>
          <cell r="M370" t="str">
            <v/>
          </cell>
          <cell r="N370" t="str">
            <v/>
          </cell>
          <cell r="O370" t="str">
            <v/>
          </cell>
          <cell r="P370" t="str">
            <v/>
          </cell>
          <cell r="Q370" t="str">
            <v/>
          </cell>
          <cell r="R370" t="str">
            <v/>
          </cell>
          <cell r="S370" t="str">
            <v/>
          </cell>
          <cell r="V370" t="str">
            <v/>
          </cell>
        </row>
        <row r="371">
          <cell r="B371" t="str">
            <v/>
          </cell>
          <cell r="C371" t="str">
            <v/>
          </cell>
          <cell r="D371" t="str">
            <v/>
          </cell>
          <cell r="E371" t="str">
            <v/>
          </cell>
          <cell r="F371" t="str">
            <v/>
          </cell>
          <cell r="G371" t="str">
            <v/>
          </cell>
          <cell r="H371" t="str">
            <v/>
          </cell>
          <cell r="I371" t="str">
            <v/>
          </cell>
          <cell r="J371" t="str">
            <v/>
          </cell>
          <cell r="K371" t="str">
            <v/>
          </cell>
          <cell r="L371" t="str">
            <v/>
          </cell>
          <cell r="M371" t="str">
            <v/>
          </cell>
          <cell r="N371" t="str">
            <v/>
          </cell>
          <cell r="O371" t="str">
            <v/>
          </cell>
          <cell r="P371" t="str">
            <v/>
          </cell>
          <cell r="Q371" t="str">
            <v/>
          </cell>
          <cell r="R371" t="str">
            <v/>
          </cell>
          <cell r="S371" t="str">
            <v/>
          </cell>
          <cell r="V371" t="str">
            <v/>
          </cell>
        </row>
        <row r="372">
          <cell r="B372" t="str">
            <v/>
          </cell>
          <cell r="C372" t="str">
            <v/>
          </cell>
          <cell r="D372" t="str">
            <v/>
          </cell>
          <cell r="E372" t="str">
            <v/>
          </cell>
          <cell r="F372" t="str">
            <v/>
          </cell>
          <cell r="G372" t="str">
            <v/>
          </cell>
          <cell r="H372" t="str">
            <v/>
          </cell>
          <cell r="I372" t="str">
            <v/>
          </cell>
          <cell r="J372" t="str">
            <v/>
          </cell>
          <cell r="K372" t="str">
            <v/>
          </cell>
          <cell r="L372" t="str">
            <v/>
          </cell>
          <cell r="M372" t="str">
            <v/>
          </cell>
          <cell r="N372" t="str">
            <v/>
          </cell>
          <cell r="O372" t="str">
            <v/>
          </cell>
          <cell r="P372" t="str">
            <v/>
          </cell>
          <cell r="Q372" t="str">
            <v/>
          </cell>
          <cell r="R372" t="str">
            <v/>
          </cell>
          <cell r="S372" t="str">
            <v/>
          </cell>
          <cell r="V372" t="str">
            <v/>
          </cell>
        </row>
        <row r="373">
          <cell r="B373" t="str">
            <v/>
          </cell>
          <cell r="C373" t="str">
            <v/>
          </cell>
          <cell r="D373" t="str">
            <v/>
          </cell>
          <cell r="E373" t="str">
            <v/>
          </cell>
          <cell r="F373" t="str">
            <v/>
          </cell>
          <cell r="G373" t="str">
            <v/>
          </cell>
          <cell r="H373" t="str">
            <v/>
          </cell>
          <cell r="I373" t="str">
            <v/>
          </cell>
          <cell r="J373" t="str">
            <v/>
          </cell>
          <cell r="K373" t="str">
            <v/>
          </cell>
          <cell r="L373" t="str">
            <v/>
          </cell>
          <cell r="M373" t="str">
            <v/>
          </cell>
          <cell r="N373" t="str">
            <v/>
          </cell>
          <cell r="O373" t="str">
            <v/>
          </cell>
          <cell r="P373" t="str">
            <v/>
          </cell>
          <cell r="Q373" t="str">
            <v/>
          </cell>
          <cell r="R373" t="str">
            <v/>
          </cell>
          <cell r="S373" t="str">
            <v/>
          </cell>
          <cell r="V373" t="str">
            <v/>
          </cell>
        </row>
        <row r="374">
          <cell r="B374" t="str">
            <v/>
          </cell>
          <cell r="C374" t="str">
            <v/>
          </cell>
          <cell r="D374" t="str">
            <v/>
          </cell>
          <cell r="E374" t="str">
            <v/>
          </cell>
          <cell r="F374" t="str">
            <v/>
          </cell>
          <cell r="G374" t="str">
            <v/>
          </cell>
          <cell r="H374" t="str">
            <v/>
          </cell>
          <cell r="I374" t="str">
            <v/>
          </cell>
          <cell r="J374" t="str">
            <v/>
          </cell>
          <cell r="K374" t="str">
            <v/>
          </cell>
          <cell r="L374" t="str">
            <v/>
          </cell>
          <cell r="M374" t="str">
            <v/>
          </cell>
          <cell r="N374" t="str">
            <v/>
          </cell>
          <cell r="O374" t="str">
            <v/>
          </cell>
          <cell r="P374" t="str">
            <v/>
          </cell>
          <cell r="Q374" t="str">
            <v/>
          </cell>
          <cell r="R374" t="str">
            <v/>
          </cell>
          <cell r="S374" t="str">
            <v/>
          </cell>
          <cell r="V374" t="str">
            <v/>
          </cell>
        </row>
        <row r="375">
          <cell r="B375" t="str">
            <v/>
          </cell>
          <cell r="C375" t="str">
            <v/>
          </cell>
          <cell r="D375" t="str">
            <v/>
          </cell>
          <cell r="E375" t="str">
            <v/>
          </cell>
          <cell r="F375" t="str">
            <v/>
          </cell>
          <cell r="G375" t="str">
            <v/>
          </cell>
          <cell r="H375" t="str">
            <v/>
          </cell>
          <cell r="I375" t="str">
            <v/>
          </cell>
          <cell r="J375" t="str">
            <v/>
          </cell>
          <cell r="K375" t="str">
            <v/>
          </cell>
          <cell r="L375" t="str">
            <v/>
          </cell>
          <cell r="M375" t="str">
            <v/>
          </cell>
          <cell r="N375" t="str">
            <v/>
          </cell>
          <cell r="O375" t="str">
            <v/>
          </cell>
          <cell r="P375" t="str">
            <v/>
          </cell>
          <cell r="Q375" t="str">
            <v/>
          </cell>
          <cell r="R375" t="str">
            <v/>
          </cell>
          <cell r="S375" t="str">
            <v/>
          </cell>
          <cell r="V375" t="str">
            <v/>
          </cell>
        </row>
        <row r="376">
          <cell r="B376" t="str">
            <v/>
          </cell>
          <cell r="C376" t="str">
            <v/>
          </cell>
          <cell r="D376" t="str">
            <v/>
          </cell>
          <cell r="E376" t="str">
            <v/>
          </cell>
          <cell r="F376" t="str">
            <v/>
          </cell>
          <cell r="G376" t="str">
            <v/>
          </cell>
          <cell r="H376" t="str">
            <v/>
          </cell>
          <cell r="I376" t="str">
            <v/>
          </cell>
          <cell r="J376" t="str">
            <v/>
          </cell>
          <cell r="K376" t="str">
            <v/>
          </cell>
          <cell r="L376" t="str">
            <v/>
          </cell>
          <cell r="M376" t="str">
            <v/>
          </cell>
          <cell r="N376" t="str">
            <v/>
          </cell>
          <cell r="O376" t="str">
            <v/>
          </cell>
          <cell r="P376" t="str">
            <v/>
          </cell>
          <cell r="Q376" t="str">
            <v/>
          </cell>
          <cell r="R376" t="str">
            <v/>
          </cell>
          <cell r="S376" t="str">
            <v/>
          </cell>
          <cell r="V376" t="str">
            <v/>
          </cell>
        </row>
        <row r="377">
          <cell r="B377" t="str">
            <v/>
          </cell>
          <cell r="C377" t="str">
            <v/>
          </cell>
          <cell r="D377" t="str">
            <v/>
          </cell>
          <cell r="E377" t="str">
            <v/>
          </cell>
          <cell r="F377" t="str">
            <v/>
          </cell>
          <cell r="G377" t="str">
            <v/>
          </cell>
          <cell r="H377" t="str">
            <v/>
          </cell>
          <cell r="I377" t="str">
            <v/>
          </cell>
          <cell r="J377" t="str">
            <v/>
          </cell>
          <cell r="K377" t="str">
            <v/>
          </cell>
          <cell r="L377" t="str">
            <v/>
          </cell>
          <cell r="M377" t="str">
            <v/>
          </cell>
          <cell r="N377" t="str">
            <v/>
          </cell>
          <cell r="O377" t="str">
            <v/>
          </cell>
          <cell r="P377" t="str">
            <v/>
          </cell>
          <cell r="Q377" t="str">
            <v/>
          </cell>
          <cell r="R377" t="str">
            <v/>
          </cell>
          <cell r="S377" t="str">
            <v/>
          </cell>
          <cell r="V377" t="str">
            <v/>
          </cell>
        </row>
        <row r="378">
          <cell r="B378" t="str">
            <v/>
          </cell>
          <cell r="C378" t="str">
            <v/>
          </cell>
          <cell r="D378" t="str">
            <v/>
          </cell>
          <cell r="E378" t="str">
            <v/>
          </cell>
          <cell r="F378" t="str">
            <v/>
          </cell>
          <cell r="G378" t="str">
            <v/>
          </cell>
          <cell r="H378" t="str">
            <v/>
          </cell>
          <cell r="I378" t="str">
            <v/>
          </cell>
          <cell r="J378" t="str">
            <v/>
          </cell>
          <cell r="K378" t="str">
            <v/>
          </cell>
          <cell r="L378" t="str">
            <v/>
          </cell>
          <cell r="M378" t="str">
            <v/>
          </cell>
          <cell r="N378" t="str">
            <v/>
          </cell>
          <cell r="O378" t="str">
            <v/>
          </cell>
          <cell r="P378" t="str">
            <v/>
          </cell>
          <cell r="Q378" t="str">
            <v/>
          </cell>
          <cell r="R378" t="str">
            <v/>
          </cell>
          <cell r="S378" t="str">
            <v/>
          </cell>
          <cell r="V378" t="str">
            <v/>
          </cell>
        </row>
        <row r="379">
          <cell r="B379" t="str">
            <v/>
          </cell>
          <cell r="C379" t="str">
            <v/>
          </cell>
          <cell r="D379" t="str">
            <v/>
          </cell>
          <cell r="E379" t="str">
            <v/>
          </cell>
          <cell r="F379" t="str">
            <v/>
          </cell>
          <cell r="G379" t="str">
            <v/>
          </cell>
          <cell r="H379" t="str">
            <v/>
          </cell>
          <cell r="I379" t="str">
            <v/>
          </cell>
          <cell r="J379" t="str">
            <v/>
          </cell>
          <cell r="K379" t="str">
            <v/>
          </cell>
          <cell r="L379" t="str">
            <v/>
          </cell>
          <cell r="M379" t="str">
            <v/>
          </cell>
          <cell r="N379" t="str">
            <v/>
          </cell>
          <cell r="O379" t="str">
            <v/>
          </cell>
          <cell r="P379" t="str">
            <v/>
          </cell>
          <cell r="Q379" t="str">
            <v/>
          </cell>
          <cell r="R379" t="str">
            <v/>
          </cell>
          <cell r="S379" t="str">
            <v/>
          </cell>
          <cell r="V379" t="str">
            <v/>
          </cell>
        </row>
        <row r="380">
          <cell r="B380" t="str">
            <v/>
          </cell>
          <cell r="C380" t="str">
            <v/>
          </cell>
          <cell r="D380" t="str">
            <v/>
          </cell>
          <cell r="E380" t="str">
            <v/>
          </cell>
          <cell r="F380" t="str">
            <v/>
          </cell>
          <cell r="G380" t="str">
            <v/>
          </cell>
          <cell r="H380" t="str">
            <v/>
          </cell>
          <cell r="I380" t="str">
            <v/>
          </cell>
          <cell r="J380" t="str">
            <v/>
          </cell>
          <cell r="K380" t="str">
            <v/>
          </cell>
          <cell r="L380" t="str">
            <v/>
          </cell>
          <cell r="M380" t="str">
            <v/>
          </cell>
          <cell r="N380" t="str">
            <v/>
          </cell>
          <cell r="O380" t="str">
            <v/>
          </cell>
          <cell r="P380" t="str">
            <v/>
          </cell>
          <cell r="Q380" t="str">
            <v/>
          </cell>
          <cell r="R380" t="str">
            <v/>
          </cell>
          <cell r="S380" t="str">
            <v/>
          </cell>
          <cell r="V380" t="str">
            <v/>
          </cell>
        </row>
        <row r="381">
          <cell r="B381" t="str">
            <v/>
          </cell>
          <cell r="C381" t="str">
            <v/>
          </cell>
          <cell r="D381" t="str">
            <v/>
          </cell>
          <cell r="E381" t="str">
            <v/>
          </cell>
          <cell r="F381" t="str">
            <v/>
          </cell>
          <cell r="G381" t="str">
            <v/>
          </cell>
          <cell r="H381" t="str">
            <v/>
          </cell>
          <cell r="I381" t="str">
            <v/>
          </cell>
          <cell r="J381" t="str">
            <v/>
          </cell>
          <cell r="K381" t="str">
            <v/>
          </cell>
          <cell r="L381" t="str">
            <v/>
          </cell>
          <cell r="M381" t="str">
            <v/>
          </cell>
          <cell r="N381" t="str">
            <v/>
          </cell>
          <cell r="O381" t="str">
            <v/>
          </cell>
          <cell r="P381" t="str">
            <v/>
          </cell>
          <cell r="Q381" t="str">
            <v/>
          </cell>
          <cell r="R381" t="str">
            <v/>
          </cell>
          <cell r="S381" t="str">
            <v/>
          </cell>
          <cell r="V381" t="str">
            <v/>
          </cell>
        </row>
        <row r="382">
          <cell r="B382" t="str">
            <v/>
          </cell>
          <cell r="C382" t="str">
            <v/>
          </cell>
          <cell r="D382" t="str">
            <v/>
          </cell>
          <cell r="E382" t="str">
            <v/>
          </cell>
          <cell r="F382" t="str">
            <v/>
          </cell>
          <cell r="G382" t="str">
            <v/>
          </cell>
          <cell r="H382" t="str">
            <v/>
          </cell>
          <cell r="I382" t="str">
            <v/>
          </cell>
          <cell r="J382" t="str">
            <v/>
          </cell>
          <cell r="K382" t="str">
            <v/>
          </cell>
          <cell r="L382" t="str">
            <v/>
          </cell>
          <cell r="M382" t="str">
            <v/>
          </cell>
          <cell r="N382" t="str">
            <v/>
          </cell>
          <cell r="O382" t="str">
            <v/>
          </cell>
          <cell r="P382" t="str">
            <v/>
          </cell>
          <cell r="Q382" t="str">
            <v/>
          </cell>
          <cell r="R382" t="str">
            <v/>
          </cell>
          <cell r="S382" t="str">
            <v/>
          </cell>
          <cell r="V382" t="str">
            <v/>
          </cell>
        </row>
        <row r="383">
          <cell r="B383" t="str">
            <v/>
          </cell>
          <cell r="C383" t="str">
            <v/>
          </cell>
          <cell r="D383" t="str">
            <v/>
          </cell>
          <cell r="E383" t="str">
            <v/>
          </cell>
          <cell r="F383" t="str">
            <v/>
          </cell>
          <cell r="G383" t="str">
            <v/>
          </cell>
          <cell r="H383" t="str">
            <v/>
          </cell>
          <cell r="I383" t="str">
            <v/>
          </cell>
          <cell r="J383" t="str">
            <v/>
          </cell>
          <cell r="K383" t="str">
            <v/>
          </cell>
          <cell r="L383" t="str">
            <v/>
          </cell>
          <cell r="M383" t="str">
            <v/>
          </cell>
          <cell r="N383" t="str">
            <v/>
          </cell>
          <cell r="O383" t="str">
            <v/>
          </cell>
          <cell r="P383" t="str">
            <v/>
          </cell>
          <cell r="Q383" t="str">
            <v/>
          </cell>
          <cell r="R383" t="str">
            <v/>
          </cell>
          <cell r="S383" t="str">
            <v/>
          </cell>
          <cell r="V383" t="str">
            <v/>
          </cell>
        </row>
        <row r="384">
          <cell r="B384" t="str">
            <v/>
          </cell>
          <cell r="C384" t="str">
            <v/>
          </cell>
          <cell r="D384" t="str">
            <v/>
          </cell>
          <cell r="E384" t="str">
            <v/>
          </cell>
          <cell r="F384" t="str">
            <v/>
          </cell>
          <cell r="G384" t="str">
            <v/>
          </cell>
          <cell r="H384" t="str">
            <v/>
          </cell>
          <cell r="I384" t="str">
            <v/>
          </cell>
          <cell r="J384" t="str">
            <v/>
          </cell>
          <cell r="K384" t="str">
            <v/>
          </cell>
          <cell r="L384" t="str">
            <v/>
          </cell>
          <cell r="M384" t="str">
            <v/>
          </cell>
          <cell r="N384" t="str">
            <v/>
          </cell>
          <cell r="O384" t="str">
            <v/>
          </cell>
          <cell r="P384" t="str">
            <v/>
          </cell>
          <cell r="Q384" t="str">
            <v/>
          </cell>
          <cell r="R384" t="str">
            <v/>
          </cell>
          <cell r="S384" t="str">
            <v/>
          </cell>
          <cell r="V384" t="str">
            <v/>
          </cell>
        </row>
        <row r="385">
          <cell r="B385" t="str">
            <v/>
          </cell>
          <cell r="C385" t="str">
            <v/>
          </cell>
          <cell r="D385" t="str">
            <v/>
          </cell>
          <cell r="E385" t="str">
            <v/>
          </cell>
          <cell r="F385" t="str">
            <v/>
          </cell>
          <cell r="G385" t="str">
            <v/>
          </cell>
          <cell r="H385" t="str">
            <v/>
          </cell>
          <cell r="I385" t="str">
            <v/>
          </cell>
          <cell r="J385" t="str">
            <v/>
          </cell>
          <cell r="K385" t="str">
            <v/>
          </cell>
          <cell r="L385" t="str">
            <v/>
          </cell>
          <cell r="M385" t="str">
            <v/>
          </cell>
          <cell r="N385" t="str">
            <v/>
          </cell>
          <cell r="O385" t="str">
            <v/>
          </cell>
          <cell r="P385" t="str">
            <v/>
          </cell>
          <cell r="Q385" t="str">
            <v/>
          </cell>
          <cell r="R385" t="str">
            <v/>
          </cell>
          <cell r="S385" t="str">
            <v/>
          </cell>
          <cell r="V385" t="str">
            <v/>
          </cell>
        </row>
        <row r="386">
          <cell r="B386" t="str">
            <v/>
          </cell>
          <cell r="C386" t="str">
            <v/>
          </cell>
          <cell r="D386" t="str">
            <v/>
          </cell>
          <cell r="E386" t="str">
            <v/>
          </cell>
          <cell r="F386" t="str">
            <v/>
          </cell>
          <cell r="G386" t="str">
            <v/>
          </cell>
          <cell r="H386" t="str">
            <v/>
          </cell>
          <cell r="I386" t="str">
            <v/>
          </cell>
          <cell r="J386" t="str">
            <v/>
          </cell>
          <cell r="K386" t="str">
            <v/>
          </cell>
          <cell r="L386" t="str">
            <v/>
          </cell>
          <cell r="M386" t="str">
            <v/>
          </cell>
          <cell r="N386" t="str">
            <v/>
          </cell>
          <cell r="O386" t="str">
            <v/>
          </cell>
          <cell r="P386" t="str">
            <v/>
          </cell>
          <cell r="Q386" t="str">
            <v/>
          </cell>
          <cell r="R386" t="str">
            <v/>
          </cell>
          <cell r="S386" t="str">
            <v/>
          </cell>
          <cell r="V386" t="str">
            <v/>
          </cell>
        </row>
        <row r="387">
          <cell r="B387" t="str">
            <v/>
          </cell>
          <cell r="C387" t="str">
            <v/>
          </cell>
          <cell r="D387" t="str">
            <v/>
          </cell>
          <cell r="E387" t="str">
            <v/>
          </cell>
          <cell r="F387" t="str">
            <v/>
          </cell>
          <cell r="G387" t="str">
            <v/>
          </cell>
          <cell r="H387" t="str">
            <v/>
          </cell>
          <cell r="I387" t="str">
            <v/>
          </cell>
          <cell r="J387" t="str">
            <v/>
          </cell>
          <cell r="K387" t="str">
            <v/>
          </cell>
          <cell r="L387" t="str">
            <v/>
          </cell>
          <cell r="M387" t="str">
            <v/>
          </cell>
          <cell r="N387" t="str">
            <v/>
          </cell>
          <cell r="O387" t="str">
            <v/>
          </cell>
          <cell r="P387" t="str">
            <v/>
          </cell>
          <cell r="Q387" t="str">
            <v/>
          </cell>
          <cell r="R387" t="str">
            <v/>
          </cell>
          <cell r="S387" t="str">
            <v/>
          </cell>
          <cell r="V387" t="str">
            <v/>
          </cell>
        </row>
        <row r="388">
          <cell r="B388" t="str">
            <v/>
          </cell>
          <cell r="C388" t="str">
            <v/>
          </cell>
          <cell r="D388" t="str">
            <v/>
          </cell>
          <cell r="E388" t="str">
            <v/>
          </cell>
          <cell r="F388" t="str">
            <v/>
          </cell>
          <cell r="G388" t="str">
            <v/>
          </cell>
          <cell r="H388" t="str">
            <v/>
          </cell>
          <cell r="I388" t="str">
            <v/>
          </cell>
          <cell r="J388" t="str">
            <v/>
          </cell>
          <cell r="K388" t="str">
            <v/>
          </cell>
          <cell r="L388" t="str">
            <v/>
          </cell>
          <cell r="M388" t="str">
            <v/>
          </cell>
          <cell r="N388" t="str">
            <v/>
          </cell>
          <cell r="O388" t="str">
            <v/>
          </cell>
          <cell r="P388" t="str">
            <v/>
          </cell>
          <cell r="Q388" t="str">
            <v/>
          </cell>
          <cell r="R388" t="str">
            <v/>
          </cell>
          <cell r="S388" t="str">
            <v/>
          </cell>
          <cell r="V388" t="str">
            <v/>
          </cell>
        </row>
        <row r="389">
          <cell r="B389" t="str">
            <v/>
          </cell>
          <cell r="C389" t="str">
            <v/>
          </cell>
          <cell r="D389" t="str">
            <v/>
          </cell>
          <cell r="E389" t="str">
            <v/>
          </cell>
          <cell r="F389" t="str">
            <v/>
          </cell>
          <cell r="G389" t="str">
            <v/>
          </cell>
          <cell r="H389" t="str">
            <v/>
          </cell>
          <cell r="I389" t="str">
            <v/>
          </cell>
          <cell r="J389" t="str">
            <v/>
          </cell>
          <cell r="K389" t="str">
            <v/>
          </cell>
          <cell r="L389" t="str">
            <v/>
          </cell>
          <cell r="M389" t="str">
            <v/>
          </cell>
          <cell r="N389" t="str">
            <v/>
          </cell>
          <cell r="O389" t="str">
            <v/>
          </cell>
          <cell r="P389" t="str">
            <v/>
          </cell>
          <cell r="Q389" t="str">
            <v/>
          </cell>
          <cell r="R389" t="str">
            <v/>
          </cell>
          <cell r="S389" t="str">
            <v/>
          </cell>
          <cell r="V389" t="str">
            <v/>
          </cell>
        </row>
        <row r="390">
          <cell r="B390" t="str">
            <v/>
          </cell>
          <cell r="C390" t="str">
            <v/>
          </cell>
          <cell r="D390" t="str">
            <v/>
          </cell>
          <cell r="E390" t="str">
            <v/>
          </cell>
          <cell r="F390" t="str">
            <v/>
          </cell>
          <cell r="G390" t="str">
            <v/>
          </cell>
          <cell r="H390" t="str">
            <v/>
          </cell>
          <cell r="I390" t="str">
            <v/>
          </cell>
          <cell r="J390" t="str">
            <v/>
          </cell>
          <cell r="K390" t="str">
            <v/>
          </cell>
          <cell r="L390" t="str">
            <v/>
          </cell>
          <cell r="M390" t="str">
            <v/>
          </cell>
          <cell r="N390" t="str">
            <v/>
          </cell>
          <cell r="O390" t="str">
            <v/>
          </cell>
          <cell r="P390" t="str">
            <v/>
          </cell>
          <cell r="Q390" t="str">
            <v/>
          </cell>
          <cell r="R390" t="str">
            <v/>
          </cell>
          <cell r="S390" t="str">
            <v/>
          </cell>
          <cell r="V390" t="str">
            <v/>
          </cell>
        </row>
        <row r="391">
          <cell r="B391" t="str">
            <v/>
          </cell>
          <cell r="C391" t="str">
            <v/>
          </cell>
          <cell r="D391" t="str">
            <v/>
          </cell>
          <cell r="E391" t="str">
            <v/>
          </cell>
          <cell r="F391" t="str">
            <v/>
          </cell>
          <cell r="G391" t="str">
            <v/>
          </cell>
          <cell r="H391" t="str">
            <v/>
          </cell>
          <cell r="I391" t="str">
            <v/>
          </cell>
          <cell r="J391" t="str">
            <v/>
          </cell>
          <cell r="K391" t="str">
            <v/>
          </cell>
          <cell r="L391" t="str">
            <v/>
          </cell>
          <cell r="M391" t="str">
            <v/>
          </cell>
          <cell r="N391" t="str">
            <v/>
          </cell>
          <cell r="O391" t="str">
            <v/>
          </cell>
          <cell r="P391" t="str">
            <v/>
          </cell>
          <cell r="Q391" t="str">
            <v/>
          </cell>
          <cell r="R391" t="str">
            <v/>
          </cell>
          <cell r="S391" t="str">
            <v/>
          </cell>
          <cell r="V391" t="str">
            <v/>
          </cell>
        </row>
        <row r="392">
          <cell r="B392" t="str">
            <v/>
          </cell>
          <cell r="C392" t="str">
            <v/>
          </cell>
          <cell r="D392" t="str">
            <v/>
          </cell>
          <cell r="E392" t="str">
            <v/>
          </cell>
          <cell r="F392" t="str">
            <v/>
          </cell>
          <cell r="G392" t="str">
            <v/>
          </cell>
          <cell r="H392" t="str">
            <v/>
          </cell>
          <cell r="I392" t="str">
            <v/>
          </cell>
          <cell r="J392" t="str">
            <v/>
          </cell>
          <cell r="K392" t="str">
            <v/>
          </cell>
          <cell r="L392" t="str">
            <v/>
          </cell>
          <cell r="M392" t="str">
            <v/>
          </cell>
          <cell r="N392" t="str">
            <v/>
          </cell>
          <cell r="O392" t="str">
            <v/>
          </cell>
          <cell r="P392" t="str">
            <v/>
          </cell>
          <cell r="Q392" t="str">
            <v/>
          </cell>
          <cell r="R392" t="str">
            <v/>
          </cell>
          <cell r="S392" t="str">
            <v/>
          </cell>
          <cell r="V392" t="str">
            <v/>
          </cell>
        </row>
        <row r="393">
          <cell r="B393" t="str">
            <v/>
          </cell>
          <cell r="C393" t="str">
            <v/>
          </cell>
          <cell r="D393" t="str">
            <v/>
          </cell>
          <cell r="E393" t="str">
            <v/>
          </cell>
          <cell r="F393" t="str">
            <v/>
          </cell>
          <cell r="G393" t="str">
            <v/>
          </cell>
          <cell r="H393" t="str">
            <v/>
          </cell>
          <cell r="I393" t="str">
            <v/>
          </cell>
          <cell r="J393" t="str">
            <v/>
          </cell>
          <cell r="K393" t="str">
            <v/>
          </cell>
          <cell r="L393" t="str">
            <v/>
          </cell>
          <cell r="M393" t="str">
            <v/>
          </cell>
          <cell r="N393" t="str">
            <v/>
          </cell>
          <cell r="O393" t="str">
            <v/>
          </cell>
          <cell r="P393" t="str">
            <v/>
          </cell>
          <cell r="Q393" t="str">
            <v/>
          </cell>
          <cell r="R393" t="str">
            <v/>
          </cell>
          <cell r="S393" t="str">
            <v/>
          </cell>
          <cell r="V393" t="str">
            <v/>
          </cell>
        </row>
        <row r="394">
          <cell r="B394" t="str">
            <v/>
          </cell>
          <cell r="C394" t="str">
            <v/>
          </cell>
          <cell r="D394" t="str">
            <v/>
          </cell>
          <cell r="E394" t="str">
            <v/>
          </cell>
          <cell r="F394" t="str">
            <v/>
          </cell>
          <cell r="G394" t="str">
            <v/>
          </cell>
          <cell r="H394" t="str">
            <v/>
          </cell>
          <cell r="I394" t="str">
            <v/>
          </cell>
          <cell r="J394" t="str">
            <v/>
          </cell>
          <cell r="K394" t="str">
            <v/>
          </cell>
          <cell r="L394" t="str">
            <v/>
          </cell>
          <cell r="M394" t="str">
            <v/>
          </cell>
          <cell r="N394" t="str">
            <v/>
          </cell>
          <cell r="O394" t="str">
            <v/>
          </cell>
          <cell r="P394" t="str">
            <v/>
          </cell>
          <cell r="Q394" t="str">
            <v/>
          </cell>
          <cell r="R394" t="str">
            <v/>
          </cell>
          <cell r="S394" t="str">
            <v/>
          </cell>
          <cell r="V394" t="str">
            <v/>
          </cell>
        </row>
        <row r="395">
          <cell r="B395" t="str">
            <v/>
          </cell>
          <cell r="C395" t="str">
            <v/>
          </cell>
          <cell r="D395" t="str">
            <v/>
          </cell>
          <cell r="E395" t="str">
            <v/>
          </cell>
          <cell r="F395" t="str">
            <v/>
          </cell>
          <cell r="G395" t="str">
            <v/>
          </cell>
          <cell r="H395" t="str">
            <v/>
          </cell>
          <cell r="I395" t="str">
            <v/>
          </cell>
          <cell r="J395" t="str">
            <v/>
          </cell>
          <cell r="K395" t="str">
            <v/>
          </cell>
          <cell r="L395" t="str">
            <v/>
          </cell>
          <cell r="M395" t="str">
            <v/>
          </cell>
          <cell r="N395" t="str">
            <v/>
          </cell>
          <cell r="O395" t="str">
            <v/>
          </cell>
          <cell r="P395" t="str">
            <v/>
          </cell>
          <cell r="Q395" t="str">
            <v/>
          </cell>
          <cell r="R395" t="str">
            <v/>
          </cell>
          <cell r="S395" t="str">
            <v/>
          </cell>
          <cell r="V395" t="str">
            <v/>
          </cell>
        </row>
        <row r="396">
          <cell r="B396" t="str">
            <v/>
          </cell>
          <cell r="C396" t="str">
            <v/>
          </cell>
          <cell r="D396" t="str">
            <v/>
          </cell>
          <cell r="E396" t="str">
            <v/>
          </cell>
          <cell r="F396" t="str">
            <v/>
          </cell>
          <cell r="G396" t="str">
            <v/>
          </cell>
          <cell r="H396" t="str">
            <v/>
          </cell>
          <cell r="I396" t="str">
            <v/>
          </cell>
          <cell r="J396" t="str">
            <v/>
          </cell>
          <cell r="K396" t="str">
            <v/>
          </cell>
          <cell r="L396" t="str">
            <v/>
          </cell>
          <cell r="M396" t="str">
            <v/>
          </cell>
          <cell r="N396" t="str">
            <v/>
          </cell>
          <cell r="O396" t="str">
            <v/>
          </cell>
          <cell r="P396" t="str">
            <v/>
          </cell>
          <cell r="Q396" t="str">
            <v/>
          </cell>
          <cell r="R396" t="str">
            <v/>
          </cell>
          <cell r="S396" t="str">
            <v/>
          </cell>
          <cell r="V396" t="str">
            <v/>
          </cell>
        </row>
        <row r="397">
          <cell r="B397" t="str">
            <v/>
          </cell>
          <cell r="C397" t="str">
            <v/>
          </cell>
          <cell r="D397" t="str">
            <v/>
          </cell>
          <cell r="E397" t="str">
            <v/>
          </cell>
          <cell r="F397" t="str">
            <v/>
          </cell>
          <cell r="G397" t="str">
            <v/>
          </cell>
          <cell r="H397" t="str">
            <v/>
          </cell>
          <cell r="I397" t="str">
            <v/>
          </cell>
          <cell r="J397" t="str">
            <v/>
          </cell>
          <cell r="K397" t="str">
            <v/>
          </cell>
          <cell r="L397" t="str">
            <v/>
          </cell>
          <cell r="M397" t="str">
            <v/>
          </cell>
          <cell r="N397" t="str">
            <v/>
          </cell>
          <cell r="O397" t="str">
            <v/>
          </cell>
          <cell r="P397" t="str">
            <v/>
          </cell>
          <cell r="Q397" t="str">
            <v/>
          </cell>
          <cell r="R397" t="str">
            <v/>
          </cell>
          <cell r="S397" t="str">
            <v/>
          </cell>
          <cell r="V397" t="str">
            <v/>
          </cell>
        </row>
        <row r="398">
          <cell r="B398" t="str">
            <v/>
          </cell>
          <cell r="C398" t="str">
            <v/>
          </cell>
          <cell r="D398" t="str">
            <v/>
          </cell>
          <cell r="E398" t="str">
            <v/>
          </cell>
          <cell r="F398" t="str">
            <v/>
          </cell>
          <cell r="G398" t="str">
            <v/>
          </cell>
          <cell r="H398" t="str">
            <v/>
          </cell>
          <cell r="I398" t="str">
            <v/>
          </cell>
          <cell r="J398" t="str">
            <v/>
          </cell>
          <cell r="K398" t="str">
            <v/>
          </cell>
          <cell r="L398" t="str">
            <v/>
          </cell>
          <cell r="M398" t="str">
            <v/>
          </cell>
          <cell r="N398" t="str">
            <v/>
          </cell>
          <cell r="O398" t="str">
            <v/>
          </cell>
          <cell r="P398" t="str">
            <v/>
          </cell>
          <cell r="Q398" t="str">
            <v/>
          </cell>
          <cell r="R398" t="str">
            <v/>
          </cell>
          <cell r="S398" t="str">
            <v/>
          </cell>
          <cell r="V398" t="str">
            <v/>
          </cell>
        </row>
        <row r="399">
          <cell r="B399" t="str">
            <v/>
          </cell>
          <cell r="C399" t="str">
            <v/>
          </cell>
          <cell r="D399" t="str">
            <v/>
          </cell>
          <cell r="E399" t="str">
            <v/>
          </cell>
          <cell r="F399" t="str">
            <v/>
          </cell>
          <cell r="G399" t="str">
            <v/>
          </cell>
          <cell r="H399" t="str">
            <v/>
          </cell>
          <cell r="I399" t="str">
            <v/>
          </cell>
          <cell r="J399" t="str">
            <v/>
          </cell>
          <cell r="K399" t="str">
            <v/>
          </cell>
          <cell r="L399" t="str">
            <v/>
          </cell>
          <cell r="M399" t="str">
            <v/>
          </cell>
          <cell r="N399" t="str">
            <v/>
          </cell>
          <cell r="O399" t="str">
            <v/>
          </cell>
          <cell r="P399" t="str">
            <v/>
          </cell>
          <cell r="Q399" t="str">
            <v/>
          </cell>
          <cell r="R399" t="str">
            <v/>
          </cell>
          <cell r="S399" t="str">
            <v/>
          </cell>
          <cell r="V399" t="str">
            <v/>
          </cell>
        </row>
        <row r="400">
          <cell r="B400" t="str">
            <v/>
          </cell>
          <cell r="C400" t="str">
            <v/>
          </cell>
          <cell r="D400" t="str">
            <v/>
          </cell>
          <cell r="E400" t="str">
            <v/>
          </cell>
          <cell r="F400" t="str">
            <v/>
          </cell>
          <cell r="G400" t="str">
            <v/>
          </cell>
          <cell r="H400" t="str">
            <v/>
          </cell>
          <cell r="I400" t="str">
            <v/>
          </cell>
          <cell r="J400" t="str">
            <v/>
          </cell>
          <cell r="K400" t="str">
            <v/>
          </cell>
          <cell r="L400" t="str">
            <v/>
          </cell>
          <cell r="M400" t="str">
            <v/>
          </cell>
          <cell r="N400" t="str">
            <v/>
          </cell>
          <cell r="O400" t="str">
            <v/>
          </cell>
          <cell r="P400" t="str">
            <v/>
          </cell>
          <cell r="Q400" t="str">
            <v/>
          </cell>
          <cell r="R400" t="str">
            <v/>
          </cell>
          <cell r="S400" t="str">
            <v/>
          </cell>
          <cell r="V400" t="str">
            <v/>
          </cell>
        </row>
        <row r="401">
          <cell r="B401" t="str">
            <v/>
          </cell>
          <cell r="C401" t="str">
            <v/>
          </cell>
          <cell r="D401" t="str">
            <v/>
          </cell>
          <cell r="E401" t="str">
            <v/>
          </cell>
          <cell r="F401" t="str">
            <v/>
          </cell>
          <cell r="G401" t="str">
            <v/>
          </cell>
          <cell r="H401" t="str">
            <v/>
          </cell>
          <cell r="I401" t="str">
            <v/>
          </cell>
          <cell r="J401" t="str">
            <v/>
          </cell>
          <cell r="K401" t="str">
            <v/>
          </cell>
          <cell r="L401" t="str">
            <v/>
          </cell>
          <cell r="M401" t="str">
            <v/>
          </cell>
          <cell r="N401" t="str">
            <v/>
          </cell>
          <cell r="O401" t="str">
            <v/>
          </cell>
          <cell r="P401" t="str">
            <v/>
          </cell>
          <cell r="Q401" t="str">
            <v/>
          </cell>
          <cell r="R401" t="str">
            <v/>
          </cell>
          <cell r="S401" t="str">
            <v/>
          </cell>
          <cell r="V401" t="str">
            <v/>
          </cell>
        </row>
        <row r="402">
          <cell r="B402" t="str">
            <v/>
          </cell>
          <cell r="C402" t="str">
            <v/>
          </cell>
          <cell r="D402" t="str">
            <v/>
          </cell>
          <cell r="E402" t="str">
            <v/>
          </cell>
          <cell r="F402" t="str">
            <v/>
          </cell>
          <cell r="G402" t="str">
            <v/>
          </cell>
          <cell r="H402" t="str">
            <v/>
          </cell>
          <cell r="I402" t="str">
            <v/>
          </cell>
          <cell r="J402" t="str">
            <v/>
          </cell>
          <cell r="K402" t="str">
            <v/>
          </cell>
          <cell r="L402" t="str">
            <v/>
          </cell>
          <cell r="M402" t="str">
            <v/>
          </cell>
          <cell r="N402" t="str">
            <v/>
          </cell>
          <cell r="O402" t="str">
            <v/>
          </cell>
          <cell r="P402" t="str">
            <v/>
          </cell>
          <cell r="Q402" t="str">
            <v/>
          </cell>
          <cell r="R402" t="str">
            <v/>
          </cell>
          <cell r="S402" t="str">
            <v/>
          </cell>
          <cell r="V402" t="str">
            <v/>
          </cell>
        </row>
        <row r="403">
          <cell r="B403" t="str">
            <v/>
          </cell>
          <cell r="C403" t="str">
            <v/>
          </cell>
          <cell r="D403" t="str">
            <v/>
          </cell>
          <cell r="E403" t="str">
            <v/>
          </cell>
          <cell r="F403" t="str">
            <v/>
          </cell>
          <cell r="G403" t="str">
            <v/>
          </cell>
          <cell r="H403" t="str">
            <v/>
          </cell>
          <cell r="I403" t="str">
            <v/>
          </cell>
          <cell r="J403" t="str">
            <v/>
          </cell>
          <cell r="K403" t="str">
            <v/>
          </cell>
          <cell r="L403" t="str">
            <v/>
          </cell>
          <cell r="M403" t="str">
            <v/>
          </cell>
          <cell r="N403" t="str">
            <v/>
          </cell>
          <cell r="O403" t="str">
            <v/>
          </cell>
          <cell r="P403" t="str">
            <v/>
          </cell>
          <cell r="Q403" t="str">
            <v/>
          </cell>
          <cell r="R403" t="str">
            <v/>
          </cell>
          <cell r="S403" t="str">
            <v/>
          </cell>
          <cell r="V403" t="str">
            <v/>
          </cell>
        </row>
        <row r="404">
          <cell r="B404" t="str">
            <v/>
          </cell>
          <cell r="C404" t="str">
            <v/>
          </cell>
          <cell r="D404" t="str">
            <v/>
          </cell>
          <cell r="E404" t="str">
            <v/>
          </cell>
          <cell r="F404" t="str">
            <v/>
          </cell>
          <cell r="G404" t="str">
            <v/>
          </cell>
          <cell r="H404" t="str">
            <v/>
          </cell>
          <cell r="I404" t="str">
            <v/>
          </cell>
          <cell r="J404" t="str">
            <v/>
          </cell>
          <cell r="K404" t="str">
            <v/>
          </cell>
          <cell r="L404" t="str">
            <v/>
          </cell>
          <cell r="M404" t="str">
            <v/>
          </cell>
          <cell r="N404" t="str">
            <v/>
          </cell>
          <cell r="O404" t="str">
            <v/>
          </cell>
          <cell r="P404" t="str">
            <v/>
          </cell>
          <cell r="Q404" t="str">
            <v/>
          </cell>
          <cell r="R404" t="str">
            <v/>
          </cell>
          <cell r="S404" t="str">
            <v/>
          </cell>
          <cell r="V404" t="str">
            <v/>
          </cell>
        </row>
        <row r="405">
          <cell r="B405" t="str">
            <v/>
          </cell>
          <cell r="C405" t="str">
            <v/>
          </cell>
          <cell r="D405" t="str">
            <v/>
          </cell>
          <cell r="E405" t="str">
            <v/>
          </cell>
          <cell r="F405" t="str">
            <v/>
          </cell>
          <cell r="G405" t="str">
            <v/>
          </cell>
          <cell r="H405" t="str">
            <v/>
          </cell>
          <cell r="I405" t="str">
            <v/>
          </cell>
          <cell r="J405" t="str">
            <v/>
          </cell>
          <cell r="K405" t="str">
            <v/>
          </cell>
          <cell r="L405" t="str">
            <v/>
          </cell>
          <cell r="M405" t="str">
            <v/>
          </cell>
          <cell r="N405" t="str">
            <v/>
          </cell>
          <cell r="O405" t="str">
            <v/>
          </cell>
          <cell r="P405" t="str">
            <v/>
          </cell>
          <cell r="Q405" t="str">
            <v/>
          </cell>
          <cell r="R405" t="str">
            <v/>
          </cell>
          <cell r="S405" t="str">
            <v/>
          </cell>
          <cell r="V405" t="str">
            <v/>
          </cell>
        </row>
        <row r="406">
          <cell r="B406" t="str">
            <v/>
          </cell>
          <cell r="C406" t="str">
            <v/>
          </cell>
          <cell r="D406" t="str">
            <v/>
          </cell>
          <cell r="E406" t="str">
            <v/>
          </cell>
          <cell r="F406" t="str">
            <v/>
          </cell>
          <cell r="G406" t="str">
            <v/>
          </cell>
          <cell r="H406" t="str">
            <v/>
          </cell>
          <cell r="I406" t="str">
            <v/>
          </cell>
          <cell r="J406" t="str">
            <v/>
          </cell>
          <cell r="K406" t="str">
            <v/>
          </cell>
          <cell r="L406" t="str">
            <v/>
          </cell>
          <cell r="M406" t="str">
            <v/>
          </cell>
          <cell r="N406" t="str">
            <v/>
          </cell>
          <cell r="O406" t="str">
            <v/>
          </cell>
          <cell r="P406" t="str">
            <v/>
          </cell>
          <cell r="Q406" t="str">
            <v/>
          </cell>
          <cell r="R406" t="str">
            <v/>
          </cell>
          <cell r="S406" t="str">
            <v/>
          </cell>
          <cell r="V406" t="str">
            <v/>
          </cell>
        </row>
        <row r="407">
          <cell r="B407" t="str">
            <v/>
          </cell>
          <cell r="C407" t="str">
            <v/>
          </cell>
          <cell r="D407" t="str">
            <v/>
          </cell>
          <cell r="E407" t="str">
            <v/>
          </cell>
          <cell r="F407" t="str">
            <v/>
          </cell>
          <cell r="G407" t="str">
            <v/>
          </cell>
          <cell r="H407" t="str">
            <v/>
          </cell>
          <cell r="I407" t="str">
            <v/>
          </cell>
          <cell r="J407" t="str">
            <v/>
          </cell>
          <cell r="K407" t="str">
            <v/>
          </cell>
          <cell r="L407" t="str">
            <v/>
          </cell>
          <cell r="M407" t="str">
            <v/>
          </cell>
          <cell r="N407" t="str">
            <v/>
          </cell>
          <cell r="O407" t="str">
            <v/>
          </cell>
          <cell r="P407" t="str">
            <v/>
          </cell>
          <cell r="Q407" t="str">
            <v/>
          </cell>
          <cell r="R407" t="str">
            <v/>
          </cell>
          <cell r="S407" t="str">
            <v/>
          </cell>
          <cell r="V407" t="str">
            <v/>
          </cell>
        </row>
        <row r="408">
          <cell r="B408" t="str">
            <v/>
          </cell>
          <cell r="C408" t="str">
            <v/>
          </cell>
          <cell r="D408" t="str">
            <v/>
          </cell>
          <cell r="E408" t="str">
            <v/>
          </cell>
          <cell r="F408" t="str">
            <v/>
          </cell>
          <cell r="G408" t="str">
            <v/>
          </cell>
          <cell r="H408" t="str">
            <v/>
          </cell>
          <cell r="I408" t="str">
            <v/>
          </cell>
          <cell r="J408" t="str">
            <v/>
          </cell>
          <cell r="K408" t="str">
            <v/>
          </cell>
          <cell r="L408" t="str">
            <v/>
          </cell>
          <cell r="M408" t="str">
            <v/>
          </cell>
          <cell r="N408" t="str">
            <v/>
          </cell>
          <cell r="O408" t="str">
            <v/>
          </cell>
          <cell r="P408" t="str">
            <v/>
          </cell>
          <cell r="Q408" t="str">
            <v/>
          </cell>
          <cell r="R408" t="str">
            <v/>
          </cell>
          <cell r="S408" t="str">
            <v/>
          </cell>
          <cell r="V408" t="str">
            <v/>
          </cell>
        </row>
        <row r="409">
          <cell r="B409" t="str">
            <v/>
          </cell>
          <cell r="C409" t="str">
            <v/>
          </cell>
          <cell r="D409" t="str">
            <v/>
          </cell>
          <cell r="E409" t="str">
            <v/>
          </cell>
          <cell r="F409" t="str">
            <v/>
          </cell>
          <cell r="G409" t="str">
            <v/>
          </cell>
          <cell r="H409" t="str">
            <v/>
          </cell>
          <cell r="I409" t="str">
            <v/>
          </cell>
          <cell r="J409" t="str">
            <v/>
          </cell>
          <cell r="K409" t="str">
            <v/>
          </cell>
          <cell r="L409" t="str">
            <v/>
          </cell>
          <cell r="M409" t="str">
            <v/>
          </cell>
          <cell r="N409" t="str">
            <v/>
          </cell>
          <cell r="O409" t="str">
            <v/>
          </cell>
          <cell r="P409" t="str">
            <v/>
          </cell>
          <cell r="Q409" t="str">
            <v/>
          </cell>
          <cell r="R409" t="str">
            <v/>
          </cell>
          <cell r="S409" t="str">
            <v/>
          </cell>
          <cell r="V409" t="str">
            <v/>
          </cell>
        </row>
        <row r="410">
          <cell r="B410" t="str">
            <v/>
          </cell>
          <cell r="C410" t="str">
            <v/>
          </cell>
          <cell r="D410" t="str">
            <v/>
          </cell>
          <cell r="E410" t="str">
            <v/>
          </cell>
          <cell r="F410" t="str">
            <v/>
          </cell>
          <cell r="G410" t="str">
            <v/>
          </cell>
          <cell r="H410" t="str">
            <v/>
          </cell>
          <cell r="I410" t="str">
            <v/>
          </cell>
          <cell r="J410" t="str">
            <v/>
          </cell>
          <cell r="K410" t="str">
            <v/>
          </cell>
          <cell r="L410" t="str">
            <v/>
          </cell>
          <cell r="M410" t="str">
            <v/>
          </cell>
          <cell r="N410" t="str">
            <v/>
          </cell>
          <cell r="O410" t="str">
            <v/>
          </cell>
          <cell r="P410" t="str">
            <v/>
          </cell>
          <cell r="Q410" t="str">
            <v/>
          </cell>
          <cell r="R410" t="str">
            <v/>
          </cell>
          <cell r="S410" t="str">
            <v/>
          </cell>
          <cell r="V410" t="str">
            <v/>
          </cell>
        </row>
        <row r="411">
          <cell r="B411" t="str">
            <v/>
          </cell>
          <cell r="C411" t="str">
            <v/>
          </cell>
          <cell r="D411" t="str">
            <v/>
          </cell>
          <cell r="E411" t="str">
            <v/>
          </cell>
          <cell r="F411" t="str">
            <v/>
          </cell>
          <cell r="G411" t="str">
            <v/>
          </cell>
          <cell r="H411" t="str">
            <v/>
          </cell>
          <cell r="I411" t="str">
            <v/>
          </cell>
          <cell r="J411" t="str">
            <v/>
          </cell>
          <cell r="K411" t="str">
            <v/>
          </cell>
          <cell r="L411" t="str">
            <v/>
          </cell>
          <cell r="M411" t="str">
            <v/>
          </cell>
          <cell r="N411" t="str">
            <v/>
          </cell>
          <cell r="O411" t="str">
            <v/>
          </cell>
          <cell r="P411" t="str">
            <v/>
          </cell>
          <cell r="Q411" t="str">
            <v/>
          </cell>
          <cell r="R411" t="str">
            <v/>
          </cell>
          <cell r="S411" t="str">
            <v/>
          </cell>
          <cell r="V411" t="str">
            <v/>
          </cell>
        </row>
        <row r="412">
          <cell r="B412" t="str">
            <v/>
          </cell>
          <cell r="C412" t="str">
            <v/>
          </cell>
          <cell r="D412" t="str">
            <v/>
          </cell>
          <cell r="E412" t="str">
            <v/>
          </cell>
          <cell r="F412" t="str">
            <v/>
          </cell>
          <cell r="G412" t="str">
            <v/>
          </cell>
          <cell r="H412" t="str">
            <v/>
          </cell>
          <cell r="I412" t="str">
            <v/>
          </cell>
          <cell r="J412" t="str">
            <v/>
          </cell>
          <cell r="K412" t="str">
            <v/>
          </cell>
          <cell r="L412" t="str">
            <v/>
          </cell>
          <cell r="M412" t="str">
            <v/>
          </cell>
          <cell r="N412" t="str">
            <v/>
          </cell>
          <cell r="O412" t="str">
            <v/>
          </cell>
          <cell r="P412" t="str">
            <v/>
          </cell>
          <cell r="Q412" t="str">
            <v/>
          </cell>
          <cell r="R412" t="str">
            <v/>
          </cell>
          <cell r="S412" t="str">
            <v/>
          </cell>
          <cell r="V412" t="str">
            <v/>
          </cell>
        </row>
        <row r="413">
          <cell r="B413" t="str">
            <v/>
          </cell>
          <cell r="C413" t="str">
            <v/>
          </cell>
          <cell r="D413" t="str">
            <v/>
          </cell>
          <cell r="E413" t="str">
            <v/>
          </cell>
          <cell r="F413" t="str">
            <v/>
          </cell>
          <cell r="G413" t="str">
            <v/>
          </cell>
          <cell r="H413" t="str">
            <v/>
          </cell>
          <cell r="I413" t="str">
            <v/>
          </cell>
          <cell r="J413" t="str">
            <v/>
          </cell>
          <cell r="K413" t="str">
            <v/>
          </cell>
          <cell r="L413" t="str">
            <v/>
          </cell>
          <cell r="M413" t="str">
            <v/>
          </cell>
          <cell r="N413" t="str">
            <v/>
          </cell>
          <cell r="O413" t="str">
            <v/>
          </cell>
          <cell r="P413" t="str">
            <v/>
          </cell>
          <cell r="Q413" t="str">
            <v/>
          </cell>
          <cell r="R413" t="str">
            <v/>
          </cell>
          <cell r="S413" t="str">
            <v/>
          </cell>
          <cell r="V413" t="str">
            <v/>
          </cell>
        </row>
        <row r="414">
          <cell r="B414" t="str">
            <v/>
          </cell>
          <cell r="C414" t="str">
            <v/>
          </cell>
          <cell r="D414" t="str">
            <v/>
          </cell>
          <cell r="E414" t="str">
            <v/>
          </cell>
          <cell r="F414" t="str">
            <v/>
          </cell>
          <cell r="G414" t="str">
            <v/>
          </cell>
          <cell r="H414" t="str">
            <v/>
          </cell>
          <cell r="I414" t="str">
            <v/>
          </cell>
          <cell r="J414" t="str">
            <v/>
          </cell>
          <cell r="K414" t="str">
            <v/>
          </cell>
          <cell r="L414" t="str">
            <v/>
          </cell>
          <cell r="M414" t="str">
            <v/>
          </cell>
          <cell r="N414" t="str">
            <v/>
          </cell>
          <cell r="O414" t="str">
            <v/>
          </cell>
          <cell r="P414" t="str">
            <v/>
          </cell>
          <cell r="Q414" t="str">
            <v/>
          </cell>
          <cell r="R414" t="str">
            <v/>
          </cell>
          <cell r="S414" t="str">
            <v/>
          </cell>
          <cell r="V414" t="str">
            <v/>
          </cell>
        </row>
        <row r="415">
          <cell r="B415" t="str">
            <v/>
          </cell>
          <cell r="C415" t="str">
            <v/>
          </cell>
          <cell r="D415" t="str">
            <v/>
          </cell>
          <cell r="E415" t="str">
            <v/>
          </cell>
          <cell r="F415" t="str">
            <v/>
          </cell>
          <cell r="G415" t="str">
            <v/>
          </cell>
          <cell r="H415" t="str">
            <v/>
          </cell>
          <cell r="I415" t="str">
            <v/>
          </cell>
          <cell r="J415" t="str">
            <v/>
          </cell>
          <cell r="K415" t="str">
            <v/>
          </cell>
          <cell r="L415" t="str">
            <v/>
          </cell>
          <cell r="M415" t="str">
            <v/>
          </cell>
          <cell r="N415" t="str">
            <v/>
          </cell>
          <cell r="O415" t="str">
            <v/>
          </cell>
          <cell r="P415" t="str">
            <v/>
          </cell>
          <cell r="Q415" t="str">
            <v/>
          </cell>
          <cell r="R415" t="str">
            <v/>
          </cell>
          <cell r="S415" t="str">
            <v/>
          </cell>
          <cell r="V415" t="str">
            <v/>
          </cell>
        </row>
        <row r="416">
          <cell r="H416" t="str">
            <v/>
          </cell>
          <cell r="I416" t="str">
            <v/>
          </cell>
          <cell r="J416" t="str">
            <v/>
          </cell>
          <cell r="K416" t="str">
            <v/>
          </cell>
          <cell r="L416" t="str">
            <v/>
          </cell>
          <cell r="M416" t="str">
            <v/>
          </cell>
          <cell r="N416" t="str">
            <v/>
          </cell>
          <cell r="O416" t="str">
            <v/>
          </cell>
          <cell r="P416" t="str">
            <v/>
          </cell>
          <cell r="Q416" t="str">
            <v/>
          </cell>
          <cell r="R416" t="str">
            <v/>
          </cell>
          <cell r="S416" t="str">
            <v/>
          </cell>
          <cell r="T416" t="str">
            <v/>
          </cell>
          <cell r="U416" t="str">
            <v/>
          </cell>
          <cell r="V416" t="str">
            <v/>
          </cell>
        </row>
        <row r="418">
          <cell r="B418" t="str">
            <v>Maõ NV</v>
          </cell>
          <cell r="C418" t="str">
            <v>Ngaøy vaøo</v>
          </cell>
          <cell r="D418" t="str">
            <v>Hoï vaø teân</v>
          </cell>
          <cell r="E418" t="str">
            <v>Phoøng ban</v>
          </cell>
          <cell r="F418" t="str">
            <v>Chöùc
 vuï</v>
          </cell>
          <cell r="G418" t="str">
            <v>Ñòa chæ</v>
          </cell>
          <cell r="H418" t="str">
            <v>Löông caên
 baûn</v>
          </cell>
          <cell r="I418" t="str">
            <v>Ca ngaøy</v>
          </cell>
          <cell r="J418" t="str">
            <v>Chuû nhaät
 (h.s 2)</v>
          </cell>
          <cell r="K418" t="str">
            <v>Toång ngaøy coâng</v>
          </cell>
          <cell r="L418" t="str">
            <v>Thaønh tieàn</v>
          </cell>
          <cell r="M418" t="str">
            <v xml:space="preserve">Giôø taêng ca </v>
          </cell>
          <cell r="N418" t="str">
            <v>Giôø taêng ca 1,5</v>
          </cell>
          <cell r="O418" t="str">
            <v>Giôø CN heä soá 2</v>
          </cell>
          <cell r="P418" t="str">
            <v>Toång giôø taêng ca</v>
          </cell>
          <cell r="Q418" t="str">
            <v>Löông 
1 giôø</v>
          </cell>
          <cell r="R418" t="str">
            <v>Tieàn  taêng
 ca</v>
          </cell>
          <cell r="S418" t="str">
            <v>Löông thöïc 
teá</v>
          </cell>
          <cell r="T418" t="str">
            <v>Phuï
 caáp</v>
          </cell>
          <cell r="U418" t="str">
            <v>Noäp BHXH,BHYT,KPCÑ</v>
          </cell>
          <cell r="V418" t="str">
            <v>Thöïc laõnh</v>
          </cell>
          <cell r="W418" t="str">
            <v>Kyù 
nhaän</v>
          </cell>
        </row>
        <row r="419">
          <cell r="B419" t="str">
            <v>1</v>
          </cell>
          <cell r="C419" t="str">
            <v>2</v>
          </cell>
          <cell r="D419" t="str">
            <v>3</v>
          </cell>
          <cell r="E419" t="str">
            <v>4</v>
          </cell>
          <cell r="F419" t="str">
            <v>5</v>
          </cell>
          <cell r="G419" t="str">
            <v>6</v>
          </cell>
          <cell r="H419" t="str">
            <v>7</v>
          </cell>
          <cell r="I419" t="str">
            <v>8</v>
          </cell>
          <cell r="J419" t="str">
            <v>9</v>
          </cell>
          <cell r="K419" t="str">
            <v>10=(8+9)</v>
          </cell>
          <cell r="L419" t="str">
            <v>11</v>
          </cell>
          <cell r="M419" t="str">
            <v>12</v>
          </cell>
          <cell r="N419" t="str">
            <v>13</v>
          </cell>
          <cell r="O419" t="str">
            <v>14</v>
          </cell>
          <cell r="P419" t="str">
            <v>15=(13x14)</v>
          </cell>
          <cell r="Q419" t="str">
            <v>16</v>
          </cell>
          <cell r="R419" t="str">
            <v>17=(15x16)</v>
          </cell>
          <cell r="S419" t="str">
            <v>18=(11+17)</v>
          </cell>
          <cell r="T419" t="str">
            <v>19</v>
          </cell>
          <cell r="U419" t="str">
            <v>20</v>
          </cell>
          <cell r="V419" t="str">
            <v>21=(18+19-20)</v>
          </cell>
          <cell r="W419" t="str">
            <v>22</v>
          </cell>
        </row>
        <row r="420">
          <cell r="B420" t="str">
            <v/>
          </cell>
          <cell r="C420" t="str">
            <v/>
          </cell>
          <cell r="D420" t="str">
            <v/>
          </cell>
          <cell r="E420" t="str">
            <v/>
          </cell>
          <cell r="F420" t="str">
            <v/>
          </cell>
          <cell r="G420" t="str">
            <v/>
          </cell>
          <cell r="H420" t="str">
            <v/>
          </cell>
          <cell r="I420" t="str">
            <v/>
          </cell>
          <cell r="J420" t="str">
            <v/>
          </cell>
          <cell r="K420" t="str">
            <v/>
          </cell>
          <cell r="L420" t="str">
            <v/>
          </cell>
          <cell r="M420" t="str">
            <v/>
          </cell>
          <cell r="N420" t="str">
            <v/>
          </cell>
          <cell r="O420" t="str">
            <v/>
          </cell>
          <cell r="P420" t="str">
            <v/>
          </cell>
          <cell r="Q420" t="str">
            <v/>
          </cell>
          <cell r="R420" t="str">
            <v/>
          </cell>
          <cell r="S420" t="str">
            <v/>
          </cell>
          <cell r="V420" t="str">
            <v/>
          </cell>
        </row>
        <row r="421">
          <cell r="B421" t="str">
            <v/>
          </cell>
          <cell r="C421" t="str">
            <v/>
          </cell>
          <cell r="D421" t="str">
            <v/>
          </cell>
          <cell r="E421" t="str">
            <v/>
          </cell>
          <cell r="F421" t="str">
            <v/>
          </cell>
          <cell r="G421" t="str">
            <v/>
          </cell>
          <cell r="H421" t="str">
            <v/>
          </cell>
          <cell r="I421" t="str">
            <v/>
          </cell>
          <cell r="J421" t="str">
            <v/>
          </cell>
          <cell r="K421" t="str">
            <v/>
          </cell>
          <cell r="L421" t="str">
            <v/>
          </cell>
          <cell r="M421" t="str">
            <v/>
          </cell>
          <cell r="N421" t="str">
            <v/>
          </cell>
          <cell r="O421" t="str">
            <v/>
          </cell>
          <cell r="P421" t="str">
            <v/>
          </cell>
          <cell r="Q421" t="str">
            <v/>
          </cell>
          <cell r="R421" t="str">
            <v/>
          </cell>
          <cell r="S421" t="str">
            <v/>
          </cell>
          <cell r="V421" t="str">
            <v/>
          </cell>
        </row>
        <row r="422">
          <cell r="B422" t="str">
            <v/>
          </cell>
          <cell r="C422" t="str">
            <v/>
          </cell>
          <cell r="D422" t="str">
            <v/>
          </cell>
          <cell r="E422" t="str">
            <v/>
          </cell>
          <cell r="F422" t="str">
            <v/>
          </cell>
          <cell r="G422" t="str">
            <v/>
          </cell>
          <cell r="H422" t="str">
            <v/>
          </cell>
          <cell r="I422" t="str">
            <v/>
          </cell>
          <cell r="J422" t="str">
            <v/>
          </cell>
          <cell r="K422" t="str">
            <v/>
          </cell>
          <cell r="L422" t="str">
            <v/>
          </cell>
          <cell r="M422" t="str">
            <v/>
          </cell>
          <cell r="N422" t="str">
            <v/>
          </cell>
          <cell r="O422" t="str">
            <v/>
          </cell>
          <cell r="P422" t="str">
            <v/>
          </cell>
          <cell r="Q422" t="str">
            <v/>
          </cell>
          <cell r="R422" t="str">
            <v/>
          </cell>
          <cell r="S422" t="str">
            <v/>
          </cell>
          <cell r="V422" t="str">
            <v/>
          </cell>
        </row>
        <row r="423">
          <cell r="B423" t="str">
            <v/>
          </cell>
          <cell r="C423" t="str">
            <v/>
          </cell>
          <cell r="D423" t="str">
            <v/>
          </cell>
          <cell r="E423" t="str">
            <v/>
          </cell>
          <cell r="F423" t="str">
            <v/>
          </cell>
          <cell r="G423" t="str">
            <v/>
          </cell>
          <cell r="H423" t="str">
            <v/>
          </cell>
          <cell r="I423" t="str">
            <v/>
          </cell>
          <cell r="J423" t="str">
            <v/>
          </cell>
          <cell r="K423" t="str">
            <v/>
          </cell>
          <cell r="L423" t="str">
            <v/>
          </cell>
          <cell r="M423" t="str">
            <v/>
          </cell>
          <cell r="N423" t="str">
            <v/>
          </cell>
          <cell r="O423" t="str">
            <v/>
          </cell>
          <cell r="P423" t="str">
            <v/>
          </cell>
          <cell r="Q423" t="str">
            <v/>
          </cell>
          <cell r="R423" t="str">
            <v/>
          </cell>
          <cell r="S423" t="str">
            <v/>
          </cell>
          <cell r="V423" t="str">
            <v/>
          </cell>
        </row>
        <row r="424">
          <cell r="B424" t="str">
            <v/>
          </cell>
          <cell r="C424" t="str">
            <v/>
          </cell>
          <cell r="D424" t="str">
            <v/>
          </cell>
          <cell r="E424" t="str">
            <v/>
          </cell>
          <cell r="F424" t="str">
            <v/>
          </cell>
          <cell r="G424" t="str">
            <v/>
          </cell>
          <cell r="H424" t="str">
            <v/>
          </cell>
          <cell r="I424" t="str">
            <v/>
          </cell>
          <cell r="J424" t="str">
            <v/>
          </cell>
          <cell r="K424" t="str">
            <v/>
          </cell>
          <cell r="L424" t="str">
            <v/>
          </cell>
          <cell r="M424" t="str">
            <v/>
          </cell>
          <cell r="N424" t="str">
            <v/>
          </cell>
          <cell r="O424" t="str">
            <v/>
          </cell>
          <cell r="P424" t="str">
            <v/>
          </cell>
          <cell r="Q424" t="str">
            <v/>
          </cell>
          <cell r="R424" t="str">
            <v/>
          </cell>
          <cell r="S424" t="str">
            <v/>
          </cell>
          <cell r="V424" t="str">
            <v/>
          </cell>
        </row>
        <row r="425">
          <cell r="B425" t="str">
            <v/>
          </cell>
          <cell r="C425" t="str">
            <v/>
          </cell>
          <cell r="D425" t="str">
            <v/>
          </cell>
          <cell r="E425" t="str">
            <v/>
          </cell>
          <cell r="F425" t="str">
            <v/>
          </cell>
          <cell r="G425" t="str">
            <v/>
          </cell>
          <cell r="H425" t="str">
            <v/>
          </cell>
          <cell r="I425" t="str">
            <v/>
          </cell>
          <cell r="J425" t="str">
            <v/>
          </cell>
          <cell r="K425" t="str">
            <v/>
          </cell>
          <cell r="L425" t="str">
            <v/>
          </cell>
          <cell r="M425" t="str">
            <v/>
          </cell>
          <cell r="N425" t="str">
            <v/>
          </cell>
          <cell r="O425" t="str">
            <v/>
          </cell>
          <cell r="P425" t="str">
            <v/>
          </cell>
          <cell r="Q425" t="str">
            <v/>
          </cell>
          <cell r="R425" t="str">
            <v/>
          </cell>
          <cell r="S425" t="str">
            <v/>
          </cell>
          <cell r="V425" t="str">
            <v/>
          </cell>
        </row>
        <row r="426">
          <cell r="B426" t="str">
            <v/>
          </cell>
          <cell r="C426" t="str">
            <v/>
          </cell>
          <cell r="D426" t="str">
            <v/>
          </cell>
          <cell r="E426" t="str">
            <v/>
          </cell>
          <cell r="F426" t="str">
            <v/>
          </cell>
          <cell r="G426" t="str">
            <v/>
          </cell>
          <cell r="H426" t="str">
            <v/>
          </cell>
          <cell r="I426" t="str">
            <v/>
          </cell>
          <cell r="J426" t="str">
            <v/>
          </cell>
          <cell r="K426" t="str">
            <v/>
          </cell>
          <cell r="L426" t="str">
            <v/>
          </cell>
          <cell r="M426" t="str">
            <v/>
          </cell>
          <cell r="N426" t="str">
            <v/>
          </cell>
          <cell r="O426" t="str">
            <v/>
          </cell>
          <cell r="P426" t="str">
            <v/>
          </cell>
          <cell r="Q426" t="str">
            <v/>
          </cell>
          <cell r="R426" t="str">
            <v/>
          </cell>
          <cell r="S426" t="str">
            <v/>
          </cell>
          <cell r="V426" t="str">
            <v/>
          </cell>
        </row>
        <row r="427">
          <cell r="B427" t="str">
            <v/>
          </cell>
          <cell r="C427" t="str">
            <v/>
          </cell>
          <cell r="D427" t="str">
            <v/>
          </cell>
          <cell r="E427" t="str">
            <v/>
          </cell>
          <cell r="F427" t="str">
            <v/>
          </cell>
          <cell r="G427" t="str">
            <v/>
          </cell>
          <cell r="H427" t="str">
            <v/>
          </cell>
          <cell r="I427" t="str">
            <v/>
          </cell>
          <cell r="J427" t="str">
            <v/>
          </cell>
          <cell r="K427" t="str">
            <v/>
          </cell>
          <cell r="L427" t="str">
            <v/>
          </cell>
          <cell r="M427" t="str">
            <v/>
          </cell>
          <cell r="N427" t="str">
            <v/>
          </cell>
          <cell r="O427" t="str">
            <v/>
          </cell>
          <cell r="P427" t="str">
            <v/>
          </cell>
          <cell r="Q427" t="str">
            <v/>
          </cell>
          <cell r="R427" t="str">
            <v/>
          </cell>
          <cell r="S427" t="str">
            <v/>
          </cell>
          <cell r="V427" t="str">
            <v/>
          </cell>
        </row>
        <row r="428">
          <cell r="B428" t="str">
            <v/>
          </cell>
          <cell r="C428" t="str">
            <v/>
          </cell>
          <cell r="D428" t="str">
            <v/>
          </cell>
          <cell r="E428" t="str">
            <v/>
          </cell>
          <cell r="F428" t="str">
            <v/>
          </cell>
          <cell r="G428" t="str">
            <v/>
          </cell>
          <cell r="H428" t="str">
            <v/>
          </cell>
          <cell r="I428" t="str">
            <v/>
          </cell>
          <cell r="J428" t="str">
            <v/>
          </cell>
          <cell r="K428" t="str">
            <v/>
          </cell>
          <cell r="L428" t="str">
            <v/>
          </cell>
          <cell r="M428" t="str">
            <v/>
          </cell>
          <cell r="N428" t="str">
            <v/>
          </cell>
          <cell r="O428" t="str">
            <v/>
          </cell>
          <cell r="P428" t="str">
            <v/>
          </cell>
          <cell r="Q428" t="str">
            <v/>
          </cell>
          <cell r="R428" t="str">
            <v/>
          </cell>
          <cell r="S428" t="str">
            <v/>
          </cell>
          <cell r="V428" t="str">
            <v/>
          </cell>
        </row>
        <row r="429">
          <cell r="B429" t="str">
            <v/>
          </cell>
          <cell r="C429" t="str">
            <v/>
          </cell>
          <cell r="D429" t="str">
            <v/>
          </cell>
          <cell r="E429" t="str">
            <v/>
          </cell>
          <cell r="F429" t="str">
            <v/>
          </cell>
          <cell r="G429" t="str">
            <v/>
          </cell>
          <cell r="H429" t="str">
            <v/>
          </cell>
          <cell r="I429" t="str">
            <v/>
          </cell>
          <cell r="J429" t="str">
            <v/>
          </cell>
          <cell r="K429" t="str">
            <v/>
          </cell>
          <cell r="L429" t="str">
            <v/>
          </cell>
          <cell r="M429" t="str">
            <v/>
          </cell>
          <cell r="N429" t="str">
            <v/>
          </cell>
          <cell r="O429" t="str">
            <v/>
          </cell>
          <cell r="P429" t="str">
            <v/>
          </cell>
          <cell r="Q429" t="str">
            <v/>
          </cell>
          <cell r="R429" t="str">
            <v/>
          </cell>
          <cell r="S429" t="str">
            <v/>
          </cell>
          <cell r="V429" t="str">
            <v/>
          </cell>
        </row>
        <row r="430">
          <cell r="B430" t="str">
            <v/>
          </cell>
          <cell r="C430" t="str">
            <v/>
          </cell>
          <cell r="D430" t="str">
            <v/>
          </cell>
          <cell r="E430" t="str">
            <v/>
          </cell>
          <cell r="F430" t="str">
            <v/>
          </cell>
          <cell r="G430" t="str">
            <v/>
          </cell>
          <cell r="H430" t="str">
            <v/>
          </cell>
          <cell r="I430" t="str">
            <v/>
          </cell>
          <cell r="J430" t="str">
            <v/>
          </cell>
          <cell r="K430" t="str">
            <v/>
          </cell>
          <cell r="L430" t="str">
            <v/>
          </cell>
          <cell r="M430" t="str">
            <v/>
          </cell>
          <cell r="N430" t="str">
            <v/>
          </cell>
          <cell r="O430" t="str">
            <v/>
          </cell>
          <cell r="P430" t="str">
            <v/>
          </cell>
          <cell r="Q430" t="str">
            <v/>
          </cell>
          <cell r="R430" t="str">
            <v/>
          </cell>
          <cell r="S430" t="str">
            <v/>
          </cell>
          <cell r="V430" t="str">
            <v/>
          </cell>
        </row>
        <row r="431">
          <cell r="B431" t="str">
            <v/>
          </cell>
          <cell r="C431" t="str">
            <v/>
          </cell>
          <cell r="D431" t="str">
            <v/>
          </cell>
          <cell r="E431" t="str">
            <v/>
          </cell>
          <cell r="F431" t="str">
            <v/>
          </cell>
          <cell r="G431" t="str">
            <v/>
          </cell>
          <cell r="H431" t="str">
            <v/>
          </cell>
          <cell r="I431" t="str">
            <v/>
          </cell>
          <cell r="J431" t="str">
            <v/>
          </cell>
          <cell r="K431" t="str">
            <v/>
          </cell>
          <cell r="L431" t="str">
            <v/>
          </cell>
          <cell r="M431" t="str">
            <v/>
          </cell>
          <cell r="N431" t="str">
            <v/>
          </cell>
          <cell r="O431" t="str">
            <v/>
          </cell>
          <cell r="P431" t="str">
            <v/>
          </cell>
          <cell r="Q431" t="str">
            <v/>
          </cell>
          <cell r="R431" t="str">
            <v/>
          </cell>
          <cell r="S431" t="str">
            <v/>
          </cell>
          <cell r="V431" t="str">
            <v/>
          </cell>
        </row>
        <row r="432">
          <cell r="B432" t="str">
            <v/>
          </cell>
          <cell r="C432" t="str">
            <v/>
          </cell>
          <cell r="D432" t="str">
            <v/>
          </cell>
          <cell r="E432" t="str">
            <v/>
          </cell>
          <cell r="F432" t="str">
            <v/>
          </cell>
          <cell r="G432" t="str">
            <v/>
          </cell>
          <cell r="H432" t="str">
            <v/>
          </cell>
          <cell r="I432" t="str">
            <v/>
          </cell>
          <cell r="J432" t="str">
            <v/>
          </cell>
          <cell r="K432" t="str">
            <v/>
          </cell>
          <cell r="L432" t="str">
            <v/>
          </cell>
          <cell r="M432" t="str">
            <v/>
          </cell>
          <cell r="N432" t="str">
            <v/>
          </cell>
          <cell r="O432" t="str">
            <v/>
          </cell>
          <cell r="P432" t="str">
            <v/>
          </cell>
          <cell r="Q432" t="str">
            <v/>
          </cell>
          <cell r="R432" t="str">
            <v/>
          </cell>
          <cell r="S432" t="str">
            <v/>
          </cell>
          <cell r="V432" t="str">
            <v/>
          </cell>
        </row>
        <row r="433">
          <cell r="B433" t="str">
            <v/>
          </cell>
          <cell r="C433" t="str">
            <v/>
          </cell>
          <cell r="D433" t="str">
            <v/>
          </cell>
          <cell r="E433" t="str">
            <v/>
          </cell>
          <cell r="F433" t="str">
            <v/>
          </cell>
          <cell r="G433" t="str">
            <v/>
          </cell>
          <cell r="H433" t="str">
            <v/>
          </cell>
          <cell r="I433" t="str">
            <v/>
          </cell>
          <cell r="J433" t="str">
            <v/>
          </cell>
          <cell r="K433" t="str">
            <v/>
          </cell>
          <cell r="L433" t="str">
            <v/>
          </cell>
          <cell r="M433" t="str">
            <v/>
          </cell>
          <cell r="N433" t="str">
            <v/>
          </cell>
          <cell r="O433" t="str">
            <v/>
          </cell>
          <cell r="P433" t="str">
            <v/>
          </cell>
          <cell r="Q433" t="str">
            <v/>
          </cell>
          <cell r="R433" t="str">
            <v/>
          </cell>
          <cell r="S433" t="str">
            <v/>
          </cell>
          <cell r="V433" t="str">
            <v/>
          </cell>
        </row>
        <row r="434">
          <cell r="B434" t="str">
            <v/>
          </cell>
          <cell r="C434" t="str">
            <v/>
          </cell>
          <cell r="D434" t="str">
            <v/>
          </cell>
          <cell r="E434" t="str">
            <v/>
          </cell>
          <cell r="F434" t="str">
            <v/>
          </cell>
          <cell r="G434" t="str">
            <v/>
          </cell>
          <cell r="H434" t="str">
            <v/>
          </cell>
          <cell r="I434" t="str">
            <v/>
          </cell>
          <cell r="J434" t="str">
            <v/>
          </cell>
          <cell r="K434" t="str">
            <v/>
          </cell>
          <cell r="L434" t="str">
            <v/>
          </cell>
          <cell r="M434" t="str">
            <v/>
          </cell>
          <cell r="N434" t="str">
            <v/>
          </cell>
          <cell r="O434" t="str">
            <v/>
          </cell>
          <cell r="P434" t="str">
            <v/>
          </cell>
          <cell r="Q434" t="str">
            <v/>
          </cell>
          <cell r="R434" t="str">
            <v/>
          </cell>
          <cell r="S434" t="str">
            <v/>
          </cell>
          <cell r="V434" t="str">
            <v/>
          </cell>
        </row>
        <row r="435">
          <cell r="B435" t="str">
            <v/>
          </cell>
          <cell r="C435" t="str">
            <v/>
          </cell>
          <cell r="D435" t="str">
            <v/>
          </cell>
          <cell r="E435" t="str">
            <v/>
          </cell>
          <cell r="F435" t="str">
            <v/>
          </cell>
          <cell r="G435" t="str">
            <v/>
          </cell>
          <cell r="H435" t="str">
            <v/>
          </cell>
          <cell r="I435" t="str">
            <v/>
          </cell>
          <cell r="J435" t="str">
            <v/>
          </cell>
          <cell r="K435" t="str">
            <v/>
          </cell>
          <cell r="L435" t="str">
            <v/>
          </cell>
          <cell r="M435" t="str">
            <v/>
          </cell>
          <cell r="N435" t="str">
            <v/>
          </cell>
          <cell r="O435" t="str">
            <v/>
          </cell>
          <cell r="P435" t="str">
            <v/>
          </cell>
          <cell r="Q435" t="str">
            <v/>
          </cell>
          <cell r="R435" t="str">
            <v/>
          </cell>
          <cell r="S435" t="str">
            <v/>
          </cell>
          <cell r="V435" t="str">
            <v/>
          </cell>
        </row>
        <row r="436">
          <cell r="B436" t="str">
            <v/>
          </cell>
          <cell r="C436" t="str">
            <v/>
          </cell>
          <cell r="D436" t="str">
            <v/>
          </cell>
          <cell r="E436" t="str">
            <v/>
          </cell>
          <cell r="F436" t="str">
            <v/>
          </cell>
          <cell r="G436" t="str">
            <v/>
          </cell>
          <cell r="H436" t="str">
            <v/>
          </cell>
          <cell r="I436" t="str">
            <v/>
          </cell>
          <cell r="J436" t="str">
            <v/>
          </cell>
          <cell r="K436" t="str">
            <v/>
          </cell>
          <cell r="L436" t="str">
            <v/>
          </cell>
          <cell r="M436" t="str">
            <v/>
          </cell>
          <cell r="N436" t="str">
            <v/>
          </cell>
          <cell r="O436" t="str">
            <v/>
          </cell>
          <cell r="P436" t="str">
            <v/>
          </cell>
          <cell r="Q436" t="str">
            <v/>
          </cell>
          <cell r="R436" t="str">
            <v/>
          </cell>
          <cell r="S436" t="str">
            <v/>
          </cell>
          <cell r="V436" t="str">
            <v/>
          </cell>
        </row>
        <row r="437">
          <cell r="B437" t="str">
            <v/>
          </cell>
          <cell r="C437" t="str">
            <v/>
          </cell>
          <cell r="D437" t="str">
            <v/>
          </cell>
          <cell r="E437" t="str">
            <v/>
          </cell>
          <cell r="F437" t="str">
            <v/>
          </cell>
          <cell r="G437" t="str">
            <v/>
          </cell>
          <cell r="H437" t="str">
            <v/>
          </cell>
          <cell r="I437" t="str">
            <v/>
          </cell>
          <cell r="J437" t="str">
            <v/>
          </cell>
          <cell r="K437" t="str">
            <v/>
          </cell>
          <cell r="L437" t="str">
            <v/>
          </cell>
          <cell r="M437" t="str">
            <v/>
          </cell>
          <cell r="N437" t="str">
            <v/>
          </cell>
          <cell r="O437" t="str">
            <v/>
          </cell>
          <cell r="P437" t="str">
            <v/>
          </cell>
          <cell r="Q437" t="str">
            <v/>
          </cell>
          <cell r="R437" t="str">
            <v/>
          </cell>
          <cell r="S437" t="str">
            <v/>
          </cell>
          <cell r="V437" t="str">
            <v/>
          </cell>
        </row>
        <row r="438">
          <cell r="B438" t="str">
            <v/>
          </cell>
          <cell r="C438" t="str">
            <v/>
          </cell>
          <cell r="D438" t="str">
            <v/>
          </cell>
          <cell r="E438" t="str">
            <v/>
          </cell>
          <cell r="F438" t="str">
            <v/>
          </cell>
          <cell r="G438" t="str">
            <v/>
          </cell>
          <cell r="H438" t="str">
            <v/>
          </cell>
          <cell r="I438" t="str">
            <v/>
          </cell>
          <cell r="J438" t="str">
            <v/>
          </cell>
          <cell r="K438" t="str">
            <v/>
          </cell>
          <cell r="L438" t="str">
            <v/>
          </cell>
          <cell r="M438" t="str">
            <v/>
          </cell>
          <cell r="N438" t="str">
            <v/>
          </cell>
          <cell r="O438" t="str">
            <v/>
          </cell>
          <cell r="P438" t="str">
            <v/>
          </cell>
          <cell r="Q438" t="str">
            <v/>
          </cell>
          <cell r="R438" t="str">
            <v/>
          </cell>
          <cell r="S438" t="str">
            <v/>
          </cell>
          <cell r="V438" t="str">
            <v/>
          </cell>
        </row>
        <row r="439">
          <cell r="B439" t="str">
            <v/>
          </cell>
          <cell r="C439" t="str">
            <v/>
          </cell>
          <cell r="D439" t="str">
            <v/>
          </cell>
          <cell r="E439" t="str">
            <v/>
          </cell>
          <cell r="F439" t="str">
            <v/>
          </cell>
          <cell r="G439" t="str">
            <v/>
          </cell>
          <cell r="H439" t="str">
            <v/>
          </cell>
          <cell r="I439" t="str">
            <v/>
          </cell>
          <cell r="J439" t="str">
            <v/>
          </cell>
          <cell r="K439" t="str">
            <v/>
          </cell>
          <cell r="L439" t="str">
            <v/>
          </cell>
          <cell r="M439" t="str">
            <v/>
          </cell>
          <cell r="N439" t="str">
            <v/>
          </cell>
          <cell r="O439" t="str">
            <v/>
          </cell>
          <cell r="P439" t="str">
            <v/>
          </cell>
          <cell r="Q439" t="str">
            <v/>
          </cell>
          <cell r="R439" t="str">
            <v/>
          </cell>
          <cell r="S439" t="str">
            <v/>
          </cell>
          <cell r="V439" t="str">
            <v/>
          </cell>
        </row>
        <row r="440">
          <cell r="B440" t="str">
            <v/>
          </cell>
          <cell r="C440" t="str">
            <v/>
          </cell>
          <cell r="D440" t="str">
            <v/>
          </cell>
          <cell r="E440" t="str">
            <v/>
          </cell>
          <cell r="F440" t="str">
            <v/>
          </cell>
          <cell r="G440" t="str">
            <v/>
          </cell>
          <cell r="H440" t="str">
            <v/>
          </cell>
          <cell r="I440" t="str">
            <v/>
          </cell>
          <cell r="J440" t="str">
            <v/>
          </cell>
          <cell r="K440" t="str">
            <v/>
          </cell>
          <cell r="L440" t="str">
            <v/>
          </cell>
          <cell r="M440" t="str">
            <v/>
          </cell>
          <cell r="N440" t="str">
            <v/>
          </cell>
          <cell r="O440" t="str">
            <v/>
          </cell>
          <cell r="P440" t="str">
            <v/>
          </cell>
          <cell r="Q440" t="str">
            <v/>
          </cell>
          <cell r="R440" t="str">
            <v/>
          </cell>
          <cell r="S440" t="str">
            <v/>
          </cell>
          <cell r="V440" t="str">
            <v/>
          </cell>
        </row>
        <row r="441">
          <cell r="B441" t="str">
            <v/>
          </cell>
          <cell r="C441" t="str">
            <v/>
          </cell>
          <cell r="D441" t="str">
            <v/>
          </cell>
          <cell r="E441" t="str">
            <v/>
          </cell>
          <cell r="F441" t="str">
            <v/>
          </cell>
          <cell r="G441" t="str">
            <v/>
          </cell>
          <cell r="H441" t="str">
            <v/>
          </cell>
          <cell r="I441" t="str">
            <v/>
          </cell>
          <cell r="J441" t="str">
            <v/>
          </cell>
          <cell r="K441" t="str">
            <v/>
          </cell>
          <cell r="L441" t="str">
            <v/>
          </cell>
          <cell r="M441" t="str">
            <v/>
          </cell>
          <cell r="N441" t="str">
            <v/>
          </cell>
          <cell r="O441" t="str">
            <v/>
          </cell>
          <cell r="P441" t="str">
            <v/>
          </cell>
          <cell r="Q441" t="str">
            <v/>
          </cell>
          <cell r="R441" t="str">
            <v/>
          </cell>
          <cell r="S441" t="str">
            <v/>
          </cell>
          <cell r="V441" t="str">
            <v/>
          </cell>
        </row>
        <row r="442">
          <cell r="B442" t="str">
            <v/>
          </cell>
          <cell r="C442" t="str">
            <v/>
          </cell>
          <cell r="D442" t="str">
            <v/>
          </cell>
          <cell r="E442" t="str">
            <v/>
          </cell>
          <cell r="F442" t="str">
            <v/>
          </cell>
          <cell r="G442" t="str">
            <v/>
          </cell>
          <cell r="H442" t="str">
            <v/>
          </cell>
          <cell r="I442" t="str">
            <v/>
          </cell>
          <cell r="J442" t="str">
            <v/>
          </cell>
          <cell r="K442" t="str">
            <v/>
          </cell>
          <cell r="L442" t="str">
            <v/>
          </cell>
          <cell r="M442" t="str">
            <v/>
          </cell>
          <cell r="N442" t="str">
            <v/>
          </cell>
          <cell r="O442" t="str">
            <v/>
          </cell>
          <cell r="P442" t="str">
            <v/>
          </cell>
          <cell r="Q442" t="str">
            <v/>
          </cell>
          <cell r="R442" t="str">
            <v/>
          </cell>
          <cell r="S442" t="str">
            <v/>
          </cell>
          <cell r="V442" t="str">
            <v/>
          </cell>
        </row>
        <row r="443">
          <cell r="B443" t="str">
            <v/>
          </cell>
          <cell r="C443" t="str">
            <v/>
          </cell>
          <cell r="D443" t="str">
            <v/>
          </cell>
          <cell r="E443" t="str">
            <v/>
          </cell>
          <cell r="F443" t="str">
            <v/>
          </cell>
          <cell r="G443" t="str">
            <v/>
          </cell>
          <cell r="H443" t="str">
            <v/>
          </cell>
          <cell r="I443" t="str">
            <v/>
          </cell>
          <cell r="J443" t="str">
            <v/>
          </cell>
          <cell r="K443" t="str">
            <v/>
          </cell>
          <cell r="L443" t="str">
            <v/>
          </cell>
          <cell r="M443" t="str">
            <v/>
          </cell>
          <cell r="N443" t="str">
            <v/>
          </cell>
          <cell r="O443" t="str">
            <v/>
          </cell>
          <cell r="P443" t="str">
            <v/>
          </cell>
          <cell r="Q443" t="str">
            <v/>
          </cell>
          <cell r="R443" t="str">
            <v/>
          </cell>
          <cell r="S443" t="str">
            <v/>
          </cell>
          <cell r="V443" t="str">
            <v/>
          </cell>
        </row>
        <row r="444">
          <cell r="B444" t="str">
            <v/>
          </cell>
          <cell r="C444" t="str">
            <v/>
          </cell>
          <cell r="D444" t="str">
            <v/>
          </cell>
          <cell r="E444" t="str">
            <v/>
          </cell>
          <cell r="F444" t="str">
            <v/>
          </cell>
          <cell r="G444" t="str">
            <v/>
          </cell>
          <cell r="H444" t="str">
            <v/>
          </cell>
          <cell r="I444" t="str">
            <v/>
          </cell>
          <cell r="J444" t="str">
            <v/>
          </cell>
          <cell r="K444" t="str">
            <v/>
          </cell>
          <cell r="L444" t="str">
            <v/>
          </cell>
          <cell r="M444" t="str">
            <v/>
          </cell>
          <cell r="N444" t="str">
            <v/>
          </cell>
          <cell r="O444" t="str">
            <v/>
          </cell>
          <cell r="P444" t="str">
            <v/>
          </cell>
          <cell r="Q444" t="str">
            <v/>
          </cell>
          <cell r="R444" t="str">
            <v/>
          </cell>
          <cell r="S444" t="str">
            <v/>
          </cell>
          <cell r="V444" t="str">
            <v/>
          </cell>
        </row>
        <row r="445">
          <cell r="B445" t="str">
            <v/>
          </cell>
          <cell r="C445" t="str">
            <v/>
          </cell>
          <cell r="D445" t="str">
            <v/>
          </cell>
          <cell r="E445" t="str">
            <v/>
          </cell>
          <cell r="F445" t="str">
            <v/>
          </cell>
          <cell r="G445" t="str">
            <v/>
          </cell>
          <cell r="H445" t="str">
            <v/>
          </cell>
          <cell r="I445" t="str">
            <v/>
          </cell>
          <cell r="J445" t="str">
            <v/>
          </cell>
          <cell r="K445" t="str">
            <v/>
          </cell>
          <cell r="L445" t="str">
            <v/>
          </cell>
          <cell r="M445" t="str">
            <v/>
          </cell>
          <cell r="N445" t="str">
            <v/>
          </cell>
          <cell r="O445" t="str">
            <v/>
          </cell>
          <cell r="P445" t="str">
            <v/>
          </cell>
          <cell r="Q445" t="str">
            <v/>
          </cell>
          <cell r="R445" t="str">
            <v/>
          </cell>
          <cell r="S445" t="str">
            <v/>
          </cell>
          <cell r="V445" t="str">
            <v/>
          </cell>
        </row>
        <row r="446">
          <cell r="B446" t="str">
            <v/>
          </cell>
          <cell r="C446" t="str">
            <v/>
          </cell>
          <cell r="D446" t="str">
            <v/>
          </cell>
          <cell r="E446" t="str">
            <v/>
          </cell>
          <cell r="F446" t="str">
            <v/>
          </cell>
          <cell r="G446" t="str">
            <v/>
          </cell>
          <cell r="H446" t="str">
            <v/>
          </cell>
          <cell r="I446" t="str">
            <v/>
          </cell>
          <cell r="J446" t="str">
            <v/>
          </cell>
          <cell r="K446" t="str">
            <v/>
          </cell>
          <cell r="L446" t="str">
            <v/>
          </cell>
          <cell r="M446" t="str">
            <v/>
          </cell>
          <cell r="N446" t="str">
            <v/>
          </cell>
          <cell r="O446" t="str">
            <v/>
          </cell>
          <cell r="P446" t="str">
            <v/>
          </cell>
          <cell r="Q446" t="str">
            <v/>
          </cell>
          <cell r="R446" t="str">
            <v/>
          </cell>
          <cell r="S446" t="str">
            <v/>
          </cell>
          <cell r="V446" t="str">
            <v/>
          </cell>
        </row>
        <row r="447">
          <cell r="B447" t="str">
            <v/>
          </cell>
          <cell r="C447" t="str">
            <v/>
          </cell>
          <cell r="D447" t="str">
            <v/>
          </cell>
          <cell r="E447" t="str">
            <v/>
          </cell>
          <cell r="F447" t="str">
            <v/>
          </cell>
          <cell r="G447" t="str">
            <v/>
          </cell>
          <cell r="H447" t="str">
            <v/>
          </cell>
          <cell r="I447" t="str">
            <v/>
          </cell>
          <cell r="J447" t="str">
            <v/>
          </cell>
          <cell r="K447" t="str">
            <v/>
          </cell>
          <cell r="L447" t="str">
            <v/>
          </cell>
          <cell r="M447" t="str">
            <v/>
          </cell>
          <cell r="N447" t="str">
            <v/>
          </cell>
          <cell r="O447" t="str">
            <v/>
          </cell>
          <cell r="P447" t="str">
            <v/>
          </cell>
          <cell r="Q447" t="str">
            <v/>
          </cell>
          <cell r="R447" t="str">
            <v/>
          </cell>
          <cell r="S447" t="str">
            <v/>
          </cell>
          <cell r="V447" t="str">
            <v/>
          </cell>
        </row>
        <row r="448">
          <cell r="B448" t="str">
            <v/>
          </cell>
          <cell r="C448" t="str">
            <v/>
          </cell>
          <cell r="D448" t="str">
            <v/>
          </cell>
          <cell r="E448" t="str">
            <v/>
          </cell>
          <cell r="F448" t="str">
            <v/>
          </cell>
          <cell r="G448" t="str">
            <v/>
          </cell>
          <cell r="H448" t="str">
            <v/>
          </cell>
          <cell r="I448" t="str">
            <v/>
          </cell>
          <cell r="J448" t="str">
            <v/>
          </cell>
          <cell r="K448" t="str">
            <v/>
          </cell>
          <cell r="L448" t="str">
            <v/>
          </cell>
          <cell r="M448" t="str">
            <v/>
          </cell>
          <cell r="N448" t="str">
            <v/>
          </cell>
          <cell r="O448" t="str">
            <v/>
          </cell>
          <cell r="P448" t="str">
            <v/>
          </cell>
          <cell r="Q448" t="str">
            <v/>
          </cell>
          <cell r="R448" t="str">
            <v/>
          </cell>
          <cell r="S448" t="str">
            <v/>
          </cell>
          <cell r="V448" t="str">
            <v/>
          </cell>
        </row>
        <row r="449">
          <cell r="B449" t="str">
            <v/>
          </cell>
          <cell r="C449" t="str">
            <v/>
          </cell>
          <cell r="D449" t="str">
            <v/>
          </cell>
          <cell r="E449" t="str">
            <v/>
          </cell>
          <cell r="F449" t="str">
            <v/>
          </cell>
          <cell r="G449" t="str">
            <v/>
          </cell>
          <cell r="H449" t="str">
            <v/>
          </cell>
          <cell r="I449" t="str">
            <v/>
          </cell>
          <cell r="J449" t="str">
            <v/>
          </cell>
          <cell r="K449" t="str">
            <v/>
          </cell>
          <cell r="L449" t="str">
            <v/>
          </cell>
          <cell r="M449" t="str">
            <v/>
          </cell>
          <cell r="N449" t="str">
            <v/>
          </cell>
          <cell r="O449" t="str">
            <v/>
          </cell>
          <cell r="P449" t="str">
            <v/>
          </cell>
          <cell r="Q449" t="str">
            <v/>
          </cell>
          <cell r="R449" t="str">
            <v/>
          </cell>
          <cell r="S449" t="str">
            <v/>
          </cell>
          <cell r="V449" t="str">
            <v/>
          </cell>
        </row>
        <row r="450">
          <cell r="B450" t="str">
            <v/>
          </cell>
          <cell r="C450" t="str">
            <v/>
          </cell>
          <cell r="D450" t="str">
            <v/>
          </cell>
          <cell r="E450" t="str">
            <v/>
          </cell>
          <cell r="F450" t="str">
            <v/>
          </cell>
          <cell r="G450" t="str">
            <v/>
          </cell>
          <cell r="H450" t="str">
            <v/>
          </cell>
          <cell r="I450" t="str">
            <v/>
          </cell>
          <cell r="J450" t="str">
            <v/>
          </cell>
          <cell r="K450" t="str">
            <v/>
          </cell>
          <cell r="L450" t="str">
            <v/>
          </cell>
          <cell r="M450" t="str">
            <v/>
          </cell>
          <cell r="N450" t="str">
            <v/>
          </cell>
          <cell r="O450" t="str">
            <v/>
          </cell>
          <cell r="P450" t="str">
            <v/>
          </cell>
          <cell r="Q450" t="str">
            <v/>
          </cell>
          <cell r="R450" t="str">
            <v/>
          </cell>
          <cell r="S450" t="str">
            <v/>
          </cell>
          <cell r="V450" t="str">
            <v/>
          </cell>
        </row>
        <row r="451">
          <cell r="B451" t="str">
            <v/>
          </cell>
          <cell r="C451" t="str">
            <v/>
          </cell>
          <cell r="D451" t="str">
            <v/>
          </cell>
          <cell r="E451" t="str">
            <v/>
          </cell>
          <cell r="F451" t="str">
            <v/>
          </cell>
          <cell r="G451" t="str">
            <v/>
          </cell>
          <cell r="H451" t="str">
            <v/>
          </cell>
          <cell r="I451" t="str">
            <v/>
          </cell>
          <cell r="J451" t="str">
            <v/>
          </cell>
          <cell r="K451" t="str">
            <v/>
          </cell>
          <cell r="L451" t="str">
            <v/>
          </cell>
          <cell r="M451" t="str">
            <v/>
          </cell>
          <cell r="N451" t="str">
            <v/>
          </cell>
          <cell r="O451" t="str">
            <v/>
          </cell>
          <cell r="P451" t="str">
            <v/>
          </cell>
          <cell r="Q451" t="str">
            <v/>
          </cell>
          <cell r="R451" t="str">
            <v/>
          </cell>
          <cell r="S451" t="str">
            <v/>
          </cell>
          <cell r="V451" t="str">
            <v/>
          </cell>
        </row>
        <row r="452">
          <cell r="B452" t="str">
            <v/>
          </cell>
          <cell r="C452" t="str">
            <v/>
          </cell>
          <cell r="D452" t="str">
            <v/>
          </cell>
          <cell r="E452" t="str">
            <v/>
          </cell>
          <cell r="F452" t="str">
            <v/>
          </cell>
          <cell r="G452" t="str">
            <v/>
          </cell>
          <cell r="H452" t="str">
            <v/>
          </cell>
          <cell r="I452" t="str">
            <v/>
          </cell>
          <cell r="J452" t="str">
            <v/>
          </cell>
          <cell r="K452" t="str">
            <v/>
          </cell>
          <cell r="L452" t="str">
            <v/>
          </cell>
          <cell r="M452" t="str">
            <v/>
          </cell>
          <cell r="N452" t="str">
            <v/>
          </cell>
          <cell r="O452" t="str">
            <v/>
          </cell>
          <cell r="P452" t="str">
            <v/>
          </cell>
          <cell r="Q452" t="str">
            <v/>
          </cell>
          <cell r="R452" t="str">
            <v/>
          </cell>
          <cell r="S452" t="str">
            <v/>
          </cell>
          <cell r="V452" t="str">
            <v/>
          </cell>
        </row>
        <row r="453">
          <cell r="B453" t="str">
            <v/>
          </cell>
          <cell r="C453" t="str">
            <v/>
          </cell>
          <cell r="D453" t="str">
            <v/>
          </cell>
          <cell r="E453" t="str">
            <v/>
          </cell>
          <cell r="F453" t="str">
            <v/>
          </cell>
          <cell r="G453" t="str">
            <v/>
          </cell>
          <cell r="H453" t="str">
            <v/>
          </cell>
          <cell r="I453" t="str">
            <v/>
          </cell>
          <cell r="J453" t="str">
            <v/>
          </cell>
          <cell r="K453" t="str">
            <v/>
          </cell>
          <cell r="L453" t="str">
            <v/>
          </cell>
          <cell r="M453" t="str">
            <v/>
          </cell>
          <cell r="N453" t="str">
            <v/>
          </cell>
          <cell r="O453" t="str">
            <v/>
          </cell>
          <cell r="P453" t="str">
            <v/>
          </cell>
          <cell r="Q453" t="str">
            <v/>
          </cell>
          <cell r="R453" t="str">
            <v/>
          </cell>
          <cell r="S453" t="str">
            <v/>
          </cell>
          <cell r="V453" t="str">
            <v/>
          </cell>
        </row>
        <row r="454">
          <cell r="B454" t="str">
            <v/>
          </cell>
          <cell r="C454" t="str">
            <v/>
          </cell>
          <cell r="D454" t="str">
            <v/>
          </cell>
          <cell r="E454" t="str">
            <v/>
          </cell>
          <cell r="F454" t="str">
            <v/>
          </cell>
          <cell r="G454" t="str">
            <v/>
          </cell>
          <cell r="H454" t="str">
            <v/>
          </cell>
          <cell r="I454" t="str">
            <v/>
          </cell>
          <cell r="J454" t="str">
            <v/>
          </cell>
          <cell r="K454" t="str">
            <v/>
          </cell>
          <cell r="L454" t="str">
            <v/>
          </cell>
          <cell r="M454" t="str">
            <v/>
          </cell>
          <cell r="N454" t="str">
            <v/>
          </cell>
          <cell r="O454" t="str">
            <v/>
          </cell>
          <cell r="P454" t="str">
            <v/>
          </cell>
          <cell r="Q454" t="str">
            <v/>
          </cell>
          <cell r="R454" t="str">
            <v/>
          </cell>
          <cell r="S454" t="str">
            <v/>
          </cell>
          <cell r="V454" t="str">
            <v/>
          </cell>
        </row>
        <row r="455">
          <cell r="B455" t="str">
            <v/>
          </cell>
          <cell r="C455" t="str">
            <v/>
          </cell>
          <cell r="D455" t="str">
            <v/>
          </cell>
          <cell r="E455" t="str">
            <v/>
          </cell>
          <cell r="F455" t="str">
            <v/>
          </cell>
          <cell r="G455" t="str">
            <v/>
          </cell>
          <cell r="H455" t="str">
            <v/>
          </cell>
          <cell r="I455" t="str">
            <v/>
          </cell>
          <cell r="J455" t="str">
            <v/>
          </cell>
          <cell r="K455" t="str">
            <v/>
          </cell>
          <cell r="L455" t="str">
            <v/>
          </cell>
          <cell r="M455" t="str">
            <v/>
          </cell>
          <cell r="N455" t="str">
            <v/>
          </cell>
          <cell r="O455" t="str">
            <v/>
          </cell>
          <cell r="P455" t="str">
            <v/>
          </cell>
          <cell r="Q455" t="str">
            <v/>
          </cell>
          <cell r="R455" t="str">
            <v/>
          </cell>
          <cell r="S455" t="str">
            <v/>
          </cell>
          <cell r="V455" t="str">
            <v/>
          </cell>
        </row>
        <row r="456">
          <cell r="B456" t="str">
            <v/>
          </cell>
          <cell r="C456" t="str">
            <v/>
          </cell>
          <cell r="D456" t="str">
            <v/>
          </cell>
          <cell r="E456" t="str">
            <v/>
          </cell>
          <cell r="F456" t="str">
            <v/>
          </cell>
          <cell r="G456" t="str">
            <v/>
          </cell>
          <cell r="H456" t="str">
            <v/>
          </cell>
          <cell r="I456" t="str">
            <v/>
          </cell>
          <cell r="J456" t="str">
            <v/>
          </cell>
          <cell r="K456" t="str">
            <v/>
          </cell>
          <cell r="L456" t="str">
            <v/>
          </cell>
          <cell r="M456" t="str">
            <v/>
          </cell>
          <cell r="N456" t="str">
            <v/>
          </cell>
          <cell r="O456" t="str">
            <v/>
          </cell>
          <cell r="P456" t="str">
            <v/>
          </cell>
          <cell r="Q456" t="str">
            <v/>
          </cell>
          <cell r="R456" t="str">
            <v/>
          </cell>
          <cell r="S456" t="str">
            <v/>
          </cell>
          <cell r="V456" t="str">
            <v/>
          </cell>
        </row>
        <row r="457">
          <cell r="B457" t="str">
            <v/>
          </cell>
          <cell r="C457" t="str">
            <v/>
          </cell>
          <cell r="D457" t="str">
            <v/>
          </cell>
          <cell r="E457" t="str">
            <v/>
          </cell>
          <cell r="F457" t="str">
            <v/>
          </cell>
          <cell r="G457" t="str">
            <v/>
          </cell>
          <cell r="H457" t="str">
            <v/>
          </cell>
          <cell r="I457" t="str">
            <v/>
          </cell>
          <cell r="J457" t="str">
            <v/>
          </cell>
          <cell r="K457" t="str">
            <v/>
          </cell>
          <cell r="L457" t="str">
            <v/>
          </cell>
          <cell r="M457" t="str">
            <v/>
          </cell>
          <cell r="N457" t="str">
            <v/>
          </cell>
          <cell r="O457" t="str">
            <v/>
          </cell>
          <cell r="P457" t="str">
            <v/>
          </cell>
          <cell r="Q457" t="str">
            <v/>
          </cell>
          <cell r="R457" t="str">
            <v/>
          </cell>
          <cell r="S457" t="str">
            <v/>
          </cell>
          <cell r="V457" t="str">
            <v/>
          </cell>
        </row>
        <row r="458">
          <cell r="B458" t="str">
            <v/>
          </cell>
          <cell r="C458" t="str">
            <v/>
          </cell>
          <cell r="D458" t="str">
            <v/>
          </cell>
          <cell r="E458" t="str">
            <v/>
          </cell>
          <cell r="F458" t="str">
            <v/>
          </cell>
          <cell r="G458" t="str">
            <v/>
          </cell>
          <cell r="H458" t="str">
            <v/>
          </cell>
          <cell r="I458" t="str">
            <v/>
          </cell>
          <cell r="J458" t="str">
            <v/>
          </cell>
          <cell r="K458" t="str">
            <v/>
          </cell>
          <cell r="L458" t="str">
            <v/>
          </cell>
          <cell r="M458" t="str">
            <v/>
          </cell>
          <cell r="N458" t="str">
            <v/>
          </cell>
          <cell r="O458" t="str">
            <v/>
          </cell>
          <cell r="P458" t="str">
            <v/>
          </cell>
          <cell r="Q458" t="str">
            <v/>
          </cell>
          <cell r="R458" t="str">
            <v/>
          </cell>
          <cell r="S458" t="str">
            <v/>
          </cell>
          <cell r="V458" t="str">
            <v/>
          </cell>
        </row>
        <row r="459">
          <cell r="B459" t="str">
            <v/>
          </cell>
          <cell r="C459" t="str">
            <v/>
          </cell>
          <cell r="D459" t="str">
            <v/>
          </cell>
          <cell r="E459" t="str">
            <v/>
          </cell>
          <cell r="F459" t="str">
            <v/>
          </cell>
          <cell r="G459" t="str">
            <v/>
          </cell>
          <cell r="H459" t="str">
            <v/>
          </cell>
          <cell r="I459" t="str">
            <v/>
          </cell>
          <cell r="J459" t="str">
            <v/>
          </cell>
          <cell r="K459" t="str">
            <v/>
          </cell>
          <cell r="L459" t="str">
            <v/>
          </cell>
          <cell r="M459" t="str">
            <v/>
          </cell>
          <cell r="N459" t="str">
            <v/>
          </cell>
          <cell r="O459" t="str">
            <v/>
          </cell>
          <cell r="P459" t="str">
            <v/>
          </cell>
          <cell r="Q459" t="str">
            <v/>
          </cell>
          <cell r="R459" t="str">
            <v/>
          </cell>
          <cell r="S459" t="str">
            <v/>
          </cell>
          <cell r="V459" t="str">
            <v/>
          </cell>
        </row>
        <row r="460">
          <cell r="B460" t="str">
            <v/>
          </cell>
          <cell r="C460" t="str">
            <v/>
          </cell>
          <cell r="D460" t="str">
            <v/>
          </cell>
          <cell r="E460" t="str">
            <v/>
          </cell>
          <cell r="F460" t="str">
            <v/>
          </cell>
          <cell r="G460" t="str">
            <v/>
          </cell>
          <cell r="H460" t="str">
            <v/>
          </cell>
          <cell r="I460" t="str">
            <v/>
          </cell>
          <cell r="J460" t="str">
            <v/>
          </cell>
          <cell r="K460" t="str">
            <v/>
          </cell>
          <cell r="L460" t="str">
            <v/>
          </cell>
          <cell r="M460" t="str">
            <v/>
          </cell>
          <cell r="N460" t="str">
            <v/>
          </cell>
          <cell r="O460" t="str">
            <v/>
          </cell>
          <cell r="P460" t="str">
            <v/>
          </cell>
          <cell r="Q460" t="str">
            <v/>
          </cell>
          <cell r="R460" t="str">
            <v/>
          </cell>
          <cell r="S460" t="str">
            <v/>
          </cell>
          <cell r="V460" t="str">
            <v/>
          </cell>
        </row>
        <row r="461">
          <cell r="B461" t="str">
            <v/>
          </cell>
          <cell r="C461" t="str">
            <v/>
          </cell>
          <cell r="D461" t="str">
            <v/>
          </cell>
          <cell r="E461" t="str">
            <v/>
          </cell>
          <cell r="F461" t="str">
            <v/>
          </cell>
          <cell r="G461" t="str">
            <v/>
          </cell>
          <cell r="H461" t="str">
            <v/>
          </cell>
          <cell r="I461" t="str">
            <v/>
          </cell>
          <cell r="J461" t="str">
            <v/>
          </cell>
          <cell r="K461" t="str">
            <v/>
          </cell>
          <cell r="L461" t="str">
            <v/>
          </cell>
          <cell r="M461" t="str">
            <v/>
          </cell>
          <cell r="N461" t="str">
            <v/>
          </cell>
          <cell r="O461" t="str">
            <v/>
          </cell>
          <cell r="P461" t="str">
            <v/>
          </cell>
          <cell r="Q461" t="str">
            <v/>
          </cell>
          <cell r="R461" t="str">
            <v/>
          </cell>
          <cell r="S461" t="str">
            <v/>
          </cell>
          <cell r="V461" t="str">
            <v/>
          </cell>
        </row>
        <row r="462">
          <cell r="B462" t="str">
            <v/>
          </cell>
          <cell r="C462" t="str">
            <v/>
          </cell>
          <cell r="D462" t="str">
            <v/>
          </cell>
          <cell r="E462" t="str">
            <v/>
          </cell>
          <cell r="F462" t="str">
            <v/>
          </cell>
          <cell r="G462" t="str">
            <v/>
          </cell>
          <cell r="H462" t="str">
            <v/>
          </cell>
          <cell r="I462" t="str">
            <v/>
          </cell>
          <cell r="J462" t="str">
            <v/>
          </cell>
          <cell r="K462" t="str">
            <v/>
          </cell>
          <cell r="L462" t="str">
            <v/>
          </cell>
          <cell r="M462" t="str">
            <v/>
          </cell>
          <cell r="N462" t="str">
            <v/>
          </cell>
          <cell r="O462" t="str">
            <v/>
          </cell>
          <cell r="P462" t="str">
            <v/>
          </cell>
          <cell r="Q462" t="str">
            <v/>
          </cell>
          <cell r="R462" t="str">
            <v/>
          </cell>
          <cell r="S462" t="str">
            <v/>
          </cell>
          <cell r="V462" t="str">
            <v/>
          </cell>
        </row>
        <row r="463">
          <cell r="B463" t="str">
            <v/>
          </cell>
          <cell r="C463" t="str">
            <v/>
          </cell>
          <cell r="D463" t="str">
            <v/>
          </cell>
          <cell r="E463" t="str">
            <v/>
          </cell>
          <cell r="F463" t="str">
            <v/>
          </cell>
          <cell r="G463" t="str">
            <v/>
          </cell>
          <cell r="H463" t="str">
            <v/>
          </cell>
          <cell r="I463" t="str">
            <v/>
          </cell>
          <cell r="J463" t="str">
            <v/>
          </cell>
          <cell r="K463" t="str">
            <v/>
          </cell>
          <cell r="L463" t="str">
            <v/>
          </cell>
          <cell r="M463" t="str">
            <v/>
          </cell>
          <cell r="N463" t="str">
            <v/>
          </cell>
          <cell r="O463" t="str">
            <v/>
          </cell>
          <cell r="P463" t="str">
            <v/>
          </cell>
          <cell r="Q463" t="str">
            <v/>
          </cell>
          <cell r="R463" t="str">
            <v/>
          </cell>
          <cell r="S463" t="str">
            <v/>
          </cell>
          <cell r="V463" t="str">
            <v/>
          </cell>
        </row>
        <row r="464">
          <cell r="B464" t="str">
            <v/>
          </cell>
          <cell r="C464" t="str">
            <v/>
          </cell>
          <cell r="D464" t="str">
            <v/>
          </cell>
          <cell r="E464" t="str">
            <v/>
          </cell>
          <cell r="F464" t="str">
            <v/>
          </cell>
          <cell r="G464" t="str">
            <v/>
          </cell>
          <cell r="H464" t="str">
            <v/>
          </cell>
          <cell r="I464" t="str">
            <v/>
          </cell>
          <cell r="J464" t="str">
            <v/>
          </cell>
          <cell r="K464" t="str">
            <v/>
          </cell>
          <cell r="L464" t="str">
            <v/>
          </cell>
          <cell r="M464" t="str">
            <v/>
          </cell>
          <cell r="N464" t="str">
            <v/>
          </cell>
          <cell r="O464" t="str">
            <v/>
          </cell>
          <cell r="P464" t="str">
            <v/>
          </cell>
          <cell r="Q464" t="str">
            <v/>
          </cell>
          <cell r="R464" t="str">
            <v/>
          </cell>
          <cell r="S464" t="str">
            <v/>
          </cell>
          <cell r="V464" t="str">
            <v/>
          </cell>
        </row>
        <row r="465">
          <cell r="B465" t="str">
            <v/>
          </cell>
          <cell r="C465" t="str">
            <v/>
          </cell>
          <cell r="D465" t="str">
            <v/>
          </cell>
          <cell r="E465" t="str">
            <v/>
          </cell>
          <cell r="F465" t="str">
            <v/>
          </cell>
          <cell r="G465" t="str">
            <v/>
          </cell>
          <cell r="H465" t="str">
            <v/>
          </cell>
          <cell r="I465" t="str">
            <v/>
          </cell>
          <cell r="J465" t="str">
            <v/>
          </cell>
          <cell r="K465" t="str">
            <v/>
          </cell>
          <cell r="L465" t="str">
            <v/>
          </cell>
          <cell r="M465" t="str">
            <v/>
          </cell>
          <cell r="N465" t="str">
            <v/>
          </cell>
          <cell r="O465" t="str">
            <v/>
          </cell>
          <cell r="P465" t="str">
            <v/>
          </cell>
          <cell r="Q465" t="str">
            <v/>
          </cell>
          <cell r="R465" t="str">
            <v/>
          </cell>
          <cell r="S465" t="str">
            <v/>
          </cell>
          <cell r="V465" t="str">
            <v/>
          </cell>
        </row>
        <row r="466">
          <cell r="B466" t="str">
            <v/>
          </cell>
          <cell r="C466" t="str">
            <v/>
          </cell>
          <cell r="D466" t="str">
            <v/>
          </cell>
          <cell r="E466" t="str">
            <v/>
          </cell>
          <cell r="F466" t="str">
            <v/>
          </cell>
          <cell r="G466" t="str">
            <v/>
          </cell>
          <cell r="H466" t="str">
            <v/>
          </cell>
          <cell r="I466" t="str">
            <v/>
          </cell>
          <cell r="J466" t="str">
            <v/>
          </cell>
          <cell r="K466" t="str">
            <v/>
          </cell>
          <cell r="L466" t="str">
            <v/>
          </cell>
          <cell r="M466" t="str">
            <v/>
          </cell>
          <cell r="N466" t="str">
            <v/>
          </cell>
          <cell r="O466" t="str">
            <v/>
          </cell>
          <cell r="P466" t="str">
            <v/>
          </cell>
          <cell r="Q466" t="str">
            <v/>
          </cell>
          <cell r="R466" t="str">
            <v/>
          </cell>
          <cell r="S466" t="str">
            <v/>
          </cell>
          <cell r="V466" t="str">
            <v/>
          </cell>
        </row>
        <row r="467">
          <cell r="B467" t="str">
            <v/>
          </cell>
          <cell r="C467" t="str">
            <v/>
          </cell>
          <cell r="D467" t="str">
            <v/>
          </cell>
          <cell r="E467" t="str">
            <v/>
          </cell>
          <cell r="F467" t="str">
            <v/>
          </cell>
          <cell r="G467" t="str">
            <v/>
          </cell>
          <cell r="H467" t="str">
            <v/>
          </cell>
          <cell r="I467" t="str">
            <v/>
          </cell>
          <cell r="J467" t="str">
            <v/>
          </cell>
          <cell r="K467" t="str">
            <v/>
          </cell>
          <cell r="L467" t="str">
            <v/>
          </cell>
          <cell r="M467" t="str">
            <v/>
          </cell>
          <cell r="N467" t="str">
            <v/>
          </cell>
          <cell r="O467" t="str">
            <v/>
          </cell>
          <cell r="P467" t="str">
            <v/>
          </cell>
          <cell r="Q467" t="str">
            <v/>
          </cell>
          <cell r="R467" t="str">
            <v/>
          </cell>
          <cell r="S467" t="str">
            <v/>
          </cell>
          <cell r="V467" t="str">
            <v/>
          </cell>
        </row>
        <row r="468">
          <cell r="B468" t="str">
            <v/>
          </cell>
          <cell r="C468" t="str">
            <v/>
          </cell>
          <cell r="D468" t="str">
            <v/>
          </cell>
          <cell r="E468" t="str">
            <v/>
          </cell>
          <cell r="F468" t="str">
            <v/>
          </cell>
          <cell r="G468" t="str">
            <v/>
          </cell>
          <cell r="H468" t="str">
            <v/>
          </cell>
          <cell r="I468" t="str">
            <v/>
          </cell>
          <cell r="J468" t="str">
            <v/>
          </cell>
          <cell r="K468" t="str">
            <v/>
          </cell>
          <cell r="L468" t="str">
            <v/>
          </cell>
          <cell r="M468" t="str">
            <v/>
          </cell>
          <cell r="N468" t="str">
            <v/>
          </cell>
          <cell r="O468" t="str">
            <v/>
          </cell>
          <cell r="P468" t="str">
            <v/>
          </cell>
          <cell r="Q468" t="str">
            <v/>
          </cell>
          <cell r="R468" t="str">
            <v/>
          </cell>
          <cell r="S468" t="str">
            <v/>
          </cell>
          <cell r="V468" t="str">
            <v/>
          </cell>
        </row>
        <row r="469">
          <cell r="B469" t="str">
            <v/>
          </cell>
          <cell r="C469" t="str">
            <v/>
          </cell>
          <cell r="D469" t="str">
            <v/>
          </cell>
          <cell r="E469" t="str">
            <v/>
          </cell>
          <cell r="F469" t="str">
            <v/>
          </cell>
          <cell r="G469" t="str">
            <v/>
          </cell>
          <cell r="H469" t="str">
            <v/>
          </cell>
          <cell r="I469" t="str">
            <v/>
          </cell>
          <cell r="J469" t="str">
            <v/>
          </cell>
          <cell r="K469" t="str">
            <v/>
          </cell>
          <cell r="L469" t="str">
            <v/>
          </cell>
          <cell r="M469" t="str">
            <v/>
          </cell>
          <cell r="N469" t="str">
            <v/>
          </cell>
          <cell r="O469" t="str">
            <v/>
          </cell>
          <cell r="P469" t="str">
            <v/>
          </cell>
          <cell r="Q469" t="str">
            <v/>
          </cell>
          <cell r="R469" t="str">
            <v/>
          </cell>
          <cell r="S469" t="str">
            <v/>
          </cell>
          <cell r="V469" t="str">
            <v/>
          </cell>
        </row>
        <row r="470">
          <cell r="B470" t="str">
            <v/>
          </cell>
          <cell r="C470" t="str">
            <v/>
          </cell>
          <cell r="D470" t="str">
            <v/>
          </cell>
          <cell r="E470" t="str">
            <v/>
          </cell>
          <cell r="F470" t="str">
            <v/>
          </cell>
          <cell r="G470" t="str">
            <v/>
          </cell>
          <cell r="H470" t="str">
            <v/>
          </cell>
          <cell r="I470" t="str">
            <v/>
          </cell>
          <cell r="J470" t="str">
            <v/>
          </cell>
          <cell r="K470" t="str">
            <v/>
          </cell>
          <cell r="L470" t="str">
            <v/>
          </cell>
          <cell r="M470" t="str">
            <v/>
          </cell>
          <cell r="N470" t="str">
            <v/>
          </cell>
          <cell r="O470" t="str">
            <v/>
          </cell>
          <cell r="P470" t="str">
            <v/>
          </cell>
          <cell r="Q470" t="str">
            <v/>
          </cell>
          <cell r="R470" t="str">
            <v/>
          </cell>
          <cell r="S470" t="str">
            <v/>
          </cell>
          <cell r="V470" t="str">
            <v/>
          </cell>
        </row>
        <row r="471">
          <cell r="B471" t="str">
            <v/>
          </cell>
          <cell r="C471" t="str">
            <v/>
          </cell>
          <cell r="D471" t="str">
            <v/>
          </cell>
          <cell r="E471" t="str">
            <v/>
          </cell>
          <cell r="F471" t="str">
            <v/>
          </cell>
          <cell r="G471" t="str">
            <v/>
          </cell>
          <cell r="H471" t="str">
            <v/>
          </cell>
          <cell r="I471" t="str">
            <v/>
          </cell>
          <cell r="J471" t="str">
            <v/>
          </cell>
          <cell r="K471" t="str">
            <v/>
          </cell>
          <cell r="L471" t="str">
            <v/>
          </cell>
          <cell r="M471" t="str">
            <v/>
          </cell>
          <cell r="N471" t="str">
            <v/>
          </cell>
          <cell r="O471" t="str">
            <v/>
          </cell>
          <cell r="P471" t="str">
            <v/>
          </cell>
          <cell r="Q471" t="str">
            <v/>
          </cell>
          <cell r="R471" t="str">
            <v/>
          </cell>
          <cell r="S471" t="str">
            <v/>
          </cell>
          <cell r="V471" t="str">
            <v/>
          </cell>
        </row>
        <row r="472">
          <cell r="B472" t="str">
            <v/>
          </cell>
          <cell r="C472" t="str">
            <v/>
          </cell>
          <cell r="D472" t="str">
            <v/>
          </cell>
          <cell r="E472" t="str">
            <v/>
          </cell>
          <cell r="F472" t="str">
            <v/>
          </cell>
          <cell r="G472" t="str">
            <v/>
          </cell>
          <cell r="H472" t="str">
            <v/>
          </cell>
          <cell r="I472" t="str">
            <v/>
          </cell>
          <cell r="J472" t="str">
            <v/>
          </cell>
          <cell r="K472" t="str">
            <v/>
          </cell>
          <cell r="L472" t="str">
            <v/>
          </cell>
          <cell r="M472" t="str">
            <v/>
          </cell>
          <cell r="N472" t="str">
            <v/>
          </cell>
          <cell r="O472" t="str">
            <v/>
          </cell>
          <cell r="P472" t="str">
            <v/>
          </cell>
          <cell r="Q472" t="str">
            <v/>
          </cell>
          <cell r="R472" t="str">
            <v/>
          </cell>
          <cell r="S472" t="str">
            <v/>
          </cell>
          <cell r="V472" t="str">
            <v/>
          </cell>
        </row>
        <row r="473">
          <cell r="B473" t="str">
            <v/>
          </cell>
          <cell r="C473" t="str">
            <v/>
          </cell>
          <cell r="D473" t="str">
            <v/>
          </cell>
          <cell r="E473" t="str">
            <v/>
          </cell>
          <cell r="F473" t="str">
            <v/>
          </cell>
          <cell r="G473" t="str">
            <v/>
          </cell>
          <cell r="H473" t="str">
            <v/>
          </cell>
          <cell r="I473" t="str">
            <v/>
          </cell>
          <cell r="J473" t="str">
            <v/>
          </cell>
          <cell r="K473" t="str">
            <v/>
          </cell>
          <cell r="L473" t="str">
            <v/>
          </cell>
          <cell r="M473" t="str">
            <v/>
          </cell>
          <cell r="N473" t="str">
            <v/>
          </cell>
          <cell r="O473" t="str">
            <v/>
          </cell>
          <cell r="P473" t="str">
            <v/>
          </cell>
          <cell r="Q473" t="str">
            <v/>
          </cell>
          <cell r="R473" t="str">
            <v/>
          </cell>
          <cell r="S473" t="str">
            <v/>
          </cell>
          <cell r="V473" t="str">
            <v/>
          </cell>
        </row>
        <row r="474">
          <cell r="B474" t="str">
            <v/>
          </cell>
          <cell r="C474" t="str">
            <v/>
          </cell>
          <cell r="D474" t="str">
            <v/>
          </cell>
          <cell r="E474" t="str">
            <v/>
          </cell>
          <cell r="F474" t="str">
            <v/>
          </cell>
          <cell r="G474" t="str">
            <v/>
          </cell>
          <cell r="H474" t="str">
            <v/>
          </cell>
          <cell r="I474" t="str">
            <v/>
          </cell>
          <cell r="J474" t="str">
            <v/>
          </cell>
          <cell r="K474" t="str">
            <v/>
          </cell>
          <cell r="L474" t="str">
            <v/>
          </cell>
          <cell r="M474" t="str">
            <v/>
          </cell>
          <cell r="N474" t="str">
            <v/>
          </cell>
          <cell r="O474" t="str">
            <v/>
          </cell>
          <cell r="P474" t="str">
            <v/>
          </cell>
          <cell r="Q474" t="str">
            <v/>
          </cell>
          <cell r="R474" t="str">
            <v/>
          </cell>
          <cell r="S474" t="str">
            <v/>
          </cell>
          <cell r="V474" t="str">
            <v/>
          </cell>
        </row>
        <row r="475">
          <cell r="B475" t="str">
            <v/>
          </cell>
          <cell r="C475" t="str">
            <v/>
          </cell>
          <cell r="D475" t="str">
            <v/>
          </cell>
          <cell r="E475" t="str">
            <v/>
          </cell>
          <cell r="F475" t="str">
            <v/>
          </cell>
          <cell r="G475" t="str">
            <v/>
          </cell>
          <cell r="H475" t="str">
            <v/>
          </cell>
          <cell r="I475" t="str">
            <v/>
          </cell>
          <cell r="J475" t="str">
            <v/>
          </cell>
          <cell r="K475" t="str">
            <v/>
          </cell>
          <cell r="L475" t="str">
            <v/>
          </cell>
          <cell r="M475" t="str">
            <v/>
          </cell>
          <cell r="N475" t="str">
            <v/>
          </cell>
          <cell r="O475" t="str">
            <v/>
          </cell>
          <cell r="P475" t="str">
            <v/>
          </cell>
          <cell r="Q475" t="str">
            <v/>
          </cell>
          <cell r="R475" t="str">
            <v/>
          </cell>
          <cell r="S475" t="str">
            <v/>
          </cell>
          <cell r="V475" t="str">
            <v/>
          </cell>
        </row>
        <row r="476">
          <cell r="B476" t="str">
            <v/>
          </cell>
          <cell r="C476" t="str">
            <v/>
          </cell>
          <cell r="D476" t="str">
            <v/>
          </cell>
          <cell r="E476" t="str">
            <v/>
          </cell>
          <cell r="F476" t="str">
            <v/>
          </cell>
          <cell r="G476" t="str">
            <v/>
          </cell>
          <cell r="H476" t="str">
            <v/>
          </cell>
          <cell r="I476" t="str">
            <v/>
          </cell>
          <cell r="J476" t="str">
            <v/>
          </cell>
          <cell r="K476" t="str">
            <v/>
          </cell>
          <cell r="L476" t="str">
            <v/>
          </cell>
          <cell r="M476" t="str">
            <v/>
          </cell>
          <cell r="N476" t="str">
            <v/>
          </cell>
          <cell r="O476" t="str">
            <v/>
          </cell>
          <cell r="P476" t="str">
            <v/>
          </cell>
          <cell r="Q476" t="str">
            <v/>
          </cell>
          <cell r="R476" t="str">
            <v/>
          </cell>
          <cell r="S476" t="str">
            <v/>
          </cell>
          <cell r="V476" t="str">
            <v/>
          </cell>
        </row>
        <row r="477">
          <cell r="B477" t="str">
            <v/>
          </cell>
          <cell r="C477" t="str">
            <v/>
          </cell>
          <cell r="D477" t="str">
            <v/>
          </cell>
          <cell r="E477" t="str">
            <v/>
          </cell>
          <cell r="F477" t="str">
            <v/>
          </cell>
          <cell r="G477" t="str">
            <v/>
          </cell>
          <cell r="H477" t="str">
            <v/>
          </cell>
          <cell r="I477" t="str">
            <v/>
          </cell>
          <cell r="J477" t="str">
            <v/>
          </cell>
          <cell r="K477" t="str">
            <v/>
          </cell>
          <cell r="L477" t="str">
            <v/>
          </cell>
          <cell r="M477" t="str">
            <v/>
          </cell>
          <cell r="N477" t="str">
            <v/>
          </cell>
          <cell r="O477" t="str">
            <v/>
          </cell>
          <cell r="P477" t="str">
            <v/>
          </cell>
          <cell r="Q477" t="str">
            <v/>
          </cell>
          <cell r="R477" t="str">
            <v/>
          </cell>
          <cell r="S477" t="str">
            <v/>
          </cell>
          <cell r="V477" t="str">
            <v/>
          </cell>
        </row>
        <row r="478">
          <cell r="B478" t="str">
            <v/>
          </cell>
          <cell r="C478" t="str">
            <v/>
          </cell>
          <cell r="D478" t="str">
            <v/>
          </cell>
          <cell r="E478" t="str">
            <v/>
          </cell>
          <cell r="F478" t="str">
            <v/>
          </cell>
          <cell r="G478" t="str">
            <v/>
          </cell>
          <cell r="H478" t="str">
            <v/>
          </cell>
          <cell r="I478" t="str">
            <v/>
          </cell>
          <cell r="J478" t="str">
            <v/>
          </cell>
          <cell r="K478" t="str">
            <v/>
          </cell>
          <cell r="L478" t="str">
            <v/>
          </cell>
          <cell r="M478" t="str">
            <v/>
          </cell>
          <cell r="N478" t="str">
            <v/>
          </cell>
          <cell r="O478" t="str">
            <v/>
          </cell>
          <cell r="P478" t="str">
            <v/>
          </cell>
          <cell r="Q478" t="str">
            <v/>
          </cell>
          <cell r="R478" t="str">
            <v/>
          </cell>
          <cell r="S478" t="str">
            <v/>
          </cell>
          <cell r="V478" t="str">
            <v/>
          </cell>
        </row>
        <row r="479">
          <cell r="B479" t="str">
            <v/>
          </cell>
          <cell r="C479" t="str">
            <v/>
          </cell>
          <cell r="D479" t="str">
            <v/>
          </cell>
          <cell r="E479" t="str">
            <v/>
          </cell>
          <cell r="F479" t="str">
            <v/>
          </cell>
          <cell r="G479" t="str">
            <v/>
          </cell>
          <cell r="H479" t="str">
            <v/>
          </cell>
          <cell r="I479" t="str">
            <v/>
          </cell>
          <cell r="J479" t="str">
            <v/>
          </cell>
          <cell r="K479" t="str">
            <v/>
          </cell>
          <cell r="L479" t="str">
            <v/>
          </cell>
          <cell r="M479" t="str">
            <v/>
          </cell>
          <cell r="N479" t="str">
            <v/>
          </cell>
          <cell r="O479" t="str">
            <v/>
          </cell>
          <cell r="P479" t="str">
            <v/>
          </cell>
          <cell r="Q479" t="str">
            <v/>
          </cell>
          <cell r="R479" t="str">
            <v/>
          </cell>
          <cell r="S479" t="str">
            <v/>
          </cell>
          <cell r="V479" t="str">
            <v/>
          </cell>
        </row>
        <row r="480">
          <cell r="B480" t="str">
            <v/>
          </cell>
          <cell r="C480" t="str">
            <v/>
          </cell>
          <cell r="D480" t="str">
            <v/>
          </cell>
          <cell r="E480" t="str">
            <v/>
          </cell>
          <cell r="F480" t="str">
            <v/>
          </cell>
          <cell r="G480" t="str">
            <v/>
          </cell>
          <cell r="H480" t="str">
            <v/>
          </cell>
          <cell r="I480" t="str">
            <v/>
          </cell>
          <cell r="J480" t="str">
            <v/>
          </cell>
          <cell r="K480" t="str">
            <v/>
          </cell>
          <cell r="L480" t="str">
            <v/>
          </cell>
          <cell r="M480" t="str">
            <v/>
          </cell>
          <cell r="N480" t="str">
            <v/>
          </cell>
          <cell r="O480" t="str">
            <v/>
          </cell>
          <cell r="P480" t="str">
            <v/>
          </cell>
          <cell r="Q480" t="str">
            <v/>
          </cell>
          <cell r="R480" t="str">
            <v/>
          </cell>
          <cell r="S480" t="str">
            <v/>
          </cell>
          <cell r="V480" t="str">
            <v/>
          </cell>
        </row>
        <row r="481">
          <cell r="B481" t="str">
            <v/>
          </cell>
          <cell r="C481" t="str">
            <v/>
          </cell>
          <cell r="D481" t="str">
            <v/>
          </cell>
          <cell r="E481" t="str">
            <v/>
          </cell>
          <cell r="F481" t="str">
            <v/>
          </cell>
          <cell r="G481" t="str">
            <v/>
          </cell>
          <cell r="H481" t="str">
            <v/>
          </cell>
          <cell r="I481" t="str">
            <v/>
          </cell>
          <cell r="J481" t="str">
            <v/>
          </cell>
          <cell r="K481" t="str">
            <v/>
          </cell>
          <cell r="L481" t="str">
            <v/>
          </cell>
          <cell r="M481" t="str">
            <v/>
          </cell>
          <cell r="N481" t="str">
            <v/>
          </cell>
          <cell r="O481" t="str">
            <v/>
          </cell>
          <cell r="P481" t="str">
            <v/>
          </cell>
          <cell r="Q481" t="str">
            <v/>
          </cell>
          <cell r="R481" t="str">
            <v/>
          </cell>
          <cell r="S481" t="str">
            <v/>
          </cell>
          <cell r="V481" t="str">
            <v/>
          </cell>
        </row>
        <row r="482">
          <cell r="B482" t="str">
            <v/>
          </cell>
          <cell r="C482" t="str">
            <v/>
          </cell>
          <cell r="D482" t="str">
            <v/>
          </cell>
          <cell r="E482" t="str">
            <v/>
          </cell>
          <cell r="F482" t="str">
            <v/>
          </cell>
          <cell r="G482" t="str">
            <v/>
          </cell>
          <cell r="H482" t="str">
            <v/>
          </cell>
          <cell r="I482" t="str">
            <v/>
          </cell>
          <cell r="J482" t="str">
            <v/>
          </cell>
          <cell r="K482" t="str">
            <v/>
          </cell>
          <cell r="L482" t="str">
            <v/>
          </cell>
          <cell r="M482" t="str">
            <v/>
          </cell>
          <cell r="N482" t="str">
            <v/>
          </cell>
          <cell r="O482" t="str">
            <v/>
          </cell>
          <cell r="P482" t="str">
            <v/>
          </cell>
          <cell r="Q482" t="str">
            <v/>
          </cell>
          <cell r="R482" t="str">
            <v/>
          </cell>
          <cell r="S482" t="str">
            <v/>
          </cell>
          <cell r="V482" t="str">
            <v/>
          </cell>
        </row>
        <row r="483">
          <cell r="B483" t="str">
            <v/>
          </cell>
          <cell r="C483" t="str">
            <v/>
          </cell>
          <cell r="D483" t="str">
            <v/>
          </cell>
          <cell r="E483" t="str">
            <v/>
          </cell>
          <cell r="F483" t="str">
            <v/>
          </cell>
          <cell r="G483" t="str">
            <v/>
          </cell>
          <cell r="H483" t="str">
            <v/>
          </cell>
          <cell r="I483" t="str">
            <v/>
          </cell>
          <cell r="J483" t="str">
            <v/>
          </cell>
          <cell r="K483" t="str">
            <v/>
          </cell>
          <cell r="L483" t="str">
            <v/>
          </cell>
          <cell r="M483" t="str">
            <v/>
          </cell>
          <cell r="N483" t="str">
            <v/>
          </cell>
          <cell r="O483" t="str">
            <v/>
          </cell>
          <cell r="P483" t="str">
            <v/>
          </cell>
          <cell r="Q483" t="str">
            <v/>
          </cell>
          <cell r="R483" t="str">
            <v/>
          </cell>
          <cell r="S483" t="str">
            <v/>
          </cell>
          <cell r="V483" t="str">
            <v/>
          </cell>
        </row>
        <row r="484">
          <cell r="B484" t="str">
            <v/>
          </cell>
          <cell r="C484" t="str">
            <v/>
          </cell>
          <cell r="D484" t="str">
            <v/>
          </cell>
          <cell r="E484" t="str">
            <v/>
          </cell>
          <cell r="F484" t="str">
            <v/>
          </cell>
          <cell r="G484" t="str">
            <v/>
          </cell>
          <cell r="H484" t="str">
            <v/>
          </cell>
          <cell r="I484" t="str">
            <v/>
          </cell>
          <cell r="J484" t="str">
            <v/>
          </cell>
          <cell r="K484" t="str">
            <v/>
          </cell>
          <cell r="L484" t="str">
            <v/>
          </cell>
          <cell r="M484" t="str">
            <v/>
          </cell>
          <cell r="N484" t="str">
            <v/>
          </cell>
          <cell r="O484" t="str">
            <v/>
          </cell>
          <cell r="P484" t="str">
            <v/>
          </cell>
          <cell r="Q484" t="str">
            <v/>
          </cell>
          <cell r="R484" t="str">
            <v/>
          </cell>
          <cell r="S484" t="str">
            <v/>
          </cell>
          <cell r="V484" t="str">
            <v/>
          </cell>
        </row>
        <row r="485">
          <cell r="B485" t="str">
            <v/>
          </cell>
          <cell r="C485" t="str">
            <v/>
          </cell>
          <cell r="D485" t="str">
            <v/>
          </cell>
          <cell r="E485" t="str">
            <v/>
          </cell>
          <cell r="F485" t="str">
            <v/>
          </cell>
          <cell r="G485" t="str">
            <v/>
          </cell>
          <cell r="H485" t="str">
            <v/>
          </cell>
          <cell r="I485" t="str">
            <v/>
          </cell>
          <cell r="J485" t="str">
            <v/>
          </cell>
          <cell r="K485" t="str">
            <v/>
          </cell>
          <cell r="L485" t="str">
            <v/>
          </cell>
          <cell r="M485" t="str">
            <v/>
          </cell>
          <cell r="N485" t="str">
            <v/>
          </cell>
          <cell r="O485" t="str">
            <v/>
          </cell>
          <cell r="P485" t="str">
            <v/>
          </cell>
          <cell r="Q485" t="str">
            <v/>
          </cell>
          <cell r="R485" t="str">
            <v/>
          </cell>
          <cell r="S485" t="str">
            <v/>
          </cell>
          <cell r="V485" t="str">
            <v/>
          </cell>
        </row>
        <row r="486">
          <cell r="B486" t="str">
            <v/>
          </cell>
          <cell r="C486" t="str">
            <v/>
          </cell>
          <cell r="D486" t="str">
            <v/>
          </cell>
          <cell r="E486" t="str">
            <v/>
          </cell>
          <cell r="F486" t="str">
            <v/>
          </cell>
          <cell r="G486" t="str">
            <v/>
          </cell>
          <cell r="H486" t="str">
            <v/>
          </cell>
          <cell r="I486" t="str">
            <v/>
          </cell>
          <cell r="J486" t="str">
            <v/>
          </cell>
          <cell r="K486" t="str">
            <v/>
          </cell>
          <cell r="L486" t="str">
            <v/>
          </cell>
          <cell r="M486" t="str">
            <v/>
          </cell>
          <cell r="N486" t="str">
            <v/>
          </cell>
          <cell r="O486" t="str">
            <v/>
          </cell>
          <cell r="P486" t="str">
            <v/>
          </cell>
          <cell r="Q486" t="str">
            <v/>
          </cell>
          <cell r="R486" t="str">
            <v/>
          </cell>
          <cell r="S486" t="str">
            <v/>
          </cell>
          <cell r="V486" t="str">
            <v/>
          </cell>
        </row>
        <row r="487">
          <cell r="B487" t="str">
            <v/>
          </cell>
          <cell r="C487" t="str">
            <v/>
          </cell>
          <cell r="D487" t="str">
            <v/>
          </cell>
          <cell r="E487" t="str">
            <v/>
          </cell>
          <cell r="F487" t="str">
            <v/>
          </cell>
          <cell r="G487" t="str">
            <v/>
          </cell>
          <cell r="H487" t="str">
            <v/>
          </cell>
          <cell r="I487" t="str">
            <v/>
          </cell>
          <cell r="J487" t="str">
            <v/>
          </cell>
          <cell r="K487" t="str">
            <v/>
          </cell>
          <cell r="L487" t="str">
            <v/>
          </cell>
          <cell r="M487" t="str">
            <v/>
          </cell>
          <cell r="N487" t="str">
            <v/>
          </cell>
          <cell r="O487" t="str">
            <v/>
          </cell>
          <cell r="P487" t="str">
            <v/>
          </cell>
          <cell r="Q487" t="str">
            <v/>
          </cell>
          <cell r="R487" t="str">
            <v/>
          </cell>
          <cell r="S487" t="str">
            <v/>
          </cell>
          <cell r="V487" t="str">
            <v/>
          </cell>
        </row>
        <row r="488">
          <cell r="B488" t="str">
            <v/>
          </cell>
          <cell r="C488" t="str">
            <v/>
          </cell>
          <cell r="D488" t="str">
            <v/>
          </cell>
          <cell r="E488" t="str">
            <v/>
          </cell>
          <cell r="F488" t="str">
            <v/>
          </cell>
          <cell r="G488" t="str">
            <v/>
          </cell>
          <cell r="H488" t="str">
            <v/>
          </cell>
          <cell r="I488" t="str">
            <v/>
          </cell>
          <cell r="J488" t="str">
            <v/>
          </cell>
          <cell r="K488" t="str">
            <v/>
          </cell>
          <cell r="L488" t="str">
            <v/>
          </cell>
          <cell r="M488" t="str">
            <v/>
          </cell>
          <cell r="N488" t="str">
            <v/>
          </cell>
          <cell r="O488" t="str">
            <v/>
          </cell>
          <cell r="P488" t="str">
            <v/>
          </cell>
          <cell r="Q488" t="str">
            <v/>
          </cell>
          <cell r="R488" t="str">
            <v/>
          </cell>
          <cell r="S488" t="str">
            <v/>
          </cell>
          <cell r="V488" t="str">
            <v/>
          </cell>
        </row>
        <row r="489">
          <cell r="B489" t="str">
            <v/>
          </cell>
          <cell r="C489" t="str">
            <v/>
          </cell>
          <cell r="D489" t="str">
            <v/>
          </cell>
          <cell r="E489" t="str">
            <v/>
          </cell>
          <cell r="F489" t="str">
            <v/>
          </cell>
          <cell r="G489" t="str">
            <v/>
          </cell>
          <cell r="H489" t="str">
            <v/>
          </cell>
          <cell r="I489" t="str">
            <v/>
          </cell>
          <cell r="J489" t="str">
            <v/>
          </cell>
          <cell r="K489" t="str">
            <v/>
          </cell>
          <cell r="L489" t="str">
            <v/>
          </cell>
          <cell r="M489" t="str">
            <v/>
          </cell>
          <cell r="N489" t="str">
            <v/>
          </cell>
          <cell r="O489" t="str">
            <v/>
          </cell>
          <cell r="P489" t="str">
            <v/>
          </cell>
          <cell r="Q489" t="str">
            <v/>
          </cell>
          <cell r="R489" t="str">
            <v/>
          </cell>
          <cell r="S489" t="str">
            <v/>
          </cell>
          <cell r="V489" t="str">
            <v/>
          </cell>
        </row>
        <row r="490">
          <cell r="H490" t="str">
            <v/>
          </cell>
          <cell r="I490" t="str">
            <v/>
          </cell>
          <cell r="J490" t="str">
            <v/>
          </cell>
          <cell r="K490" t="str">
            <v/>
          </cell>
          <cell r="L490" t="str">
            <v/>
          </cell>
          <cell r="M490" t="str">
            <v/>
          </cell>
          <cell r="N490" t="str">
            <v/>
          </cell>
          <cell r="O490" t="str">
            <v/>
          </cell>
          <cell r="P490" t="str">
            <v/>
          </cell>
          <cell r="Q490" t="str">
            <v/>
          </cell>
          <cell r="R490" t="str">
            <v/>
          </cell>
          <cell r="S490" t="str">
            <v/>
          </cell>
          <cell r="T490" t="str">
            <v/>
          </cell>
          <cell r="U490" t="str">
            <v/>
          </cell>
          <cell r="V490" t="str">
            <v/>
          </cell>
        </row>
        <row r="492">
          <cell r="B492" t="str">
            <v>Maõ NV</v>
          </cell>
          <cell r="C492" t="str">
            <v>Ngaøy vaøo</v>
          </cell>
          <cell r="D492" t="str">
            <v>Hoï vaø teân</v>
          </cell>
          <cell r="E492" t="str">
            <v>Phoøng ban</v>
          </cell>
          <cell r="F492" t="str">
            <v>Chöùc
 vuï</v>
          </cell>
          <cell r="G492" t="str">
            <v>Ñòa chæ</v>
          </cell>
          <cell r="H492" t="str">
            <v>Löông caên
 baûn</v>
          </cell>
          <cell r="I492" t="str">
            <v>Ca ngaøy</v>
          </cell>
          <cell r="J492" t="str">
            <v>Chuû nhaät
 (h.s 2)</v>
          </cell>
          <cell r="K492" t="str">
            <v>Toång ngaøy coâng</v>
          </cell>
          <cell r="L492" t="str">
            <v>Thaønh tieàn</v>
          </cell>
          <cell r="M492" t="str">
            <v xml:space="preserve">Giôø taêng ca </v>
          </cell>
          <cell r="N492" t="str">
            <v>Giôø taêng ca 1,5</v>
          </cell>
          <cell r="O492" t="str">
            <v>Giôø CN heä soá 2</v>
          </cell>
          <cell r="P492" t="str">
            <v>Toång giôø taêng ca</v>
          </cell>
          <cell r="Q492" t="str">
            <v>Löông 
1 giôø</v>
          </cell>
          <cell r="R492" t="str">
            <v>Tieàn  taêng
 ca</v>
          </cell>
          <cell r="S492" t="str">
            <v>Löông thöïc 
teá</v>
          </cell>
          <cell r="T492" t="str">
            <v>Phuï
 caáp</v>
          </cell>
          <cell r="U492" t="str">
            <v>Noäp BHXH,BHYT,KPCÑ</v>
          </cell>
          <cell r="V492" t="str">
            <v>Thöïc laõnh</v>
          </cell>
          <cell r="W492" t="str">
            <v>Kyù 
nhaän</v>
          </cell>
        </row>
        <row r="493">
          <cell r="B493" t="str">
            <v>1</v>
          </cell>
          <cell r="C493" t="str">
            <v>2</v>
          </cell>
          <cell r="D493" t="str">
            <v>3</v>
          </cell>
          <cell r="E493" t="str">
            <v>4</v>
          </cell>
          <cell r="F493" t="str">
            <v>5</v>
          </cell>
          <cell r="G493" t="str">
            <v>6</v>
          </cell>
          <cell r="H493" t="str">
            <v>7</v>
          </cell>
          <cell r="I493" t="str">
            <v>8</v>
          </cell>
          <cell r="J493" t="str">
            <v>9</v>
          </cell>
          <cell r="K493" t="str">
            <v>10=(8+9)</v>
          </cell>
          <cell r="L493" t="str">
            <v>11</v>
          </cell>
          <cell r="M493" t="str">
            <v>12</v>
          </cell>
          <cell r="N493" t="str">
            <v>13</v>
          </cell>
          <cell r="O493" t="str">
            <v>14</v>
          </cell>
          <cell r="P493" t="str">
            <v>15=(13x14)</v>
          </cell>
          <cell r="Q493" t="str">
            <v>16</v>
          </cell>
          <cell r="R493" t="str">
            <v>17=(15x16)</v>
          </cell>
          <cell r="S493" t="str">
            <v>18=(11+17)</v>
          </cell>
          <cell r="T493" t="str">
            <v>19</v>
          </cell>
          <cell r="U493" t="str">
            <v>20</v>
          </cell>
          <cell r="V493" t="str">
            <v>21=(18+19-20)</v>
          </cell>
          <cell r="W493" t="str">
            <v>22</v>
          </cell>
        </row>
        <row r="494">
          <cell r="B494" t="str">
            <v/>
          </cell>
          <cell r="C494" t="str">
            <v/>
          </cell>
          <cell r="D494" t="str">
            <v/>
          </cell>
          <cell r="E494" t="str">
            <v/>
          </cell>
          <cell r="F494" t="str">
            <v/>
          </cell>
          <cell r="G494" t="str">
            <v/>
          </cell>
          <cell r="H494" t="str">
            <v/>
          </cell>
          <cell r="I494" t="str">
            <v/>
          </cell>
          <cell r="J494" t="str">
            <v/>
          </cell>
          <cell r="K494" t="str">
            <v/>
          </cell>
          <cell r="L494" t="str">
            <v/>
          </cell>
          <cell r="M494" t="str">
            <v/>
          </cell>
          <cell r="N494" t="str">
            <v/>
          </cell>
          <cell r="O494" t="str">
            <v/>
          </cell>
          <cell r="P494" t="str">
            <v/>
          </cell>
          <cell r="Q494" t="str">
            <v/>
          </cell>
          <cell r="R494" t="str">
            <v/>
          </cell>
          <cell r="S494" t="str">
            <v/>
          </cell>
          <cell r="V494" t="str">
            <v/>
          </cell>
        </row>
        <row r="495">
          <cell r="B495" t="str">
            <v/>
          </cell>
          <cell r="C495" t="str">
            <v/>
          </cell>
          <cell r="D495" t="str">
            <v/>
          </cell>
          <cell r="E495" t="str">
            <v/>
          </cell>
          <cell r="F495" t="str">
            <v/>
          </cell>
          <cell r="G495" t="str">
            <v/>
          </cell>
          <cell r="H495" t="str">
            <v/>
          </cell>
          <cell r="I495" t="str">
            <v/>
          </cell>
          <cell r="J495" t="str">
            <v/>
          </cell>
          <cell r="K495" t="str">
            <v/>
          </cell>
          <cell r="L495" t="str">
            <v/>
          </cell>
          <cell r="M495" t="str">
            <v/>
          </cell>
          <cell r="N495" t="str">
            <v/>
          </cell>
          <cell r="O495" t="str">
            <v/>
          </cell>
          <cell r="P495" t="str">
            <v/>
          </cell>
          <cell r="Q495" t="str">
            <v/>
          </cell>
          <cell r="R495" t="str">
            <v/>
          </cell>
          <cell r="S495" t="str">
            <v/>
          </cell>
          <cell r="V495" t="str">
            <v/>
          </cell>
        </row>
        <row r="496">
          <cell r="B496" t="str">
            <v/>
          </cell>
          <cell r="C496" t="str">
            <v/>
          </cell>
          <cell r="D496" t="str">
            <v/>
          </cell>
          <cell r="E496" t="str">
            <v/>
          </cell>
          <cell r="F496" t="str">
            <v/>
          </cell>
          <cell r="G496" t="str">
            <v/>
          </cell>
          <cell r="H496" t="str">
            <v/>
          </cell>
          <cell r="I496" t="str">
            <v/>
          </cell>
          <cell r="J496" t="str">
            <v/>
          </cell>
          <cell r="K496" t="str">
            <v/>
          </cell>
          <cell r="L496" t="str">
            <v/>
          </cell>
          <cell r="M496" t="str">
            <v/>
          </cell>
          <cell r="N496" t="str">
            <v/>
          </cell>
          <cell r="O496" t="str">
            <v/>
          </cell>
          <cell r="P496" t="str">
            <v/>
          </cell>
          <cell r="Q496" t="str">
            <v/>
          </cell>
          <cell r="R496" t="str">
            <v/>
          </cell>
          <cell r="S496" t="str">
            <v/>
          </cell>
          <cell r="V496" t="str">
            <v/>
          </cell>
        </row>
        <row r="497">
          <cell r="B497" t="str">
            <v/>
          </cell>
          <cell r="C497" t="str">
            <v/>
          </cell>
          <cell r="D497" t="str">
            <v/>
          </cell>
          <cell r="E497" t="str">
            <v/>
          </cell>
          <cell r="F497" t="str">
            <v/>
          </cell>
          <cell r="G497" t="str">
            <v/>
          </cell>
          <cell r="H497" t="str">
            <v/>
          </cell>
          <cell r="I497" t="str">
            <v/>
          </cell>
          <cell r="J497" t="str">
            <v/>
          </cell>
          <cell r="K497" t="str">
            <v/>
          </cell>
          <cell r="L497" t="str">
            <v/>
          </cell>
          <cell r="M497" t="str">
            <v/>
          </cell>
          <cell r="N497" t="str">
            <v/>
          </cell>
          <cell r="O497" t="str">
            <v/>
          </cell>
          <cell r="P497" t="str">
            <v/>
          </cell>
          <cell r="Q497" t="str">
            <v/>
          </cell>
          <cell r="R497" t="str">
            <v/>
          </cell>
          <cell r="S497" t="str">
            <v/>
          </cell>
          <cell r="V497" t="str">
            <v/>
          </cell>
        </row>
        <row r="498">
          <cell r="B498" t="str">
            <v/>
          </cell>
          <cell r="C498" t="str">
            <v/>
          </cell>
          <cell r="D498" t="str">
            <v/>
          </cell>
          <cell r="E498" t="str">
            <v/>
          </cell>
          <cell r="F498" t="str">
            <v/>
          </cell>
          <cell r="G498" t="str">
            <v/>
          </cell>
          <cell r="H498" t="str">
            <v/>
          </cell>
          <cell r="I498" t="str">
            <v/>
          </cell>
          <cell r="J498" t="str">
            <v/>
          </cell>
          <cell r="K498" t="str">
            <v/>
          </cell>
          <cell r="L498" t="str">
            <v/>
          </cell>
          <cell r="M498" t="str">
            <v/>
          </cell>
          <cell r="N498" t="str">
            <v/>
          </cell>
          <cell r="O498" t="str">
            <v/>
          </cell>
          <cell r="P498" t="str">
            <v/>
          </cell>
          <cell r="Q498" t="str">
            <v/>
          </cell>
          <cell r="R498" t="str">
            <v/>
          </cell>
          <cell r="S498" t="str">
            <v/>
          </cell>
          <cell r="V498" t="str">
            <v/>
          </cell>
        </row>
        <row r="499">
          <cell r="B499" t="str">
            <v/>
          </cell>
          <cell r="C499" t="str">
            <v/>
          </cell>
          <cell r="D499" t="str">
            <v/>
          </cell>
          <cell r="E499" t="str">
            <v/>
          </cell>
          <cell r="F499" t="str">
            <v/>
          </cell>
          <cell r="G499" t="str">
            <v/>
          </cell>
          <cell r="H499" t="str">
            <v/>
          </cell>
          <cell r="I499" t="str">
            <v/>
          </cell>
          <cell r="J499" t="str">
            <v/>
          </cell>
          <cell r="K499" t="str">
            <v/>
          </cell>
          <cell r="L499" t="str">
            <v/>
          </cell>
          <cell r="M499" t="str">
            <v/>
          </cell>
          <cell r="N499" t="str">
            <v/>
          </cell>
          <cell r="O499" t="str">
            <v/>
          </cell>
          <cell r="P499" t="str">
            <v/>
          </cell>
          <cell r="Q499" t="str">
            <v/>
          </cell>
          <cell r="R499" t="str">
            <v/>
          </cell>
          <cell r="S499" t="str">
            <v/>
          </cell>
          <cell r="V499" t="str">
            <v/>
          </cell>
        </row>
        <row r="500">
          <cell r="B500" t="str">
            <v/>
          </cell>
          <cell r="C500" t="str">
            <v/>
          </cell>
          <cell r="D500" t="str">
            <v/>
          </cell>
          <cell r="E500" t="str">
            <v/>
          </cell>
          <cell r="F500" t="str">
            <v/>
          </cell>
          <cell r="G500" t="str">
            <v/>
          </cell>
          <cell r="H500" t="str">
            <v/>
          </cell>
          <cell r="I500" t="str">
            <v/>
          </cell>
          <cell r="J500" t="str">
            <v/>
          </cell>
          <cell r="K500" t="str">
            <v/>
          </cell>
          <cell r="L500" t="str">
            <v/>
          </cell>
          <cell r="M500" t="str">
            <v/>
          </cell>
          <cell r="N500" t="str">
            <v/>
          </cell>
          <cell r="O500" t="str">
            <v/>
          </cell>
          <cell r="P500" t="str">
            <v/>
          </cell>
          <cell r="Q500" t="str">
            <v/>
          </cell>
          <cell r="R500" t="str">
            <v/>
          </cell>
          <cell r="S500" t="str">
            <v/>
          </cell>
          <cell r="V500" t="str">
            <v/>
          </cell>
        </row>
        <row r="501">
          <cell r="B501" t="str">
            <v/>
          </cell>
          <cell r="C501" t="str">
            <v/>
          </cell>
          <cell r="D501" t="str">
            <v/>
          </cell>
          <cell r="E501" t="str">
            <v/>
          </cell>
          <cell r="F501" t="str">
            <v/>
          </cell>
          <cell r="G501" t="str">
            <v/>
          </cell>
          <cell r="H501" t="str">
            <v/>
          </cell>
          <cell r="I501" t="str">
            <v/>
          </cell>
          <cell r="J501" t="str">
            <v/>
          </cell>
          <cell r="K501" t="str">
            <v/>
          </cell>
          <cell r="L501" t="str">
            <v/>
          </cell>
          <cell r="M501" t="str">
            <v/>
          </cell>
          <cell r="N501" t="str">
            <v/>
          </cell>
          <cell r="O501" t="str">
            <v/>
          </cell>
          <cell r="P501" t="str">
            <v/>
          </cell>
          <cell r="Q501" t="str">
            <v/>
          </cell>
          <cell r="R501" t="str">
            <v/>
          </cell>
          <cell r="S501" t="str">
            <v/>
          </cell>
          <cell r="V501" t="str">
            <v/>
          </cell>
        </row>
        <row r="502">
          <cell r="B502" t="str">
            <v/>
          </cell>
          <cell r="C502" t="str">
            <v/>
          </cell>
          <cell r="D502" t="str">
            <v/>
          </cell>
          <cell r="E502" t="str">
            <v/>
          </cell>
          <cell r="F502" t="str">
            <v/>
          </cell>
          <cell r="G502" t="str">
            <v/>
          </cell>
          <cell r="H502" t="str">
            <v/>
          </cell>
          <cell r="I502" t="str">
            <v/>
          </cell>
          <cell r="J502" t="str">
            <v/>
          </cell>
          <cell r="K502" t="str">
            <v/>
          </cell>
          <cell r="L502" t="str">
            <v/>
          </cell>
          <cell r="M502" t="str">
            <v/>
          </cell>
          <cell r="N502" t="str">
            <v/>
          </cell>
          <cell r="O502" t="str">
            <v/>
          </cell>
          <cell r="P502" t="str">
            <v/>
          </cell>
          <cell r="Q502" t="str">
            <v/>
          </cell>
          <cell r="R502" t="str">
            <v/>
          </cell>
          <cell r="S502" t="str">
            <v/>
          </cell>
          <cell r="V502" t="str">
            <v/>
          </cell>
        </row>
        <row r="503">
          <cell r="B503" t="str">
            <v/>
          </cell>
          <cell r="C503" t="str">
            <v/>
          </cell>
          <cell r="D503" t="str">
            <v/>
          </cell>
          <cell r="E503" t="str">
            <v/>
          </cell>
          <cell r="F503" t="str">
            <v/>
          </cell>
          <cell r="G503" t="str">
            <v/>
          </cell>
          <cell r="H503" t="str">
            <v/>
          </cell>
          <cell r="I503" t="str">
            <v/>
          </cell>
          <cell r="J503" t="str">
            <v/>
          </cell>
          <cell r="K503" t="str">
            <v/>
          </cell>
          <cell r="L503" t="str">
            <v/>
          </cell>
          <cell r="M503" t="str">
            <v/>
          </cell>
          <cell r="N503" t="str">
            <v/>
          </cell>
          <cell r="O503" t="str">
            <v/>
          </cell>
          <cell r="P503" t="str">
            <v/>
          </cell>
          <cell r="Q503" t="str">
            <v/>
          </cell>
          <cell r="R503" t="str">
            <v/>
          </cell>
          <cell r="S503" t="str">
            <v/>
          </cell>
          <cell r="V503" t="str">
            <v/>
          </cell>
        </row>
        <row r="504">
          <cell r="B504" t="str">
            <v/>
          </cell>
          <cell r="C504" t="str">
            <v/>
          </cell>
          <cell r="D504" t="str">
            <v/>
          </cell>
          <cell r="E504" t="str">
            <v/>
          </cell>
          <cell r="F504" t="str">
            <v/>
          </cell>
          <cell r="G504" t="str">
            <v/>
          </cell>
          <cell r="H504" t="str">
            <v/>
          </cell>
          <cell r="I504" t="str">
            <v/>
          </cell>
          <cell r="J504" t="str">
            <v/>
          </cell>
          <cell r="K504" t="str">
            <v/>
          </cell>
          <cell r="L504" t="str">
            <v/>
          </cell>
          <cell r="M504" t="str">
            <v/>
          </cell>
          <cell r="N504" t="str">
            <v/>
          </cell>
          <cell r="O504" t="str">
            <v/>
          </cell>
          <cell r="P504" t="str">
            <v/>
          </cell>
          <cell r="Q504" t="str">
            <v/>
          </cell>
          <cell r="R504" t="str">
            <v/>
          </cell>
          <cell r="S504" t="str">
            <v/>
          </cell>
          <cell r="V504" t="str">
            <v/>
          </cell>
        </row>
        <row r="505">
          <cell r="B505" t="str">
            <v/>
          </cell>
          <cell r="C505" t="str">
            <v/>
          </cell>
          <cell r="D505" t="str">
            <v/>
          </cell>
          <cell r="E505" t="str">
            <v/>
          </cell>
          <cell r="F505" t="str">
            <v/>
          </cell>
          <cell r="G505" t="str">
            <v/>
          </cell>
          <cell r="H505" t="str">
            <v/>
          </cell>
          <cell r="I505" t="str">
            <v/>
          </cell>
          <cell r="J505" t="str">
            <v/>
          </cell>
          <cell r="K505" t="str">
            <v/>
          </cell>
          <cell r="L505" t="str">
            <v/>
          </cell>
          <cell r="M505" t="str">
            <v/>
          </cell>
          <cell r="N505" t="str">
            <v/>
          </cell>
          <cell r="O505" t="str">
            <v/>
          </cell>
          <cell r="P505" t="str">
            <v/>
          </cell>
          <cell r="Q505" t="str">
            <v/>
          </cell>
          <cell r="R505" t="str">
            <v/>
          </cell>
          <cell r="S505" t="str">
            <v/>
          </cell>
          <cell r="V505" t="str">
            <v/>
          </cell>
        </row>
        <row r="506">
          <cell r="B506" t="str">
            <v/>
          </cell>
          <cell r="C506" t="str">
            <v/>
          </cell>
          <cell r="D506" t="str">
            <v/>
          </cell>
          <cell r="E506" t="str">
            <v/>
          </cell>
          <cell r="F506" t="str">
            <v/>
          </cell>
          <cell r="G506" t="str">
            <v/>
          </cell>
          <cell r="H506" t="str">
            <v/>
          </cell>
          <cell r="I506" t="str">
            <v/>
          </cell>
          <cell r="J506" t="str">
            <v/>
          </cell>
          <cell r="K506" t="str">
            <v/>
          </cell>
          <cell r="L506" t="str">
            <v/>
          </cell>
          <cell r="M506" t="str">
            <v/>
          </cell>
          <cell r="N506" t="str">
            <v/>
          </cell>
          <cell r="O506" t="str">
            <v/>
          </cell>
          <cell r="P506" t="str">
            <v/>
          </cell>
          <cell r="Q506" t="str">
            <v/>
          </cell>
          <cell r="R506" t="str">
            <v/>
          </cell>
          <cell r="S506" t="str">
            <v/>
          </cell>
          <cell r="V506" t="str">
            <v/>
          </cell>
        </row>
        <row r="507">
          <cell r="B507" t="str">
            <v/>
          </cell>
          <cell r="C507" t="str">
            <v/>
          </cell>
          <cell r="D507" t="str">
            <v/>
          </cell>
          <cell r="E507" t="str">
            <v/>
          </cell>
          <cell r="F507" t="str">
            <v/>
          </cell>
          <cell r="G507" t="str">
            <v/>
          </cell>
          <cell r="H507" t="str">
            <v/>
          </cell>
          <cell r="I507" t="str">
            <v/>
          </cell>
          <cell r="J507" t="str">
            <v/>
          </cell>
          <cell r="K507" t="str">
            <v/>
          </cell>
          <cell r="L507" t="str">
            <v/>
          </cell>
          <cell r="M507" t="str">
            <v/>
          </cell>
          <cell r="N507" t="str">
            <v/>
          </cell>
          <cell r="O507" t="str">
            <v/>
          </cell>
          <cell r="P507" t="str">
            <v/>
          </cell>
          <cell r="Q507" t="str">
            <v/>
          </cell>
          <cell r="R507" t="str">
            <v/>
          </cell>
          <cell r="S507" t="str">
            <v/>
          </cell>
          <cell r="V507" t="str">
            <v/>
          </cell>
        </row>
        <row r="508">
          <cell r="B508" t="str">
            <v/>
          </cell>
          <cell r="C508" t="str">
            <v/>
          </cell>
          <cell r="D508" t="str">
            <v/>
          </cell>
          <cell r="E508" t="str">
            <v/>
          </cell>
          <cell r="F508" t="str">
            <v/>
          </cell>
          <cell r="G508" t="str">
            <v/>
          </cell>
          <cell r="H508" t="str">
            <v/>
          </cell>
          <cell r="I508" t="str">
            <v/>
          </cell>
          <cell r="J508" t="str">
            <v/>
          </cell>
          <cell r="K508" t="str">
            <v/>
          </cell>
          <cell r="L508" t="str">
            <v/>
          </cell>
          <cell r="M508" t="str">
            <v/>
          </cell>
          <cell r="N508" t="str">
            <v/>
          </cell>
          <cell r="O508" t="str">
            <v/>
          </cell>
          <cell r="P508" t="str">
            <v/>
          </cell>
          <cell r="Q508" t="str">
            <v/>
          </cell>
          <cell r="R508" t="str">
            <v/>
          </cell>
          <cell r="S508" t="str">
            <v/>
          </cell>
          <cell r="V508" t="str">
            <v/>
          </cell>
        </row>
        <row r="509">
          <cell r="B509" t="str">
            <v/>
          </cell>
          <cell r="C509" t="str">
            <v/>
          </cell>
          <cell r="D509" t="str">
            <v/>
          </cell>
          <cell r="E509" t="str">
            <v/>
          </cell>
          <cell r="F509" t="str">
            <v/>
          </cell>
          <cell r="G509" t="str">
            <v/>
          </cell>
          <cell r="H509" t="str">
            <v/>
          </cell>
          <cell r="I509" t="str">
            <v/>
          </cell>
          <cell r="J509" t="str">
            <v/>
          </cell>
          <cell r="K509" t="str">
            <v/>
          </cell>
          <cell r="L509" t="str">
            <v/>
          </cell>
          <cell r="M509" t="str">
            <v/>
          </cell>
          <cell r="N509" t="str">
            <v/>
          </cell>
          <cell r="O509" t="str">
            <v/>
          </cell>
          <cell r="P509" t="str">
            <v/>
          </cell>
          <cell r="Q509" t="str">
            <v/>
          </cell>
          <cell r="R509" t="str">
            <v/>
          </cell>
          <cell r="S509" t="str">
            <v/>
          </cell>
          <cell r="V509" t="str">
            <v/>
          </cell>
        </row>
        <row r="510">
          <cell r="B510" t="str">
            <v/>
          </cell>
          <cell r="C510" t="str">
            <v/>
          </cell>
          <cell r="D510" t="str">
            <v/>
          </cell>
          <cell r="E510" t="str">
            <v/>
          </cell>
          <cell r="F510" t="str">
            <v/>
          </cell>
          <cell r="G510" t="str">
            <v/>
          </cell>
          <cell r="H510" t="str">
            <v/>
          </cell>
          <cell r="I510" t="str">
            <v/>
          </cell>
          <cell r="J510" t="str">
            <v/>
          </cell>
          <cell r="K510" t="str">
            <v/>
          </cell>
          <cell r="L510" t="str">
            <v/>
          </cell>
          <cell r="M510" t="str">
            <v/>
          </cell>
          <cell r="N510" t="str">
            <v/>
          </cell>
          <cell r="O510" t="str">
            <v/>
          </cell>
          <cell r="P510" t="str">
            <v/>
          </cell>
          <cell r="Q510" t="str">
            <v/>
          </cell>
          <cell r="R510" t="str">
            <v/>
          </cell>
          <cell r="S510" t="str">
            <v/>
          </cell>
          <cell r="V510" t="str">
            <v/>
          </cell>
        </row>
        <row r="511">
          <cell r="B511" t="str">
            <v/>
          </cell>
          <cell r="C511" t="str">
            <v/>
          </cell>
          <cell r="D511" t="str">
            <v/>
          </cell>
          <cell r="E511" t="str">
            <v/>
          </cell>
          <cell r="F511" t="str">
            <v/>
          </cell>
          <cell r="G511" t="str">
            <v/>
          </cell>
          <cell r="H511" t="str">
            <v/>
          </cell>
          <cell r="I511" t="str">
            <v/>
          </cell>
          <cell r="J511" t="str">
            <v/>
          </cell>
          <cell r="K511" t="str">
            <v/>
          </cell>
          <cell r="L511" t="str">
            <v/>
          </cell>
          <cell r="M511" t="str">
            <v/>
          </cell>
          <cell r="N511" t="str">
            <v/>
          </cell>
          <cell r="O511" t="str">
            <v/>
          </cell>
          <cell r="P511" t="str">
            <v/>
          </cell>
          <cell r="Q511" t="str">
            <v/>
          </cell>
          <cell r="R511" t="str">
            <v/>
          </cell>
          <cell r="S511" t="str">
            <v/>
          </cell>
          <cell r="V511" t="str">
            <v/>
          </cell>
        </row>
        <row r="512">
          <cell r="B512" t="str">
            <v/>
          </cell>
          <cell r="C512" t="str">
            <v/>
          </cell>
          <cell r="D512" t="str">
            <v/>
          </cell>
          <cell r="E512" t="str">
            <v/>
          </cell>
          <cell r="F512" t="str">
            <v/>
          </cell>
          <cell r="G512" t="str">
            <v/>
          </cell>
          <cell r="H512" t="str">
            <v/>
          </cell>
          <cell r="I512" t="str">
            <v/>
          </cell>
          <cell r="J512" t="str">
            <v/>
          </cell>
          <cell r="K512" t="str">
            <v/>
          </cell>
          <cell r="L512" t="str">
            <v/>
          </cell>
          <cell r="M512" t="str">
            <v/>
          </cell>
          <cell r="N512" t="str">
            <v/>
          </cell>
          <cell r="O512" t="str">
            <v/>
          </cell>
          <cell r="P512" t="str">
            <v/>
          </cell>
          <cell r="Q512" t="str">
            <v/>
          </cell>
          <cell r="R512" t="str">
            <v/>
          </cell>
          <cell r="S512" t="str">
            <v/>
          </cell>
          <cell r="V512" t="str">
            <v/>
          </cell>
        </row>
        <row r="513">
          <cell r="B513" t="str">
            <v/>
          </cell>
          <cell r="C513" t="str">
            <v/>
          </cell>
          <cell r="D513" t="str">
            <v/>
          </cell>
          <cell r="E513" t="str">
            <v/>
          </cell>
          <cell r="F513" t="str">
            <v/>
          </cell>
          <cell r="G513" t="str">
            <v/>
          </cell>
          <cell r="H513" t="str">
            <v/>
          </cell>
          <cell r="I513" t="str">
            <v/>
          </cell>
          <cell r="J513" t="str">
            <v/>
          </cell>
          <cell r="K513" t="str">
            <v/>
          </cell>
          <cell r="L513" t="str">
            <v/>
          </cell>
          <cell r="M513" t="str">
            <v/>
          </cell>
          <cell r="N513" t="str">
            <v/>
          </cell>
          <cell r="O513" t="str">
            <v/>
          </cell>
          <cell r="P513" t="str">
            <v/>
          </cell>
          <cell r="Q513" t="str">
            <v/>
          </cell>
          <cell r="R513" t="str">
            <v/>
          </cell>
          <cell r="S513" t="str">
            <v/>
          </cell>
          <cell r="V513" t="str">
            <v/>
          </cell>
        </row>
        <row r="514">
          <cell r="B514" t="str">
            <v/>
          </cell>
          <cell r="C514" t="str">
            <v/>
          </cell>
          <cell r="D514" t="str">
            <v/>
          </cell>
          <cell r="E514" t="str">
            <v/>
          </cell>
          <cell r="F514" t="str">
            <v/>
          </cell>
          <cell r="G514" t="str">
            <v/>
          </cell>
          <cell r="H514" t="str">
            <v/>
          </cell>
          <cell r="I514" t="str">
            <v/>
          </cell>
          <cell r="J514" t="str">
            <v/>
          </cell>
          <cell r="K514" t="str">
            <v/>
          </cell>
          <cell r="L514" t="str">
            <v/>
          </cell>
          <cell r="M514" t="str">
            <v/>
          </cell>
          <cell r="N514" t="str">
            <v/>
          </cell>
          <cell r="O514" t="str">
            <v/>
          </cell>
          <cell r="P514" t="str">
            <v/>
          </cell>
          <cell r="Q514" t="str">
            <v/>
          </cell>
          <cell r="R514" t="str">
            <v/>
          </cell>
          <cell r="S514" t="str">
            <v/>
          </cell>
          <cell r="V514" t="str">
            <v/>
          </cell>
        </row>
        <row r="515">
          <cell r="B515" t="str">
            <v/>
          </cell>
          <cell r="C515" t="str">
            <v/>
          </cell>
          <cell r="D515" t="str">
            <v/>
          </cell>
          <cell r="E515" t="str">
            <v/>
          </cell>
          <cell r="F515" t="str">
            <v/>
          </cell>
          <cell r="G515" t="str">
            <v/>
          </cell>
          <cell r="H515" t="str">
            <v/>
          </cell>
          <cell r="I515" t="str">
            <v/>
          </cell>
          <cell r="J515" t="str">
            <v/>
          </cell>
          <cell r="K515" t="str">
            <v/>
          </cell>
          <cell r="L515" t="str">
            <v/>
          </cell>
          <cell r="M515" t="str">
            <v/>
          </cell>
          <cell r="N515" t="str">
            <v/>
          </cell>
          <cell r="O515" t="str">
            <v/>
          </cell>
          <cell r="P515" t="str">
            <v/>
          </cell>
          <cell r="Q515" t="str">
            <v/>
          </cell>
          <cell r="R515" t="str">
            <v/>
          </cell>
          <cell r="S515" t="str">
            <v/>
          </cell>
          <cell r="V515" t="str">
            <v/>
          </cell>
        </row>
        <row r="516">
          <cell r="B516" t="str">
            <v/>
          </cell>
          <cell r="C516" t="str">
            <v/>
          </cell>
          <cell r="D516" t="str">
            <v/>
          </cell>
          <cell r="E516" t="str">
            <v/>
          </cell>
          <cell r="F516" t="str">
            <v/>
          </cell>
          <cell r="G516" t="str">
            <v/>
          </cell>
          <cell r="H516" t="str">
            <v/>
          </cell>
          <cell r="I516" t="str">
            <v/>
          </cell>
          <cell r="J516" t="str">
            <v/>
          </cell>
          <cell r="K516" t="str">
            <v/>
          </cell>
          <cell r="L516" t="str">
            <v/>
          </cell>
          <cell r="M516" t="str">
            <v/>
          </cell>
          <cell r="N516" t="str">
            <v/>
          </cell>
          <cell r="O516" t="str">
            <v/>
          </cell>
          <cell r="P516" t="str">
            <v/>
          </cell>
          <cell r="Q516" t="str">
            <v/>
          </cell>
          <cell r="R516" t="str">
            <v/>
          </cell>
          <cell r="S516" t="str">
            <v/>
          </cell>
          <cell r="V516" t="str">
            <v/>
          </cell>
        </row>
        <row r="517">
          <cell r="B517" t="str">
            <v/>
          </cell>
          <cell r="C517" t="str">
            <v/>
          </cell>
          <cell r="D517" t="str">
            <v/>
          </cell>
          <cell r="E517" t="str">
            <v/>
          </cell>
          <cell r="F517" t="str">
            <v/>
          </cell>
          <cell r="G517" t="str">
            <v/>
          </cell>
          <cell r="H517" t="str">
            <v/>
          </cell>
          <cell r="I517" t="str">
            <v/>
          </cell>
          <cell r="J517" t="str">
            <v/>
          </cell>
          <cell r="K517" t="str">
            <v/>
          </cell>
          <cell r="L517" t="str">
            <v/>
          </cell>
          <cell r="M517" t="str">
            <v/>
          </cell>
          <cell r="N517" t="str">
            <v/>
          </cell>
          <cell r="O517" t="str">
            <v/>
          </cell>
          <cell r="P517" t="str">
            <v/>
          </cell>
          <cell r="Q517" t="str">
            <v/>
          </cell>
          <cell r="R517" t="str">
            <v/>
          </cell>
          <cell r="S517" t="str">
            <v/>
          </cell>
          <cell r="V517" t="str">
            <v/>
          </cell>
        </row>
        <row r="518">
          <cell r="B518" t="str">
            <v/>
          </cell>
          <cell r="C518" t="str">
            <v/>
          </cell>
          <cell r="D518" t="str">
            <v/>
          </cell>
          <cell r="E518" t="str">
            <v/>
          </cell>
          <cell r="F518" t="str">
            <v/>
          </cell>
          <cell r="G518" t="str">
            <v/>
          </cell>
          <cell r="H518" t="str">
            <v/>
          </cell>
          <cell r="I518" t="str">
            <v/>
          </cell>
          <cell r="J518" t="str">
            <v/>
          </cell>
          <cell r="K518" t="str">
            <v/>
          </cell>
          <cell r="L518" t="str">
            <v/>
          </cell>
          <cell r="M518" t="str">
            <v/>
          </cell>
          <cell r="N518" t="str">
            <v/>
          </cell>
          <cell r="O518" t="str">
            <v/>
          </cell>
          <cell r="P518" t="str">
            <v/>
          </cell>
          <cell r="Q518" t="str">
            <v/>
          </cell>
          <cell r="R518" t="str">
            <v/>
          </cell>
          <cell r="S518" t="str">
            <v/>
          </cell>
          <cell r="V518" t="str">
            <v/>
          </cell>
        </row>
        <row r="519">
          <cell r="B519" t="str">
            <v/>
          </cell>
          <cell r="C519" t="str">
            <v/>
          </cell>
          <cell r="D519" t="str">
            <v/>
          </cell>
          <cell r="E519" t="str">
            <v/>
          </cell>
          <cell r="F519" t="str">
            <v/>
          </cell>
          <cell r="G519" t="str">
            <v/>
          </cell>
          <cell r="H519" t="str">
            <v/>
          </cell>
          <cell r="I519" t="str">
            <v/>
          </cell>
          <cell r="J519" t="str">
            <v/>
          </cell>
          <cell r="K519" t="str">
            <v/>
          </cell>
          <cell r="L519" t="str">
            <v/>
          </cell>
          <cell r="M519" t="str">
            <v/>
          </cell>
          <cell r="N519" t="str">
            <v/>
          </cell>
          <cell r="O519" t="str">
            <v/>
          </cell>
          <cell r="P519" t="str">
            <v/>
          </cell>
          <cell r="Q519" t="str">
            <v/>
          </cell>
          <cell r="R519" t="str">
            <v/>
          </cell>
          <cell r="S519" t="str">
            <v/>
          </cell>
          <cell r="V519" t="str">
            <v/>
          </cell>
        </row>
        <row r="520">
          <cell r="B520" t="str">
            <v/>
          </cell>
          <cell r="C520" t="str">
            <v/>
          </cell>
          <cell r="D520" t="str">
            <v/>
          </cell>
          <cell r="E520" t="str">
            <v/>
          </cell>
          <cell r="F520" t="str">
            <v/>
          </cell>
          <cell r="G520" t="str">
            <v/>
          </cell>
          <cell r="H520" t="str">
            <v/>
          </cell>
          <cell r="I520" t="str">
            <v/>
          </cell>
          <cell r="J520" t="str">
            <v/>
          </cell>
          <cell r="K520" t="str">
            <v/>
          </cell>
          <cell r="L520" t="str">
            <v/>
          </cell>
          <cell r="M520" t="str">
            <v/>
          </cell>
          <cell r="N520" t="str">
            <v/>
          </cell>
          <cell r="O520" t="str">
            <v/>
          </cell>
          <cell r="P520" t="str">
            <v/>
          </cell>
          <cell r="Q520" t="str">
            <v/>
          </cell>
          <cell r="R520" t="str">
            <v/>
          </cell>
          <cell r="S520" t="str">
            <v/>
          </cell>
          <cell r="V520" t="str">
            <v/>
          </cell>
        </row>
        <row r="521">
          <cell r="B521" t="str">
            <v/>
          </cell>
          <cell r="C521" t="str">
            <v/>
          </cell>
          <cell r="D521" t="str">
            <v/>
          </cell>
          <cell r="E521" t="str">
            <v/>
          </cell>
          <cell r="F521" t="str">
            <v/>
          </cell>
          <cell r="G521" t="str">
            <v/>
          </cell>
          <cell r="H521" t="str">
            <v/>
          </cell>
          <cell r="I521" t="str">
            <v/>
          </cell>
          <cell r="J521" t="str">
            <v/>
          </cell>
          <cell r="K521" t="str">
            <v/>
          </cell>
          <cell r="L521" t="str">
            <v/>
          </cell>
          <cell r="M521" t="str">
            <v/>
          </cell>
          <cell r="N521" t="str">
            <v/>
          </cell>
          <cell r="O521" t="str">
            <v/>
          </cell>
          <cell r="P521" t="str">
            <v/>
          </cell>
          <cell r="Q521" t="str">
            <v/>
          </cell>
          <cell r="R521" t="str">
            <v/>
          </cell>
          <cell r="S521" t="str">
            <v/>
          </cell>
          <cell r="V521" t="str">
            <v/>
          </cell>
        </row>
        <row r="522">
          <cell r="B522" t="str">
            <v/>
          </cell>
          <cell r="C522" t="str">
            <v/>
          </cell>
          <cell r="D522" t="str">
            <v/>
          </cell>
          <cell r="E522" t="str">
            <v/>
          </cell>
          <cell r="F522" t="str">
            <v/>
          </cell>
          <cell r="G522" t="str">
            <v/>
          </cell>
          <cell r="H522" t="str">
            <v/>
          </cell>
          <cell r="I522" t="str">
            <v/>
          </cell>
          <cell r="J522" t="str">
            <v/>
          </cell>
          <cell r="K522" t="str">
            <v/>
          </cell>
          <cell r="L522" t="str">
            <v/>
          </cell>
          <cell r="M522" t="str">
            <v/>
          </cell>
          <cell r="N522" t="str">
            <v/>
          </cell>
          <cell r="O522" t="str">
            <v/>
          </cell>
          <cell r="P522" t="str">
            <v/>
          </cell>
          <cell r="Q522" t="str">
            <v/>
          </cell>
          <cell r="R522" t="str">
            <v/>
          </cell>
          <cell r="S522" t="str">
            <v/>
          </cell>
          <cell r="V522" t="str">
            <v/>
          </cell>
        </row>
        <row r="523">
          <cell r="B523" t="str">
            <v/>
          </cell>
          <cell r="C523" t="str">
            <v/>
          </cell>
          <cell r="D523" t="str">
            <v/>
          </cell>
          <cell r="E523" t="str">
            <v/>
          </cell>
          <cell r="F523" t="str">
            <v/>
          </cell>
          <cell r="G523" t="str">
            <v/>
          </cell>
          <cell r="H523" t="str">
            <v/>
          </cell>
          <cell r="I523" t="str">
            <v/>
          </cell>
          <cell r="J523" t="str">
            <v/>
          </cell>
          <cell r="K523" t="str">
            <v/>
          </cell>
          <cell r="L523" t="str">
            <v/>
          </cell>
          <cell r="M523" t="str">
            <v/>
          </cell>
          <cell r="N523" t="str">
            <v/>
          </cell>
          <cell r="O523" t="str">
            <v/>
          </cell>
          <cell r="P523" t="str">
            <v/>
          </cell>
          <cell r="Q523" t="str">
            <v/>
          </cell>
          <cell r="R523" t="str">
            <v/>
          </cell>
          <cell r="S523" t="str">
            <v/>
          </cell>
          <cell r="V523" t="str">
            <v/>
          </cell>
        </row>
        <row r="524">
          <cell r="B524" t="str">
            <v/>
          </cell>
          <cell r="C524" t="str">
            <v/>
          </cell>
          <cell r="D524" t="str">
            <v/>
          </cell>
          <cell r="E524" t="str">
            <v/>
          </cell>
          <cell r="F524" t="str">
            <v/>
          </cell>
          <cell r="G524" t="str">
            <v/>
          </cell>
          <cell r="H524" t="str">
            <v/>
          </cell>
          <cell r="I524" t="str">
            <v/>
          </cell>
          <cell r="J524" t="str">
            <v/>
          </cell>
          <cell r="K524" t="str">
            <v/>
          </cell>
          <cell r="L524" t="str">
            <v/>
          </cell>
          <cell r="M524" t="str">
            <v/>
          </cell>
          <cell r="N524" t="str">
            <v/>
          </cell>
          <cell r="O524" t="str">
            <v/>
          </cell>
          <cell r="P524" t="str">
            <v/>
          </cell>
          <cell r="Q524" t="str">
            <v/>
          </cell>
          <cell r="R524" t="str">
            <v/>
          </cell>
          <cell r="S524" t="str">
            <v/>
          </cell>
          <cell r="V524" t="str">
            <v/>
          </cell>
        </row>
        <row r="525">
          <cell r="B525" t="str">
            <v/>
          </cell>
          <cell r="C525" t="str">
            <v/>
          </cell>
          <cell r="D525" t="str">
            <v/>
          </cell>
          <cell r="E525" t="str">
            <v/>
          </cell>
          <cell r="F525" t="str">
            <v/>
          </cell>
          <cell r="G525" t="str">
            <v/>
          </cell>
          <cell r="H525" t="str">
            <v/>
          </cell>
          <cell r="I525" t="str">
            <v/>
          </cell>
          <cell r="J525" t="str">
            <v/>
          </cell>
          <cell r="K525" t="str">
            <v/>
          </cell>
          <cell r="L525" t="str">
            <v/>
          </cell>
          <cell r="M525" t="str">
            <v/>
          </cell>
          <cell r="N525" t="str">
            <v/>
          </cell>
          <cell r="O525" t="str">
            <v/>
          </cell>
          <cell r="P525" t="str">
            <v/>
          </cell>
          <cell r="Q525" t="str">
            <v/>
          </cell>
          <cell r="R525" t="str">
            <v/>
          </cell>
          <cell r="S525" t="str">
            <v/>
          </cell>
          <cell r="V525" t="str">
            <v/>
          </cell>
        </row>
        <row r="526">
          <cell r="B526" t="str">
            <v/>
          </cell>
          <cell r="C526" t="str">
            <v/>
          </cell>
          <cell r="D526" t="str">
            <v/>
          </cell>
          <cell r="E526" t="str">
            <v/>
          </cell>
          <cell r="F526" t="str">
            <v/>
          </cell>
          <cell r="G526" t="str">
            <v/>
          </cell>
          <cell r="H526" t="str">
            <v/>
          </cell>
          <cell r="I526" t="str">
            <v/>
          </cell>
          <cell r="J526" t="str">
            <v/>
          </cell>
          <cell r="K526" t="str">
            <v/>
          </cell>
          <cell r="L526" t="str">
            <v/>
          </cell>
          <cell r="M526" t="str">
            <v/>
          </cell>
          <cell r="N526" t="str">
            <v/>
          </cell>
          <cell r="O526" t="str">
            <v/>
          </cell>
          <cell r="P526" t="str">
            <v/>
          </cell>
          <cell r="Q526" t="str">
            <v/>
          </cell>
          <cell r="R526" t="str">
            <v/>
          </cell>
          <cell r="S526" t="str">
            <v/>
          </cell>
          <cell r="V526" t="str">
            <v/>
          </cell>
        </row>
        <row r="527">
          <cell r="B527" t="str">
            <v/>
          </cell>
          <cell r="C527" t="str">
            <v/>
          </cell>
          <cell r="D527" t="str">
            <v/>
          </cell>
          <cell r="E527" t="str">
            <v/>
          </cell>
          <cell r="F527" t="str">
            <v/>
          </cell>
          <cell r="G527" t="str">
            <v/>
          </cell>
          <cell r="H527" t="str">
            <v/>
          </cell>
          <cell r="I527" t="str">
            <v/>
          </cell>
          <cell r="J527" t="str">
            <v/>
          </cell>
          <cell r="K527" t="str">
            <v/>
          </cell>
          <cell r="L527" t="str">
            <v/>
          </cell>
          <cell r="M527" t="str">
            <v/>
          </cell>
          <cell r="N527" t="str">
            <v/>
          </cell>
          <cell r="O527" t="str">
            <v/>
          </cell>
          <cell r="P527" t="str">
            <v/>
          </cell>
          <cell r="Q527" t="str">
            <v/>
          </cell>
          <cell r="R527" t="str">
            <v/>
          </cell>
          <cell r="S527" t="str">
            <v/>
          </cell>
          <cell r="V527" t="str">
            <v/>
          </cell>
        </row>
        <row r="528">
          <cell r="B528" t="str">
            <v/>
          </cell>
          <cell r="C528" t="str">
            <v/>
          </cell>
          <cell r="D528" t="str">
            <v/>
          </cell>
          <cell r="E528" t="str">
            <v/>
          </cell>
          <cell r="F528" t="str">
            <v/>
          </cell>
          <cell r="G528" t="str">
            <v/>
          </cell>
          <cell r="H528" t="str">
            <v/>
          </cell>
          <cell r="I528" t="str">
            <v/>
          </cell>
          <cell r="J528" t="str">
            <v/>
          </cell>
          <cell r="K528" t="str">
            <v/>
          </cell>
          <cell r="L528" t="str">
            <v/>
          </cell>
          <cell r="M528" t="str">
            <v/>
          </cell>
          <cell r="N528" t="str">
            <v/>
          </cell>
          <cell r="O528" t="str">
            <v/>
          </cell>
          <cell r="P528" t="str">
            <v/>
          </cell>
          <cell r="Q528" t="str">
            <v/>
          </cell>
          <cell r="R528" t="str">
            <v/>
          </cell>
          <cell r="S528" t="str">
            <v/>
          </cell>
          <cell r="V528" t="str">
            <v/>
          </cell>
        </row>
        <row r="529">
          <cell r="B529" t="str">
            <v/>
          </cell>
          <cell r="C529" t="str">
            <v/>
          </cell>
          <cell r="D529" t="str">
            <v/>
          </cell>
          <cell r="E529" t="str">
            <v/>
          </cell>
          <cell r="F529" t="str">
            <v/>
          </cell>
          <cell r="G529" t="str">
            <v/>
          </cell>
          <cell r="H529" t="str">
            <v/>
          </cell>
          <cell r="I529" t="str">
            <v/>
          </cell>
          <cell r="J529" t="str">
            <v/>
          </cell>
          <cell r="K529" t="str">
            <v/>
          </cell>
          <cell r="L529" t="str">
            <v/>
          </cell>
          <cell r="M529" t="str">
            <v/>
          </cell>
          <cell r="N529" t="str">
            <v/>
          </cell>
          <cell r="O529" t="str">
            <v/>
          </cell>
          <cell r="P529" t="str">
            <v/>
          </cell>
          <cell r="Q529" t="str">
            <v/>
          </cell>
          <cell r="R529" t="str">
            <v/>
          </cell>
          <cell r="S529" t="str">
            <v/>
          </cell>
          <cell r="V529" t="str">
            <v/>
          </cell>
        </row>
        <row r="530">
          <cell r="B530" t="str">
            <v/>
          </cell>
          <cell r="C530" t="str">
            <v/>
          </cell>
          <cell r="D530" t="str">
            <v/>
          </cell>
          <cell r="E530" t="str">
            <v/>
          </cell>
          <cell r="F530" t="str">
            <v/>
          </cell>
          <cell r="G530" t="str">
            <v/>
          </cell>
          <cell r="H530" t="str">
            <v/>
          </cell>
          <cell r="I530" t="str">
            <v/>
          </cell>
          <cell r="J530" t="str">
            <v/>
          </cell>
          <cell r="K530" t="str">
            <v/>
          </cell>
          <cell r="L530" t="str">
            <v/>
          </cell>
          <cell r="M530" t="str">
            <v/>
          </cell>
          <cell r="N530" t="str">
            <v/>
          </cell>
          <cell r="O530" t="str">
            <v/>
          </cell>
          <cell r="P530" t="str">
            <v/>
          </cell>
          <cell r="Q530" t="str">
            <v/>
          </cell>
          <cell r="R530" t="str">
            <v/>
          </cell>
          <cell r="S530" t="str">
            <v/>
          </cell>
          <cell r="V530" t="str">
            <v/>
          </cell>
        </row>
        <row r="531">
          <cell r="B531" t="str">
            <v/>
          </cell>
          <cell r="C531" t="str">
            <v/>
          </cell>
          <cell r="D531" t="str">
            <v/>
          </cell>
          <cell r="E531" t="str">
            <v/>
          </cell>
          <cell r="F531" t="str">
            <v/>
          </cell>
          <cell r="G531" t="str">
            <v/>
          </cell>
          <cell r="H531" t="str">
            <v/>
          </cell>
          <cell r="I531" t="str">
            <v/>
          </cell>
          <cell r="J531" t="str">
            <v/>
          </cell>
          <cell r="K531" t="str">
            <v/>
          </cell>
          <cell r="L531" t="str">
            <v/>
          </cell>
          <cell r="M531" t="str">
            <v/>
          </cell>
          <cell r="N531" t="str">
            <v/>
          </cell>
          <cell r="O531" t="str">
            <v/>
          </cell>
          <cell r="P531" t="str">
            <v/>
          </cell>
          <cell r="Q531" t="str">
            <v/>
          </cell>
          <cell r="R531" t="str">
            <v/>
          </cell>
          <cell r="S531" t="str">
            <v/>
          </cell>
          <cell r="V531" t="str">
            <v/>
          </cell>
        </row>
        <row r="532">
          <cell r="B532" t="str">
            <v/>
          </cell>
          <cell r="C532" t="str">
            <v/>
          </cell>
          <cell r="D532" t="str">
            <v/>
          </cell>
          <cell r="E532" t="str">
            <v/>
          </cell>
          <cell r="F532" t="str">
            <v/>
          </cell>
          <cell r="G532" t="str">
            <v/>
          </cell>
          <cell r="H532" t="str">
            <v/>
          </cell>
          <cell r="I532" t="str">
            <v/>
          </cell>
          <cell r="J532" t="str">
            <v/>
          </cell>
          <cell r="K532" t="str">
            <v/>
          </cell>
          <cell r="L532" t="str">
            <v/>
          </cell>
          <cell r="M532" t="str">
            <v/>
          </cell>
          <cell r="N532" t="str">
            <v/>
          </cell>
          <cell r="O532" t="str">
            <v/>
          </cell>
          <cell r="P532" t="str">
            <v/>
          </cell>
          <cell r="Q532" t="str">
            <v/>
          </cell>
          <cell r="R532" t="str">
            <v/>
          </cell>
          <cell r="S532" t="str">
            <v/>
          </cell>
          <cell r="V532" t="str">
            <v/>
          </cell>
        </row>
        <row r="533">
          <cell r="B533" t="str">
            <v/>
          </cell>
          <cell r="C533" t="str">
            <v/>
          </cell>
          <cell r="D533" t="str">
            <v/>
          </cell>
          <cell r="E533" t="str">
            <v/>
          </cell>
          <cell r="F533" t="str">
            <v/>
          </cell>
          <cell r="G533" t="str">
            <v/>
          </cell>
          <cell r="H533" t="str">
            <v/>
          </cell>
          <cell r="I533" t="str">
            <v/>
          </cell>
          <cell r="J533" t="str">
            <v/>
          </cell>
          <cell r="K533" t="str">
            <v/>
          </cell>
          <cell r="L533" t="str">
            <v/>
          </cell>
          <cell r="M533" t="str">
            <v/>
          </cell>
          <cell r="N533" t="str">
            <v/>
          </cell>
          <cell r="O533" t="str">
            <v/>
          </cell>
          <cell r="P533" t="str">
            <v/>
          </cell>
          <cell r="Q533" t="str">
            <v/>
          </cell>
          <cell r="R533" t="str">
            <v/>
          </cell>
          <cell r="S533" t="str">
            <v/>
          </cell>
          <cell r="V533" t="str">
            <v/>
          </cell>
        </row>
        <row r="534">
          <cell r="B534" t="str">
            <v/>
          </cell>
          <cell r="C534" t="str">
            <v/>
          </cell>
          <cell r="D534" t="str">
            <v/>
          </cell>
          <cell r="E534" t="str">
            <v/>
          </cell>
          <cell r="F534" t="str">
            <v/>
          </cell>
          <cell r="G534" t="str">
            <v/>
          </cell>
          <cell r="H534" t="str">
            <v/>
          </cell>
          <cell r="I534" t="str">
            <v/>
          </cell>
          <cell r="J534" t="str">
            <v/>
          </cell>
          <cell r="K534" t="str">
            <v/>
          </cell>
          <cell r="L534" t="str">
            <v/>
          </cell>
          <cell r="M534" t="str">
            <v/>
          </cell>
          <cell r="N534" t="str">
            <v/>
          </cell>
          <cell r="O534" t="str">
            <v/>
          </cell>
          <cell r="P534" t="str">
            <v/>
          </cell>
          <cell r="Q534" t="str">
            <v/>
          </cell>
          <cell r="R534" t="str">
            <v/>
          </cell>
          <cell r="S534" t="str">
            <v/>
          </cell>
          <cell r="V534" t="str">
            <v/>
          </cell>
        </row>
        <row r="535">
          <cell r="B535" t="str">
            <v/>
          </cell>
          <cell r="C535" t="str">
            <v/>
          </cell>
          <cell r="D535" t="str">
            <v/>
          </cell>
          <cell r="E535" t="str">
            <v/>
          </cell>
          <cell r="F535" t="str">
            <v/>
          </cell>
          <cell r="G535" t="str">
            <v/>
          </cell>
          <cell r="H535" t="str">
            <v/>
          </cell>
          <cell r="I535" t="str">
            <v/>
          </cell>
          <cell r="J535" t="str">
            <v/>
          </cell>
          <cell r="K535" t="str">
            <v/>
          </cell>
          <cell r="L535" t="str">
            <v/>
          </cell>
          <cell r="M535" t="str">
            <v/>
          </cell>
          <cell r="N535" t="str">
            <v/>
          </cell>
          <cell r="O535" t="str">
            <v/>
          </cell>
          <cell r="P535" t="str">
            <v/>
          </cell>
          <cell r="Q535" t="str">
            <v/>
          </cell>
          <cell r="R535" t="str">
            <v/>
          </cell>
          <cell r="S535" t="str">
            <v/>
          </cell>
          <cell r="V535" t="str">
            <v/>
          </cell>
        </row>
        <row r="536">
          <cell r="B536" t="str">
            <v/>
          </cell>
          <cell r="C536" t="str">
            <v/>
          </cell>
          <cell r="D536" t="str">
            <v/>
          </cell>
          <cell r="E536" t="str">
            <v/>
          </cell>
          <cell r="F536" t="str">
            <v/>
          </cell>
          <cell r="G536" t="str">
            <v/>
          </cell>
          <cell r="H536" t="str">
            <v/>
          </cell>
          <cell r="I536" t="str">
            <v/>
          </cell>
          <cell r="J536" t="str">
            <v/>
          </cell>
          <cell r="K536" t="str">
            <v/>
          </cell>
          <cell r="L536" t="str">
            <v/>
          </cell>
          <cell r="M536" t="str">
            <v/>
          </cell>
          <cell r="N536" t="str">
            <v/>
          </cell>
          <cell r="O536" t="str">
            <v/>
          </cell>
          <cell r="P536" t="str">
            <v/>
          </cell>
          <cell r="Q536" t="str">
            <v/>
          </cell>
          <cell r="R536" t="str">
            <v/>
          </cell>
          <cell r="S536" t="str">
            <v/>
          </cell>
          <cell r="V536" t="str">
            <v/>
          </cell>
        </row>
        <row r="537">
          <cell r="B537" t="str">
            <v/>
          </cell>
          <cell r="C537" t="str">
            <v/>
          </cell>
          <cell r="D537" t="str">
            <v/>
          </cell>
          <cell r="E537" t="str">
            <v/>
          </cell>
          <cell r="F537" t="str">
            <v/>
          </cell>
          <cell r="G537" t="str">
            <v/>
          </cell>
          <cell r="H537" t="str">
            <v/>
          </cell>
          <cell r="I537" t="str">
            <v/>
          </cell>
          <cell r="J537" t="str">
            <v/>
          </cell>
          <cell r="K537" t="str">
            <v/>
          </cell>
          <cell r="L537" t="str">
            <v/>
          </cell>
          <cell r="M537" t="str">
            <v/>
          </cell>
          <cell r="N537" t="str">
            <v/>
          </cell>
          <cell r="O537" t="str">
            <v/>
          </cell>
          <cell r="P537" t="str">
            <v/>
          </cell>
          <cell r="Q537" t="str">
            <v/>
          </cell>
          <cell r="R537" t="str">
            <v/>
          </cell>
          <cell r="S537" t="str">
            <v/>
          </cell>
          <cell r="V537" t="str">
            <v/>
          </cell>
        </row>
        <row r="538">
          <cell r="B538" t="str">
            <v/>
          </cell>
          <cell r="C538" t="str">
            <v/>
          </cell>
          <cell r="D538" t="str">
            <v/>
          </cell>
          <cell r="E538" t="str">
            <v/>
          </cell>
          <cell r="F538" t="str">
            <v/>
          </cell>
          <cell r="G538" t="str">
            <v/>
          </cell>
          <cell r="H538" t="str">
            <v/>
          </cell>
          <cell r="I538" t="str">
            <v/>
          </cell>
          <cell r="J538" t="str">
            <v/>
          </cell>
          <cell r="K538" t="str">
            <v/>
          </cell>
          <cell r="L538" t="str">
            <v/>
          </cell>
          <cell r="M538" t="str">
            <v/>
          </cell>
          <cell r="N538" t="str">
            <v/>
          </cell>
          <cell r="O538" t="str">
            <v/>
          </cell>
          <cell r="P538" t="str">
            <v/>
          </cell>
          <cell r="Q538" t="str">
            <v/>
          </cell>
          <cell r="R538" t="str">
            <v/>
          </cell>
          <cell r="S538" t="str">
            <v/>
          </cell>
          <cell r="V538" t="str">
            <v/>
          </cell>
        </row>
        <row r="539">
          <cell r="B539" t="str">
            <v/>
          </cell>
          <cell r="C539" t="str">
            <v/>
          </cell>
          <cell r="D539" t="str">
            <v/>
          </cell>
          <cell r="E539" t="str">
            <v/>
          </cell>
          <cell r="F539" t="str">
            <v/>
          </cell>
          <cell r="G539" t="str">
            <v/>
          </cell>
          <cell r="H539" t="str">
            <v/>
          </cell>
          <cell r="I539" t="str">
            <v/>
          </cell>
          <cell r="J539" t="str">
            <v/>
          </cell>
          <cell r="K539" t="str">
            <v/>
          </cell>
          <cell r="L539" t="str">
            <v/>
          </cell>
          <cell r="M539" t="str">
            <v/>
          </cell>
          <cell r="N539" t="str">
            <v/>
          </cell>
          <cell r="O539" t="str">
            <v/>
          </cell>
          <cell r="P539" t="str">
            <v/>
          </cell>
          <cell r="Q539" t="str">
            <v/>
          </cell>
          <cell r="R539" t="str">
            <v/>
          </cell>
          <cell r="S539" t="str">
            <v/>
          </cell>
          <cell r="V539" t="str">
            <v/>
          </cell>
        </row>
        <row r="540">
          <cell r="B540" t="str">
            <v/>
          </cell>
          <cell r="C540" t="str">
            <v/>
          </cell>
          <cell r="D540" t="str">
            <v/>
          </cell>
          <cell r="E540" t="str">
            <v/>
          </cell>
          <cell r="F540" t="str">
            <v/>
          </cell>
          <cell r="G540" t="str">
            <v/>
          </cell>
          <cell r="H540" t="str">
            <v/>
          </cell>
          <cell r="I540" t="str">
            <v/>
          </cell>
          <cell r="J540" t="str">
            <v/>
          </cell>
          <cell r="K540" t="str">
            <v/>
          </cell>
          <cell r="L540" t="str">
            <v/>
          </cell>
          <cell r="M540" t="str">
            <v/>
          </cell>
          <cell r="N540" t="str">
            <v/>
          </cell>
          <cell r="O540" t="str">
            <v/>
          </cell>
          <cell r="P540" t="str">
            <v/>
          </cell>
          <cell r="Q540" t="str">
            <v/>
          </cell>
          <cell r="R540" t="str">
            <v/>
          </cell>
          <cell r="S540" t="str">
            <v/>
          </cell>
          <cell r="V540" t="str">
            <v/>
          </cell>
        </row>
        <row r="541">
          <cell r="B541" t="str">
            <v/>
          </cell>
          <cell r="C541" t="str">
            <v/>
          </cell>
          <cell r="D541" t="str">
            <v/>
          </cell>
          <cell r="E541" t="str">
            <v/>
          </cell>
          <cell r="F541" t="str">
            <v/>
          </cell>
          <cell r="G541" t="str">
            <v/>
          </cell>
          <cell r="H541" t="str">
            <v/>
          </cell>
          <cell r="I541" t="str">
            <v/>
          </cell>
          <cell r="J541" t="str">
            <v/>
          </cell>
          <cell r="K541" t="str">
            <v/>
          </cell>
          <cell r="L541" t="str">
            <v/>
          </cell>
          <cell r="M541" t="str">
            <v/>
          </cell>
          <cell r="N541" t="str">
            <v/>
          </cell>
          <cell r="O541" t="str">
            <v/>
          </cell>
          <cell r="P541" t="str">
            <v/>
          </cell>
          <cell r="Q541" t="str">
            <v/>
          </cell>
          <cell r="R541" t="str">
            <v/>
          </cell>
          <cell r="S541" t="str">
            <v/>
          </cell>
          <cell r="V541" t="str">
            <v/>
          </cell>
        </row>
        <row r="542">
          <cell r="B542" t="str">
            <v/>
          </cell>
          <cell r="C542" t="str">
            <v/>
          </cell>
          <cell r="D542" t="str">
            <v/>
          </cell>
          <cell r="E542" t="str">
            <v/>
          </cell>
          <cell r="F542" t="str">
            <v/>
          </cell>
          <cell r="G542" t="str">
            <v/>
          </cell>
          <cell r="H542" t="str">
            <v/>
          </cell>
          <cell r="I542" t="str">
            <v/>
          </cell>
          <cell r="J542" t="str">
            <v/>
          </cell>
          <cell r="K542" t="str">
            <v/>
          </cell>
          <cell r="L542" t="str">
            <v/>
          </cell>
          <cell r="M542" t="str">
            <v/>
          </cell>
          <cell r="N542" t="str">
            <v/>
          </cell>
          <cell r="O542" t="str">
            <v/>
          </cell>
          <cell r="P542" t="str">
            <v/>
          </cell>
          <cell r="Q542" t="str">
            <v/>
          </cell>
          <cell r="R542" t="str">
            <v/>
          </cell>
          <cell r="S542" t="str">
            <v/>
          </cell>
          <cell r="V542" t="str">
            <v/>
          </cell>
        </row>
        <row r="543">
          <cell r="B543" t="str">
            <v/>
          </cell>
          <cell r="C543" t="str">
            <v/>
          </cell>
          <cell r="D543" t="str">
            <v/>
          </cell>
          <cell r="E543" t="str">
            <v/>
          </cell>
          <cell r="F543" t="str">
            <v/>
          </cell>
          <cell r="G543" t="str">
            <v/>
          </cell>
          <cell r="H543" t="str">
            <v/>
          </cell>
          <cell r="I543" t="str">
            <v/>
          </cell>
          <cell r="J543" t="str">
            <v/>
          </cell>
          <cell r="K543" t="str">
            <v/>
          </cell>
          <cell r="L543" t="str">
            <v/>
          </cell>
          <cell r="M543" t="str">
            <v/>
          </cell>
          <cell r="N543" t="str">
            <v/>
          </cell>
          <cell r="O543" t="str">
            <v/>
          </cell>
          <cell r="P543" t="str">
            <v/>
          </cell>
          <cell r="Q543" t="str">
            <v/>
          </cell>
          <cell r="R543" t="str">
            <v/>
          </cell>
          <cell r="S543" t="str">
            <v/>
          </cell>
          <cell r="V543" t="str">
            <v/>
          </cell>
        </row>
        <row r="544">
          <cell r="B544" t="str">
            <v/>
          </cell>
          <cell r="C544" t="str">
            <v/>
          </cell>
          <cell r="D544" t="str">
            <v/>
          </cell>
          <cell r="E544" t="str">
            <v/>
          </cell>
          <cell r="F544" t="str">
            <v/>
          </cell>
          <cell r="G544" t="str">
            <v/>
          </cell>
          <cell r="H544" t="str">
            <v/>
          </cell>
          <cell r="I544" t="str">
            <v/>
          </cell>
          <cell r="J544" t="str">
            <v/>
          </cell>
          <cell r="K544" t="str">
            <v/>
          </cell>
          <cell r="L544" t="str">
            <v/>
          </cell>
          <cell r="M544" t="str">
            <v/>
          </cell>
          <cell r="N544" t="str">
            <v/>
          </cell>
          <cell r="O544" t="str">
            <v/>
          </cell>
          <cell r="P544" t="str">
            <v/>
          </cell>
          <cell r="Q544" t="str">
            <v/>
          </cell>
          <cell r="R544" t="str">
            <v/>
          </cell>
          <cell r="S544" t="str">
            <v/>
          </cell>
          <cell r="V544" t="str">
            <v/>
          </cell>
        </row>
        <row r="545">
          <cell r="B545" t="str">
            <v/>
          </cell>
          <cell r="C545" t="str">
            <v/>
          </cell>
          <cell r="D545" t="str">
            <v/>
          </cell>
          <cell r="E545" t="str">
            <v/>
          </cell>
          <cell r="F545" t="str">
            <v/>
          </cell>
          <cell r="G545" t="str">
            <v/>
          </cell>
          <cell r="H545" t="str">
            <v/>
          </cell>
          <cell r="I545" t="str">
            <v/>
          </cell>
          <cell r="J545" t="str">
            <v/>
          </cell>
          <cell r="K545" t="str">
            <v/>
          </cell>
          <cell r="L545" t="str">
            <v/>
          </cell>
          <cell r="M545" t="str">
            <v/>
          </cell>
          <cell r="N545" t="str">
            <v/>
          </cell>
          <cell r="O545" t="str">
            <v/>
          </cell>
          <cell r="P545" t="str">
            <v/>
          </cell>
          <cell r="Q545" t="str">
            <v/>
          </cell>
          <cell r="R545" t="str">
            <v/>
          </cell>
          <cell r="S545" t="str">
            <v/>
          </cell>
          <cell r="V545" t="str">
            <v/>
          </cell>
        </row>
        <row r="546">
          <cell r="B546" t="str">
            <v/>
          </cell>
          <cell r="C546" t="str">
            <v/>
          </cell>
          <cell r="D546" t="str">
            <v/>
          </cell>
          <cell r="E546" t="str">
            <v/>
          </cell>
          <cell r="F546" t="str">
            <v/>
          </cell>
          <cell r="G546" t="str">
            <v/>
          </cell>
          <cell r="H546" t="str">
            <v/>
          </cell>
          <cell r="I546" t="str">
            <v/>
          </cell>
          <cell r="J546" t="str">
            <v/>
          </cell>
          <cell r="K546" t="str">
            <v/>
          </cell>
          <cell r="L546" t="str">
            <v/>
          </cell>
          <cell r="M546" t="str">
            <v/>
          </cell>
          <cell r="N546" t="str">
            <v/>
          </cell>
          <cell r="O546" t="str">
            <v/>
          </cell>
          <cell r="P546" t="str">
            <v/>
          </cell>
          <cell r="Q546" t="str">
            <v/>
          </cell>
          <cell r="R546" t="str">
            <v/>
          </cell>
          <cell r="S546" t="str">
            <v/>
          </cell>
          <cell r="V546" t="str">
            <v/>
          </cell>
        </row>
        <row r="547">
          <cell r="B547" t="str">
            <v/>
          </cell>
          <cell r="C547" t="str">
            <v/>
          </cell>
          <cell r="D547" t="str">
            <v/>
          </cell>
          <cell r="E547" t="str">
            <v/>
          </cell>
          <cell r="F547" t="str">
            <v/>
          </cell>
          <cell r="G547" t="str">
            <v/>
          </cell>
          <cell r="H547" t="str">
            <v/>
          </cell>
          <cell r="I547" t="str">
            <v/>
          </cell>
          <cell r="J547" t="str">
            <v/>
          </cell>
          <cell r="K547" t="str">
            <v/>
          </cell>
          <cell r="L547" t="str">
            <v/>
          </cell>
          <cell r="M547" t="str">
            <v/>
          </cell>
          <cell r="N547" t="str">
            <v/>
          </cell>
          <cell r="O547" t="str">
            <v/>
          </cell>
          <cell r="P547" t="str">
            <v/>
          </cell>
          <cell r="Q547" t="str">
            <v/>
          </cell>
          <cell r="R547" t="str">
            <v/>
          </cell>
          <cell r="S547" t="str">
            <v/>
          </cell>
          <cell r="V547" t="str">
            <v/>
          </cell>
        </row>
        <row r="548">
          <cell r="B548" t="str">
            <v/>
          </cell>
          <cell r="C548" t="str">
            <v/>
          </cell>
          <cell r="D548" t="str">
            <v/>
          </cell>
          <cell r="E548" t="str">
            <v/>
          </cell>
          <cell r="F548" t="str">
            <v/>
          </cell>
          <cell r="G548" t="str">
            <v/>
          </cell>
          <cell r="H548" t="str">
            <v/>
          </cell>
          <cell r="I548" t="str">
            <v/>
          </cell>
          <cell r="J548" t="str">
            <v/>
          </cell>
          <cell r="K548" t="str">
            <v/>
          </cell>
          <cell r="L548" t="str">
            <v/>
          </cell>
          <cell r="M548" t="str">
            <v/>
          </cell>
          <cell r="N548" t="str">
            <v/>
          </cell>
          <cell r="O548" t="str">
            <v/>
          </cell>
          <cell r="P548" t="str">
            <v/>
          </cell>
          <cell r="Q548" t="str">
            <v/>
          </cell>
          <cell r="R548" t="str">
            <v/>
          </cell>
          <cell r="S548" t="str">
            <v/>
          </cell>
          <cell r="V548" t="str">
            <v/>
          </cell>
        </row>
        <row r="549">
          <cell r="B549" t="str">
            <v/>
          </cell>
          <cell r="C549" t="str">
            <v/>
          </cell>
          <cell r="D549" t="str">
            <v/>
          </cell>
          <cell r="E549" t="str">
            <v/>
          </cell>
          <cell r="F549" t="str">
            <v/>
          </cell>
          <cell r="G549" t="str">
            <v/>
          </cell>
          <cell r="H549" t="str">
            <v/>
          </cell>
          <cell r="I549" t="str">
            <v/>
          </cell>
          <cell r="J549" t="str">
            <v/>
          </cell>
          <cell r="K549" t="str">
            <v/>
          </cell>
          <cell r="L549" t="str">
            <v/>
          </cell>
          <cell r="M549" t="str">
            <v/>
          </cell>
          <cell r="N549" t="str">
            <v/>
          </cell>
          <cell r="O549" t="str">
            <v/>
          </cell>
          <cell r="P549" t="str">
            <v/>
          </cell>
          <cell r="Q549" t="str">
            <v/>
          </cell>
          <cell r="R549" t="str">
            <v/>
          </cell>
          <cell r="S549" t="str">
            <v/>
          </cell>
          <cell r="V549" t="str">
            <v/>
          </cell>
        </row>
        <row r="550">
          <cell r="B550" t="str">
            <v/>
          </cell>
          <cell r="C550" t="str">
            <v/>
          </cell>
          <cell r="D550" t="str">
            <v/>
          </cell>
          <cell r="E550" t="str">
            <v/>
          </cell>
          <cell r="F550" t="str">
            <v/>
          </cell>
          <cell r="G550" t="str">
            <v/>
          </cell>
          <cell r="H550" t="str">
            <v/>
          </cell>
          <cell r="I550" t="str">
            <v/>
          </cell>
          <cell r="J550" t="str">
            <v/>
          </cell>
          <cell r="K550" t="str">
            <v/>
          </cell>
          <cell r="L550" t="str">
            <v/>
          </cell>
          <cell r="M550" t="str">
            <v/>
          </cell>
          <cell r="N550" t="str">
            <v/>
          </cell>
          <cell r="O550" t="str">
            <v/>
          </cell>
          <cell r="P550" t="str">
            <v/>
          </cell>
          <cell r="Q550" t="str">
            <v/>
          </cell>
          <cell r="R550" t="str">
            <v/>
          </cell>
          <cell r="S550" t="str">
            <v/>
          </cell>
          <cell r="V550" t="str">
            <v/>
          </cell>
        </row>
        <row r="551">
          <cell r="B551" t="str">
            <v/>
          </cell>
          <cell r="C551" t="str">
            <v/>
          </cell>
          <cell r="D551" t="str">
            <v/>
          </cell>
          <cell r="E551" t="str">
            <v/>
          </cell>
          <cell r="F551" t="str">
            <v/>
          </cell>
          <cell r="G551" t="str">
            <v/>
          </cell>
          <cell r="H551" t="str">
            <v/>
          </cell>
          <cell r="I551" t="str">
            <v/>
          </cell>
          <cell r="J551" t="str">
            <v/>
          </cell>
          <cell r="K551" t="str">
            <v/>
          </cell>
          <cell r="L551" t="str">
            <v/>
          </cell>
          <cell r="M551" t="str">
            <v/>
          </cell>
          <cell r="N551" t="str">
            <v/>
          </cell>
          <cell r="O551" t="str">
            <v/>
          </cell>
          <cell r="P551" t="str">
            <v/>
          </cell>
          <cell r="Q551" t="str">
            <v/>
          </cell>
          <cell r="R551" t="str">
            <v/>
          </cell>
          <cell r="S551" t="str">
            <v/>
          </cell>
          <cell r="V551" t="str">
            <v/>
          </cell>
        </row>
        <row r="552">
          <cell r="B552" t="str">
            <v/>
          </cell>
          <cell r="C552" t="str">
            <v/>
          </cell>
          <cell r="D552" t="str">
            <v/>
          </cell>
          <cell r="E552" t="str">
            <v/>
          </cell>
          <cell r="F552" t="str">
            <v/>
          </cell>
          <cell r="G552" t="str">
            <v/>
          </cell>
          <cell r="H552" t="str">
            <v/>
          </cell>
          <cell r="I552" t="str">
            <v/>
          </cell>
          <cell r="J552" t="str">
            <v/>
          </cell>
          <cell r="K552" t="str">
            <v/>
          </cell>
          <cell r="L552" t="str">
            <v/>
          </cell>
          <cell r="M552" t="str">
            <v/>
          </cell>
          <cell r="N552" t="str">
            <v/>
          </cell>
          <cell r="O552" t="str">
            <v/>
          </cell>
          <cell r="P552" t="str">
            <v/>
          </cell>
          <cell r="Q552" t="str">
            <v/>
          </cell>
          <cell r="R552" t="str">
            <v/>
          </cell>
          <cell r="S552" t="str">
            <v/>
          </cell>
          <cell r="V552" t="str">
            <v/>
          </cell>
        </row>
        <row r="553">
          <cell r="B553" t="str">
            <v/>
          </cell>
          <cell r="C553" t="str">
            <v/>
          </cell>
          <cell r="D553" t="str">
            <v/>
          </cell>
          <cell r="E553" t="str">
            <v/>
          </cell>
          <cell r="F553" t="str">
            <v/>
          </cell>
          <cell r="G553" t="str">
            <v/>
          </cell>
          <cell r="H553" t="str">
            <v/>
          </cell>
          <cell r="I553" t="str">
            <v/>
          </cell>
          <cell r="J553" t="str">
            <v/>
          </cell>
          <cell r="K553" t="str">
            <v/>
          </cell>
          <cell r="L553" t="str">
            <v/>
          </cell>
          <cell r="M553" t="str">
            <v/>
          </cell>
          <cell r="N553" t="str">
            <v/>
          </cell>
          <cell r="O553" t="str">
            <v/>
          </cell>
          <cell r="P553" t="str">
            <v/>
          </cell>
          <cell r="Q553" t="str">
            <v/>
          </cell>
          <cell r="R553" t="str">
            <v/>
          </cell>
          <cell r="S553" t="str">
            <v/>
          </cell>
          <cell r="V553" t="str">
            <v/>
          </cell>
        </row>
        <row r="554">
          <cell r="B554" t="str">
            <v/>
          </cell>
          <cell r="C554" t="str">
            <v/>
          </cell>
          <cell r="D554" t="str">
            <v/>
          </cell>
          <cell r="E554" t="str">
            <v/>
          </cell>
          <cell r="F554" t="str">
            <v/>
          </cell>
          <cell r="G554" t="str">
            <v/>
          </cell>
          <cell r="H554" t="str">
            <v/>
          </cell>
          <cell r="I554" t="str">
            <v/>
          </cell>
          <cell r="J554" t="str">
            <v/>
          </cell>
          <cell r="K554" t="str">
            <v/>
          </cell>
          <cell r="L554" t="str">
            <v/>
          </cell>
          <cell r="M554" t="str">
            <v/>
          </cell>
          <cell r="N554" t="str">
            <v/>
          </cell>
          <cell r="O554" t="str">
            <v/>
          </cell>
          <cell r="P554" t="str">
            <v/>
          </cell>
          <cell r="Q554" t="str">
            <v/>
          </cell>
          <cell r="R554" t="str">
            <v/>
          </cell>
          <cell r="S554" t="str">
            <v/>
          </cell>
          <cell r="V554" t="str">
            <v/>
          </cell>
        </row>
        <row r="555">
          <cell r="B555" t="str">
            <v/>
          </cell>
          <cell r="C555" t="str">
            <v/>
          </cell>
          <cell r="D555" t="str">
            <v/>
          </cell>
          <cell r="E555" t="str">
            <v/>
          </cell>
          <cell r="F555" t="str">
            <v/>
          </cell>
          <cell r="G555" t="str">
            <v/>
          </cell>
          <cell r="H555" t="str">
            <v/>
          </cell>
          <cell r="I555" t="str">
            <v/>
          </cell>
          <cell r="J555" t="str">
            <v/>
          </cell>
          <cell r="K555" t="str">
            <v/>
          </cell>
          <cell r="L555" t="str">
            <v/>
          </cell>
          <cell r="M555" t="str">
            <v/>
          </cell>
          <cell r="N555" t="str">
            <v/>
          </cell>
          <cell r="O555" t="str">
            <v/>
          </cell>
          <cell r="P555" t="str">
            <v/>
          </cell>
          <cell r="Q555" t="str">
            <v/>
          </cell>
          <cell r="R555" t="str">
            <v/>
          </cell>
          <cell r="S555" t="str">
            <v/>
          </cell>
          <cell r="V555" t="str">
            <v/>
          </cell>
        </row>
        <row r="556">
          <cell r="B556" t="str">
            <v/>
          </cell>
          <cell r="C556" t="str">
            <v/>
          </cell>
          <cell r="D556" t="str">
            <v/>
          </cell>
          <cell r="E556" t="str">
            <v/>
          </cell>
          <cell r="F556" t="str">
            <v/>
          </cell>
          <cell r="G556" t="str">
            <v/>
          </cell>
          <cell r="H556" t="str">
            <v/>
          </cell>
          <cell r="I556" t="str">
            <v/>
          </cell>
          <cell r="J556" t="str">
            <v/>
          </cell>
          <cell r="K556" t="str">
            <v/>
          </cell>
          <cell r="L556" t="str">
            <v/>
          </cell>
          <cell r="M556" t="str">
            <v/>
          </cell>
          <cell r="N556" t="str">
            <v/>
          </cell>
          <cell r="O556" t="str">
            <v/>
          </cell>
          <cell r="P556" t="str">
            <v/>
          </cell>
          <cell r="Q556" t="str">
            <v/>
          </cell>
          <cell r="R556" t="str">
            <v/>
          </cell>
          <cell r="S556" t="str">
            <v/>
          </cell>
          <cell r="V556" t="str">
            <v/>
          </cell>
        </row>
        <row r="557">
          <cell r="B557" t="str">
            <v/>
          </cell>
          <cell r="C557" t="str">
            <v/>
          </cell>
          <cell r="D557" t="str">
            <v/>
          </cell>
          <cell r="E557" t="str">
            <v/>
          </cell>
          <cell r="F557" t="str">
            <v/>
          </cell>
          <cell r="G557" t="str">
            <v/>
          </cell>
          <cell r="H557" t="str">
            <v/>
          </cell>
          <cell r="I557" t="str">
            <v/>
          </cell>
          <cell r="J557" t="str">
            <v/>
          </cell>
          <cell r="K557" t="str">
            <v/>
          </cell>
          <cell r="L557" t="str">
            <v/>
          </cell>
          <cell r="M557" t="str">
            <v/>
          </cell>
          <cell r="N557" t="str">
            <v/>
          </cell>
          <cell r="O557" t="str">
            <v/>
          </cell>
          <cell r="P557" t="str">
            <v/>
          </cell>
          <cell r="Q557" t="str">
            <v/>
          </cell>
          <cell r="R557" t="str">
            <v/>
          </cell>
          <cell r="S557" t="str">
            <v/>
          </cell>
          <cell r="V557" t="str">
            <v/>
          </cell>
        </row>
        <row r="558">
          <cell r="B558" t="str">
            <v/>
          </cell>
          <cell r="C558" t="str">
            <v/>
          </cell>
          <cell r="D558" t="str">
            <v/>
          </cell>
          <cell r="E558" t="str">
            <v/>
          </cell>
          <cell r="F558" t="str">
            <v/>
          </cell>
          <cell r="G558" t="str">
            <v/>
          </cell>
          <cell r="H558" t="str">
            <v/>
          </cell>
          <cell r="I558" t="str">
            <v/>
          </cell>
          <cell r="J558" t="str">
            <v/>
          </cell>
          <cell r="K558" t="str">
            <v/>
          </cell>
          <cell r="L558" t="str">
            <v/>
          </cell>
          <cell r="M558" t="str">
            <v/>
          </cell>
          <cell r="N558" t="str">
            <v/>
          </cell>
          <cell r="O558" t="str">
            <v/>
          </cell>
          <cell r="P558" t="str">
            <v/>
          </cell>
          <cell r="Q558" t="str">
            <v/>
          </cell>
          <cell r="R558" t="str">
            <v/>
          </cell>
          <cell r="S558" t="str">
            <v/>
          </cell>
          <cell r="V558" t="str">
            <v/>
          </cell>
        </row>
        <row r="559">
          <cell r="B559" t="str">
            <v/>
          </cell>
          <cell r="C559" t="str">
            <v/>
          </cell>
          <cell r="D559" t="str">
            <v/>
          </cell>
          <cell r="E559" t="str">
            <v/>
          </cell>
          <cell r="F559" t="str">
            <v/>
          </cell>
          <cell r="G559" t="str">
            <v/>
          </cell>
          <cell r="H559" t="str">
            <v/>
          </cell>
          <cell r="I559" t="str">
            <v/>
          </cell>
          <cell r="J559" t="str">
            <v/>
          </cell>
          <cell r="K559" t="str">
            <v/>
          </cell>
          <cell r="L559" t="str">
            <v/>
          </cell>
          <cell r="M559" t="str">
            <v/>
          </cell>
          <cell r="N559" t="str">
            <v/>
          </cell>
          <cell r="O559" t="str">
            <v/>
          </cell>
          <cell r="P559" t="str">
            <v/>
          </cell>
          <cell r="Q559" t="str">
            <v/>
          </cell>
          <cell r="R559" t="str">
            <v/>
          </cell>
          <cell r="S559" t="str">
            <v/>
          </cell>
          <cell r="V559" t="str">
            <v/>
          </cell>
        </row>
        <row r="560">
          <cell r="B560" t="str">
            <v/>
          </cell>
          <cell r="C560" t="str">
            <v/>
          </cell>
          <cell r="D560" t="str">
            <v/>
          </cell>
          <cell r="E560" t="str">
            <v/>
          </cell>
          <cell r="F560" t="str">
            <v/>
          </cell>
          <cell r="G560" t="str">
            <v/>
          </cell>
          <cell r="H560" t="str">
            <v/>
          </cell>
          <cell r="I560" t="str">
            <v/>
          </cell>
          <cell r="J560" t="str">
            <v/>
          </cell>
          <cell r="K560" t="str">
            <v/>
          </cell>
          <cell r="L560" t="str">
            <v/>
          </cell>
          <cell r="M560" t="str">
            <v/>
          </cell>
          <cell r="N560" t="str">
            <v/>
          </cell>
          <cell r="O560" t="str">
            <v/>
          </cell>
          <cell r="P560" t="str">
            <v/>
          </cell>
          <cell r="Q560" t="str">
            <v/>
          </cell>
          <cell r="R560" t="str">
            <v/>
          </cell>
          <cell r="S560" t="str">
            <v/>
          </cell>
          <cell r="V560" t="str">
            <v/>
          </cell>
        </row>
        <row r="561">
          <cell r="B561" t="str">
            <v/>
          </cell>
          <cell r="C561" t="str">
            <v/>
          </cell>
          <cell r="D561" t="str">
            <v/>
          </cell>
          <cell r="E561" t="str">
            <v/>
          </cell>
          <cell r="F561" t="str">
            <v/>
          </cell>
          <cell r="G561" t="str">
            <v/>
          </cell>
          <cell r="H561" t="str">
            <v/>
          </cell>
          <cell r="I561" t="str">
            <v/>
          </cell>
          <cell r="J561" t="str">
            <v/>
          </cell>
          <cell r="K561" t="str">
            <v/>
          </cell>
          <cell r="L561" t="str">
            <v/>
          </cell>
          <cell r="M561" t="str">
            <v/>
          </cell>
          <cell r="N561" t="str">
            <v/>
          </cell>
          <cell r="O561" t="str">
            <v/>
          </cell>
          <cell r="P561" t="str">
            <v/>
          </cell>
          <cell r="Q561" t="str">
            <v/>
          </cell>
          <cell r="R561" t="str">
            <v/>
          </cell>
          <cell r="S561" t="str">
            <v/>
          </cell>
          <cell r="V561" t="str">
            <v/>
          </cell>
        </row>
        <row r="562">
          <cell r="B562" t="str">
            <v/>
          </cell>
          <cell r="C562" t="str">
            <v/>
          </cell>
          <cell r="D562" t="str">
            <v/>
          </cell>
          <cell r="E562" t="str">
            <v/>
          </cell>
          <cell r="F562" t="str">
            <v/>
          </cell>
          <cell r="G562" t="str">
            <v/>
          </cell>
          <cell r="H562" t="str">
            <v/>
          </cell>
          <cell r="I562" t="str">
            <v/>
          </cell>
          <cell r="J562" t="str">
            <v/>
          </cell>
          <cell r="K562" t="str">
            <v/>
          </cell>
          <cell r="L562" t="str">
            <v/>
          </cell>
          <cell r="M562" t="str">
            <v/>
          </cell>
          <cell r="N562" t="str">
            <v/>
          </cell>
          <cell r="O562" t="str">
            <v/>
          </cell>
          <cell r="P562" t="str">
            <v/>
          </cell>
          <cell r="Q562" t="str">
            <v/>
          </cell>
          <cell r="R562" t="str">
            <v/>
          </cell>
          <cell r="S562" t="str">
            <v/>
          </cell>
          <cell r="V562" t="str">
            <v/>
          </cell>
        </row>
        <row r="563">
          <cell r="B563" t="str">
            <v/>
          </cell>
          <cell r="C563" t="str">
            <v/>
          </cell>
          <cell r="D563" t="str">
            <v/>
          </cell>
          <cell r="E563" t="str">
            <v/>
          </cell>
          <cell r="F563" t="str">
            <v/>
          </cell>
          <cell r="G563" t="str">
            <v/>
          </cell>
          <cell r="H563" t="str">
            <v/>
          </cell>
          <cell r="I563" t="str">
            <v/>
          </cell>
          <cell r="J563" t="str">
            <v/>
          </cell>
          <cell r="K563" t="str">
            <v/>
          </cell>
          <cell r="L563" t="str">
            <v/>
          </cell>
          <cell r="M563" t="str">
            <v/>
          </cell>
          <cell r="N563" t="str">
            <v/>
          </cell>
          <cell r="O563" t="str">
            <v/>
          </cell>
          <cell r="P563" t="str">
            <v/>
          </cell>
          <cell r="Q563" t="str">
            <v/>
          </cell>
          <cell r="R563" t="str">
            <v/>
          </cell>
          <cell r="S563" t="str">
            <v/>
          </cell>
          <cell r="V563" t="str">
            <v/>
          </cell>
        </row>
        <row r="564">
          <cell r="H564" t="str">
            <v/>
          </cell>
          <cell r="I564" t="str">
            <v/>
          </cell>
          <cell r="J564" t="str">
            <v/>
          </cell>
          <cell r="K564" t="str">
            <v/>
          </cell>
          <cell r="L564" t="str">
            <v/>
          </cell>
          <cell r="M564" t="str">
            <v/>
          </cell>
          <cell r="N564" t="str">
            <v/>
          </cell>
          <cell r="O564" t="str">
            <v/>
          </cell>
          <cell r="P564" t="str">
            <v/>
          </cell>
          <cell r="Q564" t="str">
            <v/>
          </cell>
          <cell r="R564" t="str">
            <v/>
          </cell>
          <cell r="S564" t="str">
            <v/>
          </cell>
          <cell r="T564" t="str">
            <v/>
          </cell>
          <cell r="U564" t="str">
            <v/>
          </cell>
          <cell r="V564" t="str">
            <v/>
          </cell>
        </row>
        <row r="566">
          <cell r="B566" t="str">
            <v>Maõ NV</v>
          </cell>
          <cell r="C566" t="str">
            <v>Ngaøy vaøo</v>
          </cell>
          <cell r="D566" t="str">
            <v>Hoï vaø teân</v>
          </cell>
          <cell r="E566" t="str">
            <v>Phoøng ban</v>
          </cell>
          <cell r="F566" t="str">
            <v>Chöùc
 vuï</v>
          </cell>
          <cell r="G566" t="str">
            <v>Ñòa chæ</v>
          </cell>
          <cell r="H566" t="str">
            <v>Löông caên
 baûn</v>
          </cell>
          <cell r="I566" t="str">
            <v>Ca ngaøy</v>
          </cell>
          <cell r="J566" t="str">
            <v>Chuû nhaät
 (h.s 2)</v>
          </cell>
          <cell r="K566" t="str">
            <v>Toång ngaøy coâng</v>
          </cell>
          <cell r="L566" t="str">
            <v>Thaønh tieàn</v>
          </cell>
          <cell r="M566" t="str">
            <v xml:space="preserve">Giôø taêng ca </v>
          </cell>
          <cell r="N566" t="str">
            <v>Giôø taêng ca 1,5</v>
          </cell>
          <cell r="O566" t="str">
            <v>Giôø CN heä soá 2</v>
          </cell>
          <cell r="P566" t="str">
            <v>Toång giôø taêng ca</v>
          </cell>
          <cell r="Q566" t="str">
            <v>Löông 
1 giôø</v>
          </cell>
          <cell r="R566" t="str">
            <v>Tieàn  taêng
 ca</v>
          </cell>
          <cell r="S566" t="str">
            <v>Löông thöïc 
teá</v>
          </cell>
          <cell r="T566" t="str">
            <v>Phuï
 caáp</v>
          </cell>
          <cell r="U566" t="str">
            <v>Noäp BHXH,BHYT,KPCÑ</v>
          </cell>
          <cell r="V566" t="str">
            <v>Thöïc laõnh</v>
          </cell>
          <cell r="W566" t="str">
            <v>Kyù 
nhaän</v>
          </cell>
        </row>
        <row r="567">
          <cell r="B567" t="str">
            <v>1</v>
          </cell>
          <cell r="C567" t="str">
            <v>2</v>
          </cell>
          <cell r="D567" t="str">
            <v>3</v>
          </cell>
          <cell r="E567" t="str">
            <v>4</v>
          </cell>
          <cell r="F567" t="str">
            <v>5</v>
          </cell>
          <cell r="G567" t="str">
            <v>6</v>
          </cell>
          <cell r="H567" t="str">
            <v>7</v>
          </cell>
          <cell r="I567" t="str">
            <v>8</v>
          </cell>
          <cell r="J567" t="str">
            <v>9</v>
          </cell>
          <cell r="K567" t="str">
            <v>10=(8+9)</v>
          </cell>
          <cell r="L567" t="str">
            <v>11</v>
          </cell>
          <cell r="M567" t="str">
            <v>12</v>
          </cell>
          <cell r="N567" t="str">
            <v>13</v>
          </cell>
          <cell r="O567" t="str">
            <v>14</v>
          </cell>
          <cell r="P567" t="str">
            <v>15=(13x14)</v>
          </cell>
          <cell r="Q567" t="str">
            <v>16</v>
          </cell>
          <cell r="R567" t="str">
            <v>17=(15x16)</v>
          </cell>
          <cell r="S567" t="str">
            <v>18=(11+17)</v>
          </cell>
          <cell r="T567" t="str">
            <v>19</v>
          </cell>
          <cell r="U567" t="str">
            <v>20</v>
          </cell>
          <cell r="V567" t="str">
            <v>21=(18+19-20)</v>
          </cell>
          <cell r="W567" t="str">
            <v>22</v>
          </cell>
        </row>
        <row r="568">
          <cell r="B568" t="str">
            <v/>
          </cell>
          <cell r="C568" t="str">
            <v/>
          </cell>
          <cell r="D568" t="str">
            <v/>
          </cell>
          <cell r="E568" t="str">
            <v/>
          </cell>
          <cell r="F568" t="str">
            <v/>
          </cell>
          <cell r="G568" t="str">
            <v/>
          </cell>
          <cell r="H568" t="str">
            <v/>
          </cell>
          <cell r="I568" t="str">
            <v/>
          </cell>
          <cell r="J568" t="str">
            <v/>
          </cell>
          <cell r="K568" t="str">
            <v/>
          </cell>
          <cell r="L568" t="str">
            <v/>
          </cell>
          <cell r="M568" t="str">
            <v/>
          </cell>
          <cell r="N568" t="str">
            <v/>
          </cell>
          <cell r="O568" t="str">
            <v/>
          </cell>
          <cell r="P568" t="str">
            <v/>
          </cell>
          <cell r="Q568" t="str">
            <v/>
          </cell>
          <cell r="R568" t="str">
            <v/>
          </cell>
          <cell r="S568" t="str">
            <v/>
          </cell>
          <cell r="V568" t="str">
            <v/>
          </cell>
        </row>
        <row r="569">
          <cell r="B569" t="str">
            <v/>
          </cell>
          <cell r="C569" t="str">
            <v/>
          </cell>
          <cell r="D569" t="str">
            <v/>
          </cell>
          <cell r="E569" t="str">
            <v/>
          </cell>
          <cell r="F569" t="str">
            <v/>
          </cell>
          <cell r="G569" t="str">
            <v/>
          </cell>
          <cell r="H569" t="str">
            <v/>
          </cell>
          <cell r="I569" t="str">
            <v/>
          </cell>
          <cell r="J569" t="str">
            <v/>
          </cell>
          <cell r="K569" t="str">
            <v/>
          </cell>
          <cell r="L569" t="str">
            <v/>
          </cell>
          <cell r="M569" t="str">
            <v/>
          </cell>
          <cell r="N569" t="str">
            <v/>
          </cell>
          <cell r="O569" t="str">
            <v/>
          </cell>
          <cell r="P569" t="str">
            <v/>
          </cell>
          <cell r="Q569" t="str">
            <v/>
          </cell>
          <cell r="R569" t="str">
            <v/>
          </cell>
          <cell r="S569" t="str">
            <v/>
          </cell>
          <cell r="V569" t="str">
            <v/>
          </cell>
        </row>
        <row r="570">
          <cell r="B570" t="str">
            <v/>
          </cell>
          <cell r="C570" t="str">
            <v/>
          </cell>
          <cell r="D570" t="str">
            <v/>
          </cell>
          <cell r="E570" t="str">
            <v/>
          </cell>
          <cell r="F570" t="str">
            <v/>
          </cell>
          <cell r="G570" t="str">
            <v/>
          </cell>
          <cell r="H570" t="str">
            <v/>
          </cell>
          <cell r="I570" t="str">
            <v/>
          </cell>
          <cell r="J570" t="str">
            <v/>
          </cell>
          <cell r="K570" t="str">
            <v/>
          </cell>
          <cell r="L570" t="str">
            <v/>
          </cell>
          <cell r="M570" t="str">
            <v/>
          </cell>
          <cell r="N570" t="str">
            <v/>
          </cell>
          <cell r="O570" t="str">
            <v/>
          </cell>
          <cell r="P570" t="str">
            <v/>
          </cell>
          <cell r="Q570" t="str">
            <v/>
          </cell>
          <cell r="R570" t="str">
            <v/>
          </cell>
          <cell r="S570" t="str">
            <v/>
          </cell>
          <cell r="V570" t="str">
            <v/>
          </cell>
        </row>
        <row r="571">
          <cell r="B571" t="str">
            <v/>
          </cell>
          <cell r="C571" t="str">
            <v/>
          </cell>
          <cell r="D571" t="str">
            <v/>
          </cell>
          <cell r="E571" t="str">
            <v/>
          </cell>
          <cell r="F571" t="str">
            <v/>
          </cell>
          <cell r="G571" t="str">
            <v/>
          </cell>
          <cell r="H571" t="str">
            <v/>
          </cell>
          <cell r="I571" t="str">
            <v/>
          </cell>
          <cell r="J571" t="str">
            <v/>
          </cell>
          <cell r="K571" t="str">
            <v/>
          </cell>
          <cell r="L571" t="str">
            <v/>
          </cell>
          <cell r="M571" t="str">
            <v/>
          </cell>
          <cell r="N571" t="str">
            <v/>
          </cell>
          <cell r="O571" t="str">
            <v/>
          </cell>
          <cell r="P571" t="str">
            <v/>
          </cell>
          <cell r="Q571" t="str">
            <v/>
          </cell>
          <cell r="R571" t="str">
            <v/>
          </cell>
          <cell r="S571" t="str">
            <v/>
          </cell>
          <cell r="V571" t="str">
            <v/>
          </cell>
        </row>
        <row r="572">
          <cell r="B572" t="str">
            <v/>
          </cell>
          <cell r="C572" t="str">
            <v/>
          </cell>
          <cell r="D572" t="str">
            <v/>
          </cell>
          <cell r="E572" t="str">
            <v/>
          </cell>
          <cell r="F572" t="str">
            <v/>
          </cell>
          <cell r="G572" t="str">
            <v/>
          </cell>
          <cell r="H572" t="str">
            <v/>
          </cell>
          <cell r="I572" t="str">
            <v/>
          </cell>
          <cell r="J572" t="str">
            <v/>
          </cell>
          <cell r="K572" t="str">
            <v/>
          </cell>
          <cell r="L572" t="str">
            <v/>
          </cell>
          <cell r="M572" t="str">
            <v/>
          </cell>
          <cell r="N572" t="str">
            <v/>
          </cell>
          <cell r="O572" t="str">
            <v/>
          </cell>
          <cell r="P572" t="str">
            <v/>
          </cell>
          <cell r="Q572" t="str">
            <v/>
          </cell>
          <cell r="R572" t="str">
            <v/>
          </cell>
          <cell r="S572" t="str">
            <v/>
          </cell>
          <cell r="V572" t="str">
            <v/>
          </cell>
        </row>
        <row r="573">
          <cell r="B573" t="str">
            <v/>
          </cell>
          <cell r="C573" t="str">
            <v/>
          </cell>
          <cell r="D573" t="str">
            <v/>
          </cell>
          <cell r="E573" t="str">
            <v/>
          </cell>
          <cell r="F573" t="str">
            <v/>
          </cell>
          <cell r="G573" t="str">
            <v/>
          </cell>
          <cell r="H573" t="str">
            <v/>
          </cell>
          <cell r="I573" t="str">
            <v/>
          </cell>
          <cell r="J573" t="str">
            <v/>
          </cell>
          <cell r="K573" t="str">
            <v/>
          </cell>
          <cell r="L573" t="str">
            <v/>
          </cell>
          <cell r="M573" t="str">
            <v/>
          </cell>
          <cell r="N573" t="str">
            <v/>
          </cell>
          <cell r="O573" t="str">
            <v/>
          </cell>
          <cell r="P573" t="str">
            <v/>
          </cell>
          <cell r="Q573" t="str">
            <v/>
          </cell>
          <cell r="R573" t="str">
            <v/>
          </cell>
          <cell r="S573" t="str">
            <v/>
          </cell>
          <cell r="V573" t="str">
            <v/>
          </cell>
        </row>
        <row r="574">
          <cell r="B574" t="str">
            <v/>
          </cell>
          <cell r="C574" t="str">
            <v/>
          </cell>
          <cell r="D574" t="str">
            <v/>
          </cell>
          <cell r="E574" t="str">
            <v/>
          </cell>
          <cell r="F574" t="str">
            <v/>
          </cell>
          <cell r="G574" t="str">
            <v/>
          </cell>
          <cell r="H574" t="str">
            <v/>
          </cell>
          <cell r="I574" t="str">
            <v/>
          </cell>
          <cell r="J574" t="str">
            <v/>
          </cell>
          <cell r="K574" t="str">
            <v/>
          </cell>
          <cell r="L574" t="str">
            <v/>
          </cell>
          <cell r="M574" t="str">
            <v/>
          </cell>
          <cell r="N574" t="str">
            <v/>
          </cell>
          <cell r="O574" t="str">
            <v/>
          </cell>
          <cell r="P574" t="str">
            <v/>
          </cell>
          <cell r="Q574" t="str">
            <v/>
          </cell>
          <cell r="R574" t="str">
            <v/>
          </cell>
          <cell r="S574" t="str">
            <v/>
          </cell>
          <cell r="V574" t="str">
            <v/>
          </cell>
        </row>
        <row r="575">
          <cell r="B575" t="str">
            <v/>
          </cell>
          <cell r="C575" t="str">
            <v/>
          </cell>
          <cell r="D575" t="str">
            <v/>
          </cell>
          <cell r="E575" t="str">
            <v/>
          </cell>
          <cell r="F575" t="str">
            <v/>
          </cell>
          <cell r="G575" t="str">
            <v/>
          </cell>
          <cell r="H575" t="str">
            <v/>
          </cell>
          <cell r="I575" t="str">
            <v/>
          </cell>
          <cell r="J575" t="str">
            <v/>
          </cell>
          <cell r="K575" t="str">
            <v/>
          </cell>
          <cell r="L575" t="str">
            <v/>
          </cell>
          <cell r="M575" t="str">
            <v/>
          </cell>
          <cell r="N575" t="str">
            <v/>
          </cell>
          <cell r="O575" t="str">
            <v/>
          </cell>
          <cell r="P575" t="str">
            <v/>
          </cell>
          <cell r="Q575" t="str">
            <v/>
          </cell>
          <cell r="R575" t="str">
            <v/>
          </cell>
          <cell r="S575" t="str">
            <v/>
          </cell>
          <cell r="V575" t="str">
            <v/>
          </cell>
        </row>
        <row r="576">
          <cell r="B576" t="str">
            <v/>
          </cell>
          <cell r="C576" t="str">
            <v/>
          </cell>
          <cell r="D576" t="str">
            <v/>
          </cell>
          <cell r="E576" t="str">
            <v/>
          </cell>
          <cell r="F576" t="str">
            <v/>
          </cell>
          <cell r="G576" t="str">
            <v/>
          </cell>
          <cell r="H576" t="str">
            <v/>
          </cell>
          <cell r="I576" t="str">
            <v/>
          </cell>
          <cell r="J576" t="str">
            <v/>
          </cell>
          <cell r="K576" t="str">
            <v/>
          </cell>
          <cell r="L576" t="str">
            <v/>
          </cell>
          <cell r="M576" t="str">
            <v/>
          </cell>
          <cell r="N576" t="str">
            <v/>
          </cell>
          <cell r="O576" t="str">
            <v/>
          </cell>
          <cell r="P576" t="str">
            <v/>
          </cell>
          <cell r="Q576" t="str">
            <v/>
          </cell>
          <cell r="R576" t="str">
            <v/>
          </cell>
          <cell r="S576" t="str">
            <v/>
          </cell>
          <cell r="V576" t="str">
            <v/>
          </cell>
        </row>
        <row r="577">
          <cell r="B577" t="str">
            <v/>
          </cell>
          <cell r="C577" t="str">
            <v/>
          </cell>
          <cell r="D577" t="str">
            <v/>
          </cell>
          <cell r="E577" t="str">
            <v/>
          </cell>
          <cell r="F577" t="str">
            <v/>
          </cell>
          <cell r="G577" t="str">
            <v/>
          </cell>
          <cell r="H577" t="str">
            <v/>
          </cell>
          <cell r="I577" t="str">
            <v/>
          </cell>
          <cell r="J577" t="str">
            <v/>
          </cell>
          <cell r="K577" t="str">
            <v/>
          </cell>
          <cell r="L577" t="str">
            <v/>
          </cell>
          <cell r="M577" t="str">
            <v/>
          </cell>
          <cell r="N577" t="str">
            <v/>
          </cell>
          <cell r="O577" t="str">
            <v/>
          </cell>
          <cell r="P577" t="str">
            <v/>
          </cell>
          <cell r="Q577" t="str">
            <v/>
          </cell>
          <cell r="R577" t="str">
            <v/>
          </cell>
          <cell r="S577" t="str">
            <v/>
          </cell>
          <cell r="V577" t="str">
            <v/>
          </cell>
        </row>
        <row r="578">
          <cell r="B578" t="str">
            <v/>
          </cell>
          <cell r="C578" t="str">
            <v/>
          </cell>
          <cell r="D578" t="str">
            <v/>
          </cell>
          <cell r="E578" t="str">
            <v/>
          </cell>
          <cell r="F578" t="str">
            <v/>
          </cell>
          <cell r="G578" t="str">
            <v/>
          </cell>
          <cell r="H578" t="str">
            <v/>
          </cell>
          <cell r="I578" t="str">
            <v/>
          </cell>
          <cell r="J578" t="str">
            <v/>
          </cell>
          <cell r="K578" t="str">
            <v/>
          </cell>
          <cell r="L578" t="str">
            <v/>
          </cell>
          <cell r="M578" t="str">
            <v/>
          </cell>
          <cell r="N578" t="str">
            <v/>
          </cell>
          <cell r="O578" t="str">
            <v/>
          </cell>
          <cell r="P578" t="str">
            <v/>
          </cell>
          <cell r="Q578" t="str">
            <v/>
          </cell>
          <cell r="R578" t="str">
            <v/>
          </cell>
          <cell r="S578" t="str">
            <v/>
          </cell>
          <cell r="V578" t="str">
            <v/>
          </cell>
        </row>
        <row r="579">
          <cell r="B579" t="str">
            <v/>
          </cell>
          <cell r="C579" t="str">
            <v/>
          </cell>
          <cell r="D579" t="str">
            <v/>
          </cell>
          <cell r="E579" t="str">
            <v/>
          </cell>
          <cell r="F579" t="str">
            <v/>
          </cell>
          <cell r="G579" t="str">
            <v/>
          </cell>
          <cell r="H579" t="str">
            <v/>
          </cell>
          <cell r="I579" t="str">
            <v/>
          </cell>
          <cell r="J579" t="str">
            <v/>
          </cell>
          <cell r="K579" t="str">
            <v/>
          </cell>
          <cell r="L579" t="str">
            <v/>
          </cell>
          <cell r="M579" t="str">
            <v/>
          </cell>
          <cell r="N579" t="str">
            <v/>
          </cell>
          <cell r="O579" t="str">
            <v/>
          </cell>
          <cell r="P579" t="str">
            <v/>
          </cell>
          <cell r="Q579" t="str">
            <v/>
          </cell>
          <cell r="R579" t="str">
            <v/>
          </cell>
          <cell r="S579" t="str">
            <v/>
          </cell>
          <cell r="V579" t="str">
            <v/>
          </cell>
        </row>
        <row r="580">
          <cell r="B580" t="str">
            <v/>
          </cell>
          <cell r="C580" t="str">
            <v/>
          </cell>
          <cell r="D580" t="str">
            <v/>
          </cell>
          <cell r="E580" t="str">
            <v/>
          </cell>
          <cell r="F580" t="str">
            <v/>
          </cell>
          <cell r="G580" t="str">
            <v/>
          </cell>
          <cell r="H580" t="str">
            <v/>
          </cell>
          <cell r="I580" t="str">
            <v/>
          </cell>
          <cell r="J580" t="str">
            <v/>
          </cell>
          <cell r="K580" t="str">
            <v/>
          </cell>
          <cell r="L580" t="str">
            <v/>
          </cell>
          <cell r="M580" t="str">
            <v/>
          </cell>
          <cell r="N580" t="str">
            <v/>
          </cell>
          <cell r="O580" t="str">
            <v/>
          </cell>
          <cell r="P580" t="str">
            <v/>
          </cell>
          <cell r="Q580" t="str">
            <v/>
          </cell>
          <cell r="R580" t="str">
            <v/>
          </cell>
          <cell r="S580" t="str">
            <v/>
          </cell>
          <cell r="V580" t="str">
            <v/>
          </cell>
        </row>
        <row r="581">
          <cell r="B581" t="str">
            <v/>
          </cell>
          <cell r="C581" t="str">
            <v/>
          </cell>
          <cell r="D581" t="str">
            <v/>
          </cell>
          <cell r="E581" t="str">
            <v/>
          </cell>
          <cell r="F581" t="str">
            <v/>
          </cell>
          <cell r="G581" t="str">
            <v/>
          </cell>
          <cell r="H581" t="str">
            <v/>
          </cell>
          <cell r="I581" t="str">
            <v/>
          </cell>
          <cell r="J581" t="str">
            <v/>
          </cell>
          <cell r="K581" t="str">
            <v/>
          </cell>
          <cell r="L581" t="str">
            <v/>
          </cell>
          <cell r="M581" t="str">
            <v/>
          </cell>
          <cell r="N581" t="str">
            <v/>
          </cell>
          <cell r="O581" t="str">
            <v/>
          </cell>
          <cell r="P581" t="str">
            <v/>
          </cell>
          <cell r="Q581" t="str">
            <v/>
          </cell>
          <cell r="R581" t="str">
            <v/>
          </cell>
          <cell r="S581" t="str">
            <v/>
          </cell>
          <cell r="V581" t="str">
            <v/>
          </cell>
        </row>
        <row r="582">
          <cell r="B582" t="str">
            <v/>
          </cell>
          <cell r="C582" t="str">
            <v/>
          </cell>
          <cell r="D582" t="str">
            <v/>
          </cell>
          <cell r="E582" t="str">
            <v/>
          </cell>
          <cell r="F582" t="str">
            <v/>
          </cell>
          <cell r="G582" t="str">
            <v/>
          </cell>
          <cell r="H582" t="str">
            <v/>
          </cell>
          <cell r="I582" t="str">
            <v/>
          </cell>
          <cell r="J582" t="str">
            <v/>
          </cell>
          <cell r="K582" t="str">
            <v/>
          </cell>
          <cell r="L582" t="str">
            <v/>
          </cell>
          <cell r="M582" t="str">
            <v/>
          </cell>
          <cell r="N582" t="str">
            <v/>
          </cell>
          <cell r="O582" t="str">
            <v/>
          </cell>
          <cell r="P582" t="str">
            <v/>
          </cell>
          <cell r="Q582" t="str">
            <v/>
          </cell>
          <cell r="R582" t="str">
            <v/>
          </cell>
          <cell r="S582" t="str">
            <v/>
          </cell>
          <cell r="V582" t="str">
            <v/>
          </cell>
        </row>
        <row r="583">
          <cell r="B583" t="str">
            <v/>
          </cell>
          <cell r="C583" t="str">
            <v/>
          </cell>
          <cell r="D583" t="str">
            <v/>
          </cell>
          <cell r="E583" t="str">
            <v/>
          </cell>
          <cell r="F583" t="str">
            <v/>
          </cell>
          <cell r="G583" t="str">
            <v/>
          </cell>
          <cell r="H583" t="str">
            <v/>
          </cell>
          <cell r="I583" t="str">
            <v/>
          </cell>
          <cell r="J583" t="str">
            <v/>
          </cell>
          <cell r="K583" t="str">
            <v/>
          </cell>
          <cell r="L583" t="str">
            <v/>
          </cell>
          <cell r="M583" t="str">
            <v/>
          </cell>
          <cell r="N583" t="str">
            <v/>
          </cell>
          <cell r="O583" t="str">
            <v/>
          </cell>
          <cell r="P583" t="str">
            <v/>
          </cell>
          <cell r="Q583" t="str">
            <v/>
          </cell>
          <cell r="R583" t="str">
            <v/>
          </cell>
          <cell r="S583" t="str">
            <v/>
          </cell>
          <cell r="V583" t="str">
            <v/>
          </cell>
        </row>
        <row r="584">
          <cell r="B584" t="str">
            <v/>
          </cell>
          <cell r="C584" t="str">
            <v/>
          </cell>
          <cell r="D584" t="str">
            <v/>
          </cell>
          <cell r="E584" t="str">
            <v/>
          </cell>
          <cell r="F584" t="str">
            <v/>
          </cell>
          <cell r="G584" t="str">
            <v/>
          </cell>
          <cell r="H584" t="str">
            <v/>
          </cell>
          <cell r="I584" t="str">
            <v/>
          </cell>
          <cell r="J584" t="str">
            <v/>
          </cell>
          <cell r="K584" t="str">
            <v/>
          </cell>
          <cell r="L584" t="str">
            <v/>
          </cell>
          <cell r="M584" t="str">
            <v/>
          </cell>
          <cell r="N584" t="str">
            <v/>
          </cell>
          <cell r="O584" t="str">
            <v/>
          </cell>
          <cell r="P584" t="str">
            <v/>
          </cell>
          <cell r="Q584" t="str">
            <v/>
          </cell>
          <cell r="R584" t="str">
            <v/>
          </cell>
          <cell r="S584" t="str">
            <v/>
          </cell>
          <cell r="V584" t="str">
            <v/>
          </cell>
        </row>
        <row r="585">
          <cell r="B585" t="str">
            <v/>
          </cell>
          <cell r="C585" t="str">
            <v/>
          </cell>
          <cell r="D585" t="str">
            <v/>
          </cell>
          <cell r="E585" t="str">
            <v/>
          </cell>
          <cell r="F585" t="str">
            <v/>
          </cell>
          <cell r="G585" t="str">
            <v/>
          </cell>
          <cell r="H585" t="str">
            <v/>
          </cell>
          <cell r="I585" t="str">
            <v/>
          </cell>
          <cell r="J585" t="str">
            <v/>
          </cell>
          <cell r="K585" t="str">
            <v/>
          </cell>
          <cell r="L585" t="str">
            <v/>
          </cell>
          <cell r="M585" t="str">
            <v/>
          </cell>
          <cell r="N585" t="str">
            <v/>
          </cell>
          <cell r="O585" t="str">
            <v/>
          </cell>
          <cell r="P585" t="str">
            <v/>
          </cell>
          <cell r="Q585" t="str">
            <v/>
          </cell>
          <cell r="R585" t="str">
            <v/>
          </cell>
          <cell r="S585" t="str">
            <v/>
          </cell>
          <cell r="V585" t="str">
            <v/>
          </cell>
        </row>
        <row r="586">
          <cell r="B586" t="str">
            <v/>
          </cell>
          <cell r="C586" t="str">
            <v/>
          </cell>
          <cell r="D586" t="str">
            <v/>
          </cell>
          <cell r="E586" t="str">
            <v/>
          </cell>
          <cell r="F586" t="str">
            <v/>
          </cell>
          <cell r="G586" t="str">
            <v/>
          </cell>
          <cell r="H586" t="str">
            <v/>
          </cell>
          <cell r="I586" t="str">
            <v/>
          </cell>
          <cell r="J586" t="str">
            <v/>
          </cell>
          <cell r="K586" t="str">
            <v/>
          </cell>
          <cell r="L586" t="str">
            <v/>
          </cell>
          <cell r="M586" t="str">
            <v/>
          </cell>
          <cell r="N586" t="str">
            <v/>
          </cell>
          <cell r="O586" t="str">
            <v/>
          </cell>
          <cell r="P586" t="str">
            <v/>
          </cell>
          <cell r="Q586" t="str">
            <v/>
          </cell>
          <cell r="R586" t="str">
            <v/>
          </cell>
          <cell r="S586" t="str">
            <v/>
          </cell>
          <cell r="V586" t="str">
            <v/>
          </cell>
        </row>
        <row r="587">
          <cell r="B587" t="str">
            <v/>
          </cell>
          <cell r="C587" t="str">
            <v/>
          </cell>
          <cell r="D587" t="str">
            <v/>
          </cell>
          <cell r="E587" t="str">
            <v/>
          </cell>
          <cell r="F587" t="str">
            <v/>
          </cell>
          <cell r="G587" t="str">
            <v/>
          </cell>
          <cell r="H587" t="str">
            <v/>
          </cell>
          <cell r="I587" t="str">
            <v/>
          </cell>
          <cell r="J587" t="str">
            <v/>
          </cell>
          <cell r="K587" t="str">
            <v/>
          </cell>
          <cell r="L587" t="str">
            <v/>
          </cell>
          <cell r="M587" t="str">
            <v/>
          </cell>
          <cell r="N587" t="str">
            <v/>
          </cell>
          <cell r="O587" t="str">
            <v/>
          </cell>
          <cell r="P587" t="str">
            <v/>
          </cell>
          <cell r="Q587" t="str">
            <v/>
          </cell>
          <cell r="R587" t="str">
            <v/>
          </cell>
          <cell r="S587" t="str">
            <v/>
          </cell>
          <cell r="V587" t="str">
            <v/>
          </cell>
        </row>
        <row r="588">
          <cell r="B588" t="str">
            <v/>
          </cell>
          <cell r="C588" t="str">
            <v/>
          </cell>
          <cell r="D588" t="str">
            <v/>
          </cell>
          <cell r="E588" t="str">
            <v/>
          </cell>
          <cell r="F588" t="str">
            <v/>
          </cell>
          <cell r="G588" t="str">
            <v/>
          </cell>
          <cell r="H588" t="str">
            <v/>
          </cell>
          <cell r="I588" t="str">
            <v/>
          </cell>
          <cell r="J588" t="str">
            <v/>
          </cell>
          <cell r="K588" t="str">
            <v/>
          </cell>
          <cell r="L588" t="str">
            <v/>
          </cell>
          <cell r="M588" t="str">
            <v/>
          </cell>
          <cell r="N588" t="str">
            <v/>
          </cell>
          <cell r="O588" t="str">
            <v/>
          </cell>
          <cell r="P588" t="str">
            <v/>
          </cell>
          <cell r="Q588" t="str">
            <v/>
          </cell>
          <cell r="R588" t="str">
            <v/>
          </cell>
          <cell r="S588" t="str">
            <v/>
          </cell>
          <cell r="V588" t="str">
            <v/>
          </cell>
        </row>
        <row r="589">
          <cell r="B589" t="str">
            <v/>
          </cell>
          <cell r="C589" t="str">
            <v/>
          </cell>
          <cell r="D589" t="str">
            <v/>
          </cell>
          <cell r="E589" t="str">
            <v/>
          </cell>
          <cell r="F589" t="str">
            <v/>
          </cell>
          <cell r="G589" t="str">
            <v/>
          </cell>
          <cell r="H589" t="str">
            <v/>
          </cell>
          <cell r="I589" t="str">
            <v/>
          </cell>
          <cell r="J589" t="str">
            <v/>
          </cell>
          <cell r="K589" t="str">
            <v/>
          </cell>
          <cell r="L589" t="str">
            <v/>
          </cell>
          <cell r="M589" t="str">
            <v/>
          </cell>
          <cell r="N589" t="str">
            <v/>
          </cell>
          <cell r="O589" t="str">
            <v/>
          </cell>
          <cell r="P589" t="str">
            <v/>
          </cell>
          <cell r="Q589" t="str">
            <v/>
          </cell>
          <cell r="R589" t="str">
            <v/>
          </cell>
          <cell r="S589" t="str">
            <v/>
          </cell>
          <cell r="V589" t="str">
            <v/>
          </cell>
        </row>
        <row r="590">
          <cell r="B590" t="str">
            <v/>
          </cell>
          <cell r="C590" t="str">
            <v/>
          </cell>
          <cell r="D590" t="str">
            <v/>
          </cell>
          <cell r="E590" t="str">
            <v/>
          </cell>
          <cell r="F590" t="str">
            <v/>
          </cell>
          <cell r="G590" t="str">
            <v/>
          </cell>
          <cell r="H590" t="str">
            <v/>
          </cell>
          <cell r="I590" t="str">
            <v/>
          </cell>
          <cell r="J590" t="str">
            <v/>
          </cell>
          <cell r="K590" t="str">
            <v/>
          </cell>
          <cell r="L590" t="str">
            <v/>
          </cell>
          <cell r="M590" t="str">
            <v/>
          </cell>
          <cell r="N590" t="str">
            <v/>
          </cell>
          <cell r="O590" t="str">
            <v/>
          </cell>
          <cell r="P590" t="str">
            <v/>
          </cell>
          <cell r="Q590" t="str">
            <v/>
          </cell>
          <cell r="R590" t="str">
            <v/>
          </cell>
          <cell r="S590" t="str">
            <v/>
          </cell>
          <cell r="V590" t="str">
            <v/>
          </cell>
        </row>
        <row r="591">
          <cell r="B591" t="str">
            <v/>
          </cell>
          <cell r="C591" t="str">
            <v/>
          </cell>
          <cell r="D591" t="str">
            <v/>
          </cell>
          <cell r="E591" t="str">
            <v/>
          </cell>
          <cell r="F591" t="str">
            <v/>
          </cell>
          <cell r="G591" t="str">
            <v/>
          </cell>
          <cell r="H591" t="str">
            <v/>
          </cell>
          <cell r="I591" t="str">
            <v/>
          </cell>
          <cell r="J591" t="str">
            <v/>
          </cell>
          <cell r="K591" t="str">
            <v/>
          </cell>
          <cell r="L591" t="str">
            <v/>
          </cell>
          <cell r="M591" t="str">
            <v/>
          </cell>
          <cell r="N591" t="str">
            <v/>
          </cell>
          <cell r="O591" t="str">
            <v/>
          </cell>
          <cell r="P591" t="str">
            <v/>
          </cell>
          <cell r="Q591" t="str">
            <v/>
          </cell>
          <cell r="R591" t="str">
            <v/>
          </cell>
          <cell r="S591" t="str">
            <v/>
          </cell>
          <cell r="V591" t="str">
            <v/>
          </cell>
        </row>
        <row r="592">
          <cell r="B592" t="str">
            <v/>
          </cell>
          <cell r="C592" t="str">
            <v/>
          </cell>
          <cell r="D592" t="str">
            <v/>
          </cell>
          <cell r="E592" t="str">
            <v/>
          </cell>
          <cell r="F592" t="str">
            <v/>
          </cell>
          <cell r="G592" t="str">
            <v/>
          </cell>
          <cell r="H592" t="str">
            <v/>
          </cell>
          <cell r="I592" t="str">
            <v/>
          </cell>
          <cell r="J592" t="str">
            <v/>
          </cell>
          <cell r="K592" t="str">
            <v/>
          </cell>
          <cell r="L592" t="str">
            <v/>
          </cell>
          <cell r="M592" t="str">
            <v/>
          </cell>
          <cell r="N592" t="str">
            <v/>
          </cell>
          <cell r="O592" t="str">
            <v/>
          </cell>
          <cell r="P592" t="str">
            <v/>
          </cell>
          <cell r="Q592" t="str">
            <v/>
          </cell>
          <cell r="R592" t="str">
            <v/>
          </cell>
          <cell r="S592" t="str">
            <v/>
          </cell>
          <cell r="V592" t="str">
            <v/>
          </cell>
        </row>
        <row r="593">
          <cell r="B593" t="str">
            <v/>
          </cell>
          <cell r="C593" t="str">
            <v/>
          </cell>
          <cell r="D593" t="str">
            <v/>
          </cell>
          <cell r="E593" t="str">
            <v/>
          </cell>
          <cell r="F593" t="str">
            <v/>
          </cell>
          <cell r="G593" t="str">
            <v/>
          </cell>
          <cell r="H593" t="str">
            <v/>
          </cell>
          <cell r="I593" t="str">
            <v/>
          </cell>
          <cell r="J593" t="str">
            <v/>
          </cell>
          <cell r="K593" t="str">
            <v/>
          </cell>
          <cell r="L593" t="str">
            <v/>
          </cell>
          <cell r="M593" t="str">
            <v/>
          </cell>
          <cell r="N593" t="str">
            <v/>
          </cell>
          <cell r="O593" t="str">
            <v/>
          </cell>
          <cell r="P593" t="str">
            <v/>
          </cell>
          <cell r="Q593" t="str">
            <v/>
          </cell>
          <cell r="R593" t="str">
            <v/>
          </cell>
          <cell r="S593" t="str">
            <v/>
          </cell>
          <cell r="V593" t="str">
            <v/>
          </cell>
        </row>
        <row r="594">
          <cell r="B594" t="str">
            <v/>
          </cell>
          <cell r="C594" t="str">
            <v/>
          </cell>
          <cell r="D594" t="str">
            <v/>
          </cell>
          <cell r="E594" t="str">
            <v/>
          </cell>
          <cell r="F594" t="str">
            <v/>
          </cell>
          <cell r="G594" t="str">
            <v/>
          </cell>
          <cell r="H594" t="str">
            <v/>
          </cell>
          <cell r="I594" t="str">
            <v/>
          </cell>
          <cell r="J594" t="str">
            <v/>
          </cell>
          <cell r="K594" t="str">
            <v/>
          </cell>
          <cell r="L594" t="str">
            <v/>
          </cell>
          <cell r="M594" t="str">
            <v/>
          </cell>
          <cell r="N594" t="str">
            <v/>
          </cell>
          <cell r="O594" t="str">
            <v/>
          </cell>
          <cell r="P594" t="str">
            <v/>
          </cell>
          <cell r="Q594" t="str">
            <v/>
          </cell>
          <cell r="R594" t="str">
            <v/>
          </cell>
          <cell r="S594" t="str">
            <v/>
          </cell>
          <cell r="V594" t="str">
            <v/>
          </cell>
        </row>
        <row r="595">
          <cell r="B595" t="str">
            <v/>
          </cell>
          <cell r="C595" t="str">
            <v/>
          </cell>
          <cell r="D595" t="str">
            <v/>
          </cell>
          <cell r="E595" t="str">
            <v/>
          </cell>
          <cell r="F595" t="str">
            <v/>
          </cell>
          <cell r="G595" t="str">
            <v/>
          </cell>
          <cell r="H595" t="str">
            <v/>
          </cell>
          <cell r="I595" t="str">
            <v/>
          </cell>
          <cell r="J595" t="str">
            <v/>
          </cell>
          <cell r="K595" t="str">
            <v/>
          </cell>
          <cell r="L595" t="str">
            <v/>
          </cell>
          <cell r="M595" t="str">
            <v/>
          </cell>
          <cell r="N595" t="str">
            <v/>
          </cell>
          <cell r="O595" t="str">
            <v/>
          </cell>
          <cell r="P595" t="str">
            <v/>
          </cell>
          <cell r="Q595" t="str">
            <v/>
          </cell>
          <cell r="R595" t="str">
            <v/>
          </cell>
          <cell r="S595" t="str">
            <v/>
          </cell>
          <cell r="V595" t="str">
            <v/>
          </cell>
        </row>
        <row r="596">
          <cell r="B596" t="str">
            <v/>
          </cell>
          <cell r="C596" t="str">
            <v/>
          </cell>
          <cell r="D596" t="str">
            <v/>
          </cell>
          <cell r="E596" t="str">
            <v/>
          </cell>
          <cell r="F596" t="str">
            <v/>
          </cell>
          <cell r="G596" t="str">
            <v/>
          </cell>
          <cell r="H596" t="str">
            <v/>
          </cell>
          <cell r="I596" t="str">
            <v/>
          </cell>
          <cell r="J596" t="str">
            <v/>
          </cell>
          <cell r="K596" t="str">
            <v/>
          </cell>
          <cell r="L596" t="str">
            <v/>
          </cell>
          <cell r="M596" t="str">
            <v/>
          </cell>
          <cell r="N596" t="str">
            <v/>
          </cell>
          <cell r="O596" t="str">
            <v/>
          </cell>
          <cell r="P596" t="str">
            <v/>
          </cell>
          <cell r="Q596" t="str">
            <v/>
          </cell>
          <cell r="R596" t="str">
            <v/>
          </cell>
          <cell r="S596" t="str">
            <v/>
          </cell>
          <cell r="V596" t="str">
            <v/>
          </cell>
        </row>
        <row r="597">
          <cell r="B597" t="str">
            <v/>
          </cell>
          <cell r="C597" t="str">
            <v/>
          </cell>
          <cell r="D597" t="str">
            <v/>
          </cell>
          <cell r="E597" t="str">
            <v/>
          </cell>
          <cell r="F597" t="str">
            <v/>
          </cell>
          <cell r="G597" t="str">
            <v/>
          </cell>
          <cell r="H597" t="str">
            <v/>
          </cell>
          <cell r="I597" t="str">
            <v/>
          </cell>
          <cell r="J597" t="str">
            <v/>
          </cell>
          <cell r="K597" t="str">
            <v/>
          </cell>
          <cell r="L597" t="str">
            <v/>
          </cell>
          <cell r="M597" t="str">
            <v/>
          </cell>
          <cell r="N597" t="str">
            <v/>
          </cell>
          <cell r="O597" t="str">
            <v/>
          </cell>
          <cell r="P597" t="str">
            <v/>
          </cell>
          <cell r="Q597" t="str">
            <v/>
          </cell>
          <cell r="R597" t="str">
            <v/>
          </cell>
          <cell r="S597" t="str">
            <v/>
          </cell>
          <cell r="V597" t="str">
            <v/>
          </cell>
        </row>
        <row r="598">
          <cell r="B598" t="str">
            <v/>
          </cell>
          <cell r="C598" t="str">
            <v/>
          </cell>
          <cell r="D598" t="str">
            <v/>
          </cell>
          <cell r="E598" t="str">
            <v/>
          </cell>
          <cell r="F598" t="str">
            <v/>
          </cell>
          <cell r="G598" t="str">
            <v/>
          </cell>
          <cell r="H598" t="str">
            <v/>
          </cell>
          <cell r="I598" t="str">
            <v/>
          </cell>
          <cell r="J598" t="str">
            <v/>
          </cell>
          <cell r="K598" t="str">
            <v/>
          </cell>
          <cell r="L598" t="str">
            <v/>
          </cell>
          <cell r="M598" t="str">
            <v/>
          </cell>
          <cell r="N598" t="str">
            <v/>
          </cell>
          <cell r="O598" t="str">
            <v/>
          </cell>
          <cell r="P598" t="str">
            <v/>
          </cell>
          <cell r="Q598" t="str">
            <v/>
          </cell>
          <cell r="R598" t="str">
            <v/>
          </cell>
          <cell r="S598" t="str">
            <v/>
          </cell>
          <cell r="V598" t="str">
            <v/>
          </cell>
        </row>
        <row r="599">
          <cell r="B599" t="str">
            <v/>
          </cell>
          <cell r="C599" t="str">
            <v/>
          </cell>
          <cell r="D599" t="str">
            <v/>
          </cell>
          <cell r="E599" t="str">
            <v/>
          </cell>
          <cell r="F599" t="str">
            <v/>
          </cell>
          <cell r="G599" t="str">
            <v/>
          </cell>
          <cell r="H599" t="str">
            <v/>
          </cell>
          <cell r="I599" t="str">
            <v/>
          </cell>
          <cell r="J599" t="str">
            <v/>
          </cell>
          <cell r="K599" t="str">
            <v/>
          </cell>
          <cell r="L599" t="str">
            <v/>
          </cell>
          <cell r="M599" t="str">
            <v/>
          </cell>
          <cell r="N599" t="str">
            <v/>
          </cell>
          <cell r="O599" t="str">
            <v/>
          </cell>
          <cell r="P599" t="str">
            <v/>
          </cell>
          <cell r="Q599" t="str">
            <v/>
          </cell>
          <cell r="R599" t="str">
            <v/>
          </cell>
          <cell r="S599" t="str">
            <v/>
          </cell>
          <cell r="V599" t="str">
            <v/>
          </cell>
        </row>
        <row r="600">
          <cell r="B600" t="str">
            <v/>
          </cell>
          <cell r="C600" t="str">
            <v/>
          </cell>
          <cell r="D600" t="str">
            <v/>
          </cell>
          <cell r="E600" t="str">
            <v/>
          </cell>
          <cell r="F600" t="str">
            <v/>
          </cell>
          <cell r="G600" t="str">
            <v/>
          </cell>
          <cell r="H600" t="str">
            <v/>
          </cell>
          <cell r="I600" t="str">
            <v/>
          </cell>
          <cell r="J600" t="str">
            <v/>
          </cell>
          <cell r="K600" t="str">
            <v/>
          </cell>
          <cell r="L600" t="str">
            <v/>
          </cell>
          <cell r="M600" t="str">
            <v/>
          </cell>
          <cell r="N600" t="str">
            <v/>
          </cell>
          <cell r="O600" t="str">
            <v/>
          </cell>
          <cell r="P600" t="str">
            <v/>
          </cell>
          <cell r="Q600" t="str">
            <v/>
          </cell>
          <cell r="R600" t="str">
            <v/>
          </cell>
          <cell r="S600" t="str">
            <v/>
          </cell>
          <cell r="V600" t="str">
            <v/>
          </cell>
        </row>
        <row r="601">
          <cell r="B601" t="str">
            <v/>
          </cell>
          <cell r="C601" t="str">
            <v/>
          </cell>
          <cell r="D601" t="str">
            <v/>
          </cell>
          <cell r="E601" t="str">
            <v/>
          </cell>
          <cell r="F601" t="str">
            <v/>
          </cell>
          <cell r="G601" t="str">
            <v/>
          </cell>
          <cell r="H601" t="str">
            <v/>
          </cell>
          <cell r="I601" t="str">
            <v/>
          </cell>
          <cell r="J601" t="str">
            <v/>
          </cell>
          <cell r="K601" t="str">
            <v/>
          </cell>
          <cell r="L601" t="str">
            <v/>
          </cell>
          <cell r="M601" t="str">
            <v/>
          </cell>
          <cell r="N601" t="str">
            <v/>
          </cell>
          <cell r="O601" t="str">
            <v/>
          </cell>
          <cell r="P601" t="str">
            <v/>
          </cell>
          <cell r="Q601" t="str">
            <v/>
          </cell>
          <cell r="R601" t="str">
            <v/>
          </cell>
          <cell r="S601" t="str">
            <v/>
          </cell>
          <cell r="V601" t="str">
            <v/>
          </cell>
        </row>
        <row r="602">
          <cell r="B602" t="str">
            <v/>
          </cell>
          <cell r="C602" t="str">
            <v/>
          </cell>
          <cell r="D602" t="str">
            <v/>
          </cell>
          <cell r="E602" t="str">
            <v/>
          </cell>
          <cell r="F602" t="str">
            <v/>
          </cell>
          <cell r="G602" t="str">
            <v/>
          </cell>
          <cell r="H602" t="str">
            <v/>
          </cell>
          <cell r="I602" t="str">
            <v/>
          </cell>
          <cell r="J602" t="str">
            <v/>
          </cell>
          <cell r="K602" t="str">
            <v/>
          </cell>
          <cell r="L602" t="str">
            <v/>
          </cell>
          <cell r="M602" t="str">
            <v/>
          </cell>
          <cell r="N602" t="str">
            <v/>
          </cell>
          <cell r="O602" t="str">
            <v/>
          </cell>
          <cell r="P602" t="str">
            <v/>
          </cell>
          <cell r="Q602" t="str">
            <v/>
          </cell>
          <cell r="R602" t="str">
            <v/>
          </cell>
          <cell r="S602" t="str">
            <v/>
          </cell>
          <cell r="V602" t="str">
            <v/>
          </cell>
        </row>
        <row r="603">
          <cell r="B603" t="str">
            <v/>
          </cell>
          <cell r="C603" t="str">
            <v/>
          </cell>
          <cell r="D603" t="str">
            <v/>
          </cell>
          <cell r="E603" t="str">
            <v/>
          </cell>
          <cell r="F603" t="str">
            <v/>
          </cell>
          <cell r="G603" t="str">
            <v/>
          </cell>
          <cell r="H603" t="str">
            <v/>
          </cell>
          <cell r="I603" t="str">
            <v/>
          </cell>
          <cell r="J603" t="str">
            <v/>
          </cell>
          <cell r="K603" t="str">
            <v/>
          </cell>
          <cell r="L603" t="str">
            <v/>
          </cell>
          <cell r="M603" t="str">
            <v/>
          </cell>
          <cell r="N603" t="str">
            <v/>
          </cell>
          <cell r="O603" t="str">
            <v/>
          </cell>
          <cell r="P603" t="str">
            <v/>
          </cell>
          <cell r="Q603" t="str">
            <v/>
          </cell>
          <cell r="R603" t="str">
            <v/>
          </cell>
          <cell r="S603" t="str">
            <v/>
          </cell>
          <cell r="V603" t="str">
            <v/>
          </cell>
        </row>
        <row r="604">
          <cell r="B604" t="str">
            <v/>
          </cell>
          <cell r="C604" t="str">
            <v/>
          </cell>
          <cell r="D604" t="str">
            <v/>
          </cell>
          <cell r="E604" t="str">
            <v/>
          </cell>
          <cell r="F604" t="str">
            <v/>
          </cell>
          <cell r="G604" t="str">
            <v/>
          </cell>
          <cell r="H604" t="str">
            <v/>
          </cell>
          <cell r="I604" t="str">
            <v/>
          </cell>
          <cell r="J604" t="str">
            <v/>
          </cell>
          <cell r="K604" t="str">
            <v/>
          </cell>
          <cell r="L604" t="str">
            <v/>
          </cell>
          <cell r="M604" t="str">
            <v/>
          </cell>
          <cell r="N604" t="str">
            <v/>
          </cell>
          <cell r="O604" t="str">
            <v/>
          </cell>
          <cell r="P604" t="str">
            <v/>
          </cell>
          <cell r="Q604" t="str">
            <v/>
          </cell>
          <cell r="R604" t="str">
            <v/>
          </cell>
          <cell r="S604" t="str">
            <v/>
          </cell>
          <cell r="V604" t="str">
            <v/>
          </cell>
        </row>
        <row r="605">
          <cell r="B605" t="str">
            <v/>
          </cell>
          <cell r="C605" t="str">
            <v/>
          </cell>
          <cell r="D605" t="str">
            <v/>
          </cell>
          <cell r="E605" t="str">
            <v/>
          </cell>
          <cell r="F605" t="str">
            <v/>
          </cell>
          <cell r="G605" t="str">
            <v/>
          </cell>
          <cell r="H605" t="str">
            <v/>
          </cell>
          <cell r="I605" t="str">
            <v/>
          </cell>
          <cell r="J605" t="str">
            <v/>
          </cell>
          <cell r="K605" t="str">
            <v/>
          </cell>
          <cell r="L605" t="str">
            <v/>
          </cell>
          <cell r="M605" t="str">
            <v/>
          </cell>
          <cell r="N605" t="str">
            <v/>
          </cell>
          <cell r="O605" t="str">
            <v/>
          </cell>
          <cell r="P605" t="str">
            <v/>
          </cell>
          <cell r="Q605" t="str">
            <v/>
          </cell>
          <cell r="R605" t="str">
            <v/>
          </cell>
          <cell r="S605" t="str">
            <v/>
          </cell>
          <cell r="V605" t="str">
            <v/>
          </cell>
        </row>
        <row r="606">
          <cell r="B606" t="str">
            <v/>
          </cell>
          <cell r="C606" t="str">
            <v/>
          </cell>
          <cell r="D606" t="str">
            <v/>
          </cell>
          <cell r="E606" t="str">
            <v/>
          </cell>
          <cell r="F606" t="str">
            <v/>
          </cell>
          <cell r="G606" t="str">
            <v/>
          </cell>
          <cell r="H606" t="str">
            <v/>
          </cell>
          <cell r="I606" t="str">
            <v/>
          </cell>
          <cell r="J606" t="str">
            <v/>
          </cell>
          <cell r="K606" t="str">
            <v/>
          </cell>
          <cell r="L606" t="str">
            <v/>
          </cell>
          <cell r="M606" t="str">
            <v/>
          </cell>
          <cell r="N606" t="str">
            <v/>
          </cell>
          <cell r="O606" t="str">
            <v/>
          </cell>
          <cell r="P606" t="str">
            <v/>
          </cell>
          <cell r="Q606" t="str">
            <v/>
          </cell>
          <cell r="R606" t="str">
            <v/>
          </cell>
          <cell r="S606" t="str">
            <v/>
          </cell>
          <cell r="V606" t="str">
            <v/>
          </cell>
        </row>
        <row r="607">
          <cell r="B607" t="str">
            <v/>
          </cell>
          <cell r="C607" t="str">
            <v/>
          </cell>
          <cell r="D607" t="str">
            <v/>
          </cell>
          <cell r="E607" t="str">
            <v/>
          </cell>
          <cell r="F607" t="str">
            <v/>
          </cell>
          <cell r="G607" t="str">
            <v/>
          </cell>
          <cell r="H607" t="str">
            <v/>
          </cell>
          <cell r="I607" t="str">
            <v/>
          </cell>
          <cell r="J607" t="str">
            <v/>
          </cell>
          <cell r="K607" t="str">
            <v/>
          </cell>
          <cell r="L607" t="str">
            <v/>
          </cell>
          <cell r="M607" t="str">
            <v/>
          </cell>
          <cell r="N607" t="str">
            <v/>
          </cell>
          <cell r="O607" t="str">
            <v/>
          </cell>
          <cell r="P607" t="str">
            <v/>
          </cell>
          <cell r="Q607" t="str">
            <v/>
          </cell>
          <cell r="R607" t="str">
            <v/>
          </cell>
          <cell r="S607" t="str">
            <v/>
          </cell>
          <cell r="V607" t="str">
            <v/>
          </cell>
        </row>
        <row r="608">
          <cell r="B608" t="str">
            <v/>
          </cell>
          <cell r="C608" t="str">
            <v/>
          </cell>
          <cell r="D608" t="str">
            <v/>
          </cell>
          <cell r="E608" t="str">
            <v/>
          </cell>
          <cell r="F608" t="str">
            <v/>
          </cell>
          <cell r="G608" t="str">
            <v/>
          </cell>
          <cell r="H608" t="str">
            <v/>
          </cell>
          <cell r="I608" t="str">
            <v/>
          </cell>
          <cell r="J608" t="str">
            <v/>
          </cell>
          <cell r="K608" t="str">
            <v/>
          </cell>
          <cell r="L608" t="str">
            <v/>
          </cell>
          <cell r="M608" t="str">
            <v/>
          </cell>
          <cell r="N608" t="str">
            <v/>
          </cell>
          <cell r="O608" t="str">
            <v/>
          </cell>
          <cell r="P608" t="str">
            <v/>
          </cell>
          <cell r="Q608" t="str">
            <v/>
          </cell>
          <cell r="R608" t="str">
            <v/>
          </cell>
          <cell r="S608" t="str">
            <v/>
          </cell>
          <cell r="V608" t="str">
            <v/>
          </cell>
        </row>
        <row r="609">
          <cell r="B609" t="str">
            <v/>
          </cell>
          <cell r="C609" t="str">
            <v/>
          </cell>
          <cell r="D609" t="str">
            <v/>
          </cell>
          <cell r="E609" t="str">
            <v/>
          </cell>
          <cell r="F609" t="str">
            <v/>
          </cell>
          <cell r="G609" t="str">
            <v/>
          </cell>
          <cell r="H609" t="str">
            <v/>
          </cell>
          <cell r="I609" t="str">
            <v/>
          </cell>
          <cell r="J609" t="str">
            <v/>
          </cell>
          <cell r="K609" t="str">
            <v/>
          </cell>
          <cell r="L609" t="str">
            <v/>
          </cell>
          <cell r="M609" t="str">
            <v/>
          </cell>
          <cell r="N609" t="str">
            <v/>
          </cell>
          <cell r="O609" t="str">
            <v/>
          </cell>
          <cell r="P609" t="str">
            <v/>
          </cell>
          <cell r="Q609" t="str">
            <v/>
          </cell>
          <cell r="R609" t="str">
            <v/>
          </cell>
          <cell r="S609" t="str">
            <v/>
          </cell>
          <cell r="V609" t="str">
            <v/>
          </cell>
        </row>
        <row r="610">
          <cell r="B610" t="str">
            <v/>
          </cell>
          <cell r="C610" t="str">
            <v/>
          </cell>
          <cell r="D610" t="str">
            <v/>
          </cell>
          <cell r="E610" t="str">
            <v/>
          </cell>
          <cell r="F610" t="str">
            <v/>
          </cell>
          <cell r="G610" t="str">
            <v/>
          </cell>
          <cell r="H610" t="str">
            <v/>
          </cell>
          <cell r="I610" t="str">
            <v/>
          </cell>
          <cell r="J610" t="str">
            <v/>
          </cell>
          <cell r="K610" t="str">
            <v/>
          </cell>
          <cell r="L610" t="str">
            <v/>
          </cell>
          <cell r="M610" t="str">
            <v/>
          </cell>
          <cell r="N610" t="str">
            <v/>
          </cell>
          <cell r="O610" t="str">
            <v/>
          </cell>
          <cell r="P610" t="str">
            <v/>
          </cell>
          <cell r="Q610" t="str">
            <v/>
          </cell>
          <cell r="R610" t="str">
            <v/>
          </cell>
          <cell r="S610" t="str">
            <v/>
          </cell>
          <cell r="V610" t="str">
            <v/>
          </cell>
        </row>
        <row r="611">
          <cell r="B611" t="str">
            <v/>
          </cell>
          <cell r="C611" t="str">
            <v/>
          </cell>
          <cell r="D611" t="str">
            <v/>
          </cell>
          <cell r="E611" t="str">
            <v/>
          </cell>
          <cell r="F611" t="str">
            <v/>
          </cell>
          <cell r="G611" t="str">
            <v/>
          </cell>
          <cell r="H611" t="str">
            <v/>
          </cell>
          <cell r="I611" t="str">
            <v/>
          </cell>
          <cell r="J611" t="str">
            <v/>
          </cell>
          <cell r="K611" t="str">
            <v/>
          </cell>
          <cell r="L611" t="str">
            <v/>
          </cell>
          <cell r="M611" t="str">
            <v/>
          </cell>
          <cell r="N611" t="str">
            <v/>
          </cell>
          <cell r="O611" t="str">
            <v/>
          </cell>
          <cell r="P611" t="str">
            <v/>
          </cell>
          <cell r="Q611" t="str">
            <v/>
          </cell>
          <cell r="R611" t="str">
            <v/>
          </cell>
          <cell r="S611" t="str">
            <v/>
          </cell>
          <cell r="V611" t="str">
            <v/>
          </cell>
        </row>
        <row r="612">
          <cell r="B612" t="str">
            <v/>
          </cell>
          <cell r="C612" t="str">
            <v/>
          </cell>
          <cell r="D612" t="str">
            <v/>
          </cell>
          <cell r="E612" t="str">
            <v/>
          </cell>
          <cell r="F612" t="str">
            <v/>
          </cell>
          <cell r="G612" t="str">
            <v/>
          </cell>
          <cell r="H612" t="str">
            <v/>
          </cell>
          <cell r="I612" t="str">
            <v/>
          </cell>
          <cell r="J612" t="str">
            <v/>
          </cell>
          <cell r="K612" t="str">
            <v/>
          </cell>
          <cell r="L612" t="str">
            <v/>
          </cell>
          <cell r="M612" t="str">
            <v/>
          </cell>
          <cell r="N612" t="str">
            <v/>
          </cell>
          <cell r="O612" t="str">
            <v/>
          </cell>
          <cell r="P612" t="str">
            <v/>
          </cell>
          <cell r="Q612" t="str">
            <v/>
          </cell>
          <cell r="R612" t="str">
            <v/>
          </cell>
          <cell r="S612" t="str">
            <v/>
          </cell>
          <cell r="V612" t="str">
            <v/>
          </cell>
        </row>
        <row r="613">
          <cell r="B613" t="str">
            <v/>
          </cell>
          <cell r="C613" t="str">
            <v/>
          </cell>
          <cell r="D613" t="str">
            <v/>
          </cell>
          <cell r="E613" t="str">
            <v/>
          </cell>
          <cell r="F613" t="str">
            <v/>
          </cell>
          <cell r="G613" t="str">
            <v/>
          </cell>
          <cell r="H613" t="str">
            <v/>
          </cell>
          <cell r="I613" t="str">
            <v/>
          </cell>
          <cell r="J613" t="str">
            <v/>
          </cell>
          <cell r="K613" t="str">
            <v/>
          </cell>
          <cell r="L613" t="str">
            <v/>
          </cell>
          <cell r="M613" t="str">
            <v/>
          </cell>
          <cell r="N613" t="str">
            <v/>
          </cell>
          <cell r="O613" t="str">
            <v/>
          </cell>
          <cell r="P613" t="str">
            <v/>
          </cell>
          <cell r="Q613" t="str">
            <v/>
          </cell>
          <cell r="R613" t="str">
            <v/>
          </cell>
          <cell r="S613" t="str">
            <v/>
          </cell>
          <cell r="V613" t="str">
            <v/>
          </cell>
        </row>
        <row r="614">
          <cell r="B614" t="str">
            <v/>
          </cell>
          <cell r="C614" t="str">
            <v/>
          </cell>
          <cell r="D614" t="str">
            <v/>
          </cell>
          <cell r="E614" t="str">
            <v/>
          </cell>
          <cell r="F614" t="str">
            <v/>
          </cell>
          <cell r="G614" t="str">
            <v/>
          </cell>
          <cell r="H614" t="str">
            <v/>
          </cell>
          <cell r="I614" t="str">
            <v/>
          </cell>
          <cell r="J614" t="str">
            <v/>
          </cell>
          <cell r="K614" t="str">
            <v/>
          </cell>
          <cell r="L614" t="str">
            <v/>
          </cell>
          <cell r="M614" t="str">
            <v/>
          </cell>
          <cell r="N614" t="str">
            <v/>
          </cell>
          <cell r="O614" t="str">
            <v/>
          </cell>
          <cell r="P614" t="str">
            <v/>
          </cell>
          <cell r="Q614" t="str">
            <v/>
          </cell>
          <cell r="R614" t="str">
            <v/>
          </cell>
          <cell r="S614" t="str">
            <v/>
          </cell>
          <cell r="V614" t="str">
            <v/>
          </cell>
        </row>
        <row r="615">
          <cell r="B615" t="str">
            <v/>
          </cell>
          <cell r="C615" t="str">
            <v/>
          </cell>
          <cell r="D615" t="str">
            <v/>
          </cell>
          <cell r="E615" t="str">
            <v/>
          </cell>
          <cell r="F615" t="str">
            <v/>
          </cell>
          <cell r="G615" t="str">
            <v/>
          </cell>
          <cell r="H615" t="str">
            <v/>
          </cell>
          <cell r="I615" t="str">
            <v/>
          </cell>
          <cell r="J615" t="str">
            <v/>
          </cell>
          <cell r="K615" t="str">
            <v/>
          </cell>
          <cell r="L615" t="str">
            <v/>
          </cell>
          <cell r="M615" t="str">
            <v/>
          </cell>
          <cell r="N615" t="str">
            <v/>
          </cell>
          <cell r="O615" t="str">
            <v/>
          </cell>
          <cell r="P615" t="str">
            <v/>
          </cell>
          <cell r="Q615" t="str">
            <v/>
          </cell>
          <cell r="R615" t="str">
            <v/>
          </cell>
          <cell r="S615" t="str">
            <v/>
          </cell>
          <cell r="V615" t="str">
            <v/>
          </cell>
        </row>
        <row r="616">
          <cell r="B616" t="str">
            <v/>
          </cell>
          <cell r="C616" t="str">
            <v/>
          </cell>
          <cell r="D616" t="str">
            <v/>
          </cell>
          <cell r="E616" t="str">
            <v/>
          </cell>
          <cell r="F616" t="str">
            <v/>
          </cell>
          <cell r="G616" t="str">
            <v/>
          </cell>
          <cell r="H616" t="str">
            <v/>
          </cell>
          <cell r="I616" t="str">
            <v/>
          </cell>
          <cell r="J616" t="str">
            <v/>
          </cell>
          <cell r="K616" t="str">
            <v/>
          </cell>
          <cell r="L616" t="str">
            <v/>
          </cell>
          <cell r="M616" t="str">
            <v/>
          </cell>
          <cell r="N616" t="str">
            <v/>
          </cell>
          <cell r="O616" t="str">
            <v/>
          </cell>
          <cell r="P616" t="str">
            <v/>
          </cell>
          <cell r="Q616" t="str">
            <v/>
          </cell>
          <cell r="R616" t="str">
            <v/>
          </cell>
          <cell r="S616" t="str">
            <v/>
          </cell>
          <cell r="V616" t="str">
            <v/>
          </cell>
        </row>
        <row r="617">
          <cell r="B617" t="str">
            <v/>
          </cell>
          <cell r="C617" t="str">
            <v/>
          </cell>
          <cell r="D617" t="str">
            <v/>
          </cell>
          <cell r="E617" t="str">
            <v/>
          </cell>
          <cell r="F617" t="str">
            <v/>
          </cell>
          <cell r="G617" t="str">
            <v/>
          </cell>
          <cell r="H617" t="str">
            <v/>
          </cell>
          <cell r="I617" t="str">
            <v/>
          </cell>
          <cell r="J617" t="str">
            <v/>
          </cell>
          <cell r="K617" t="str">
            <v/>
          </cell>
          <cell r="L617" t="str">
            <v/>
          </cell>
          <cell r="M617" t="str">
            <v/>
          </cell>
          <cell r="N617" t="str">
            <v/>
          </cell>
          <cell r="O617" t="str">
            <v/>
          </cell>
          <cell r="P617" t="str">
            <v/>
          </cell>
          <cell r="Q617" t="str">
            <v/>
          </cell>
          <cell r="R617" t="str">
            <v/>
          </cell>
          <cell r="S617" t="str">
            <v/>
          </cell>
          <cell r="V617" t="str">
            <v/>
          </cell>
        </row>
        <row r="618">
          <cell r="B618" t="str">
            <v/>
          </cell>
          <cell r="C618" t="str">
            <v/>
          </cell>
          <cell r="D618" t="str">
            <v/>
          </cell>
          <cell r="E618" t="str">
            <v/>
          </cell>
          <cell r="F618" t="str">
            <v/>
          </cell>
          <cell r="G618" t="str">
            <v/>
          </cell>
          <cell r="H618" t="str">
            <v/>
          </cell>
          <cell r="I618" t="str">
            <v/>
          </cell>
          <cell r="J618" t="str">
            <v/>
          </cell>
          <cell r="K618" t="str">
            <v/>
          </cell>
          <cell r="L618" t="str">
            <v/>
          </cell>
          <cell r="M618" t="str">
            <v/>
          </cell>
          <cell r="N618" t="str">
            <v/>
          </cell>
          <cell r="O618" t="str">
            <v/>
          </cell>
          <cell r="P618" t="str">
            <v/>
          </cell>
          <cell r="Q618" t="str">
            <v/>
          </cell>
          <cell r="R618" t="str">
            <v/>
          </cell>
          <cell r="S618" t="str">
            <v/>
          </cell>
          <cell r="V618" t="str">
            <v/>
          </cell>
        </row>
        <row r="619">
          <cell r="B619" t="str">
            <v/>
          </cell>
          <cell r="C619" t="str">
            <v/>
          </cell>
          <cell r="D619" t="str">
            <v/>
          </cell>
          <cell r="E619" t="str">
            <v/>
          </cell>
          <cell r="F619" t="str">
            <v/>
          </cell>
          <cell r="G619" t="str">
            <v/>
          </cell>
          <cell r="H619" t="str">
            <v/>
          </cell>
          <cell r="I619" t="str">
            <v/>
          </cell>
          <cell r="J619" t="str">
            <v/>
          </cell>
          <cell r="K619" t="str">
            <v/>
          </cell>
          <cell r="L619" t="str">
            <v/>
          </cell>
          <cell r="M619" t="str">
            <v/>
          </cell>
          <cell r="N619" t="str">
            <v/>
          </cell>
          <cell r="O619" t="str">
            <v/>
          </cell>
          <cell r="P619" t="str">
            <v/>
          </cell>
          <cell r="Q619" t="str">
            <v/>
          </cell>
          <cell r="R619" t="str">
            <v/>
          </cell>
          <cell r="S619" t="str">
            <v/>
          </cell>
          <cell r="V619" t="str">
            <v/>
          </cell>
        </row>
        <row r="620">
          <cell r="B620" t="str">
            <v/>
          </cell>
          <cell r="C620" t="str">
            <v/>
          </cell>
          <cell r="D620" t="str">
            <v/>
          </cell>
          <cell r="E620" t="str">
            <v/>
          </cell>
          <cell r="F620" t="str">
            <v/>
          </cell>
          <cell r="G620" t="str">
            <v/>
          </cell>
          <cell r="H620" t="str">
            <v/>
          </cell>
          <cell r="I620" t="str">
            <v/>
          </cell>
          <cell r="J620" t="str">
            <v/>
          </cell>
          <cell r="K620" t="str">
            <v/>
          </cell>
          <cell r="L620" t="str">
            <v/>
          </cell>
          <cell r="M620" t="str">
            <v/>
          </cell>
          <cell r="N620" t="str">
            <v/>
          </cell>
          <cell r="O620" t="str">
            <v/>
          </cell>
          <cell r="P620" t="str">
            <v/>
          </cell>
          <cell r="Q620" t="str">
            <v/>
          </cell>
          <cell r="R620" t="str">
            <v/>
          </cell>
          <cell r="S620" t="str">
            <v/>
          </cell>
          <cell r="V620" t="str">
            <v/>
          </cell>
        </row>
        <row r="621">
          <cell r="B621" t="str">
            <v/>
          </cell>
          <cell r="C621" t="str">
            <v/>
          </cell>
          <cell r="D621" t="str">
            <v/>
          </cell>
          <cell r="E621" t="str">
            <v/>
          </cell>
          <cell r="F621" t="str">
            <v/>
          </cell>
          <cell r="G621" t="str">
            <v/>
          </cell>
          <cell r="H621" t="str">
            <v/>
          </cell>
          <cell r="I621" t="str">
            <v/>
          </cell>
          <cell r="J621" t="str">
            <v/>
          </cell>
          <cell r="K621" t="str">
            <v/>
          </cell>
          <cell r="L621" t="str">
            <v/>
          </cell>
          <cell r="M621" t="str">
            <v/>
          </cell>
          <cell r="N621" t="str">
            <v/>
          </cell>
          <cell r="O621" t="str">
            <v/>
          </cell>
          <cell r="P621" t="str">
            <v/>
          </cell>
          <cell r="Q621" t="str">
            <v/>
          </cell>
          <cell r="R621" t="str">
            <v/>
          </cell>
          <cell r="S621" t="str">
            <v/>
          </cell>
          <cell r="V621" t="str">
            <v/>
          </cell>
        </row>
        <row r="622">
          <cell r="B622" t="str">
            <v/>
          </cell>
          <cell r="C622" t="str">
            <v/>
          </cell>
          <cell r="D622" t="str">
            <v/>
          </cell>
          <cell r="E622" t="str">
            <v/>
          </cell>
          <cell r="F622" t="str">
            <v/>
          </cell>
          <cell r="G622" t="str">
            <v/>
          </cell>
          <cell r="H622" t="str">
            <v/>
          </cell>
          <cell r="I622" t="str">
            <v/>
          </cell>
          <cell r="J622" t="str">
            <v/>
          </cell>
          <cell r="K622" t="str">
            <v/>
          </cell>
          <cell r="L622" t="str">
            <v/>
          </cell>
          <cell r="M622" t="str">
            <v/>
          </cell>
          <cell r="N622" t="str">
            <v/>
          </cell>
          <cell r="O622" t="str">
            <v/>
          </cell>
          <cell r="P622" t="str">
            <v/>
          </cell>
          <cell r="Q622" t="str">
            <v/>
          </cell>
          <cell r="R622" t="str">
            <v/>
          </cell>
          <cell r="S622" t="str">
            <v/>
          </cell>
          <cell r="V622" t="str">
            <v/>
          </cell>
        </row>
        <row r="623">
          <cell r="B623" t="str">
            <v/>
          </cell>
          <cell r="C623" t="str">
            <v/>
          </cell>
          <cell r="D623" t="str">
            <v/>
          </cell>
          <cell r="E623" t="str">
            <v/>
          </cell>
          <cell r="F623" t="str">
            <v/>
          </cell>
          <cell r="G623" t="str">
            <v/>
          </cell>
          <cell r="H623" t="str">
            <v/>
          </cell>
          <cell r="I623" t="str">
            <v/>
          </cell>
          <cell r="J623" t="str">
            <v/>
          </cell>
          <cell r="K623" t="str">
            <v/>
          </cell>
          <cell r="L623" t="str">
            <v/>
          </cell>
          <cell r="M623" t="str">
            <v/>
          </cell>
          <cell r="N623" t="str">
            <v/>
          </cell>
          <cell r="O623" t="str">
            <v/>
          </cell>
          <cell r="P623" t="str">
            <v/>
          </cell>
          <cell r="Q623" t="str">
            <v/>
          </cell>
          <cell r="R623" t="str">
            <v/>
          </cell>
          <cell r="S623" t="str">
            <v/>
          </cell>
          <cell r="V623" t="str">
            <v/>
          </cell>
        </row>
        <row r="624">
          <cell r="B624" t="str">
            <v/>
          </cell>
          <cell r="C624" t="str">
            <v/>
          </cell>
          <cell r="D624" t="str">
            <v/>
          </cell>
          <cell r="E624" t="str">
            <v/>
          </cell>
          <cell r="F624" t="str">
            <v/>
          </cell>
          <cell r="G624" t="str">
            <v/>
          </cell>
          <cell r="H624" t="str">
            <v/>
          </cell>
          <cell r="I624" t="str">
            <v/>
          </cell>
          <cell r="J624" t="str">
            <v/>
          </cell>
          <cell r="K624" t="str">
            <v/>
          </cell>
          <cell r="L624" t="str">
            <v/>
          </cell>
          <cell r="M624" t="str">
            <v/>
          </cell>
          <cell r="N624" t="str">
            <v/>
          </cell>
          <cell r="O624" t="str">
            <v/>
          </cell>
          <cell r="P624" t="str">
            <v/>
          </cell>
          <cell r="Q624" t="str">
            <v/>
          </cell>
          <cell r="R624" t="str">
            <v/>
          </cell>
          <cell r="S624" t="str">
            <v/>
          </cell>
          <cell r="V624" t="str">
            <v/>
          </cell>
        </row>
        <row r="625">
          <cell r="B625" t="str">
            <v/>
          </cell>
          <cell r="C625" t="str">
            <v/>
          </cell>
          <cell r="D625" t="str">
            <v/>
          </cell>
          <cell r="E625" t="str">
            <v/>
          </cell>
          <cell r="F625" t="str">
            <v/>
          </cell>
          <cell r="G625" t="str">
            <v/>
          </cell>
          <cell r="H625" t="str">
            <v/>
          </cell>
          <cell r="I625" t="str">
            <v/>
          </cell>
          <cell r="J625" t="str">
            <v/>
          </cell>
          <cell r="K625" t="str">
            <v/>
          </cell>
          <cell r="L625" t="str">
            <v/>
          </cell>
          <cell r="M625" t="str">
            <v/>
          </cell>
          <cell r="N625" t="str">
            <v/>
          </cell>
          <cell r="O625" t="str">
            <v/>
          </cell>
          <cell r="P625" t="str">
            <v/>
          </cell>
          <cell r="Q625" t="str">
            <v/>
          </cell>
          <cell r="R625" t="str">
            <v/>
          </cell>
          <cell r="S625" t="str">
            <v/>
          </cell>
          <cell r="V625" t="str">
            <v/>
          </cell>
        </row>
        <row r="626">
          <cell r="B626" t="str">
            <v/>
          </cell>
          <cell r="C626" t="str">
            <v/>
          </cell>
          <cell r="D626" t="str">
            <v/>
          </cell>
          <cell r="E626" t="str">
            <v/>
          </cell>
          <cell r="F626" t="str">
            <v/>
          </cell>
          <cell r="G626" t="str">
            <v/>
          </cell>
          <cell r="H626" t="str">
            <v/>
          </cell>
          <cell r="I626" t="str">
            <v/>
          </cell>
          <cell r="J626" t="str">
            <v/>
          </cell>
          <cell r="K626" t="str">
            <v/>
          </cell>
          <cell r="L626" t="str">
            <v/>
          </cell>
          <cell r="M626" t="str">
            <v/>
          </cell>
          <cell r="N626" t="str">
            <v/>
          </cell>
          <cell r="O626" t="str">
            <v/>
          </cell>
          <cell r="P626" t="str">
            <v/>
          </cell>
          <cell r="Q626" t="str">
            <v/>
          </cell>
          <cell r="R626" t="str">
            <v/>
          </cell>
          <cell r="S626" t="str">
            <v/>
          </cell>
          <cell r="V626" t="str">
            <v/>
          </cell>
        </row>
        <row r="627">
          <cell r="B627" t="str">
            <v/>
          </cell>
          <cell r="C627" t="str">
            <v/>
          </cell>
          <cell r="D627" t="str">
            <v/>
          </cell>
          <cell r="E627" t="str">
            <v/>
          </cell>
          <cell r="F627" t="str">
            <v/>
          </cell>
          <cell r="G627" t="str">
            <v/>
          </cell>
          <cell r="H627" t="str">
            <v/>
          </cell>
          <cell r="I627" t="str">
            <v/>
          </cell>
          <cell r="J627" t="str">
            <v/>
          </cell>
          <cell r="K627" t="str">
            <v/>
          </cell>
          <cell r="L627" t="str">
            <v/>
          </cell>
          <cell r="M627" t="str">
            <v/>
          </cell>
          <cell r="N627" t="str">
            <v/>
          </cell>
          <cell r="O627" t="str">
            <v/>
          </cell>
          <cell r="P627" t="str">
            <v/>
          </cell>
          <cell r="Q627" t="str">
            <v/>
          </cell>
          <cell r="R627" t="str">
            <v/>
          </cell>
          <cell r="S627" t="str">
            <v/>
          </cell>
          <cell r="V627" t="str">
            <v/>
          </cell>
        </row>
        <row r="628">
          <cell r="B628" t="str">
            <v/>
          </cell>
          <cell r="C628" t="str">
            <v/>
          </cell>
          <cell r="D628" t="str">
            <v/>
          </cell>
          <cell r="E628" t="str">
            <v/>
          </cell>
          <cell r="F628" t="str">
            <v/>
          </cell>
          <cell r="G628" t="str">
            <v/>
          </cell>
          <cell r="H628" t="str">
            <v/>
          </cell>
          <cell r="I628" t="str">
            <v/>
          </cell>
          <cell r="J628" t="str">
            <v/>
          </cell>
          <cell r="K628" t="str">
            <v/>
          </cell>
          <cell r="L628" t="str">
            <v/>
          </cell>
          <cell r="M628" t="str">
            <v/>
          </cell>
          <cell r="N628" t="str">
            <v/>
          </cell>
          <cell r="O628" t="str">
            <v/>
          </cell>
          <cell r="P628" t="str">
            <v/>
          </cell>
          <cell r="Q628" t="str">
            <v/>
          </cell>
          <cell r="R628" t="str">
            <v/>
          </cell>
          <cell r="S628" t="str">
            <v/>
          </cell>
          <cell r="V628" t="str">
            <v/>
          </cell>
        </row>
        <row r="629">
          <cell r="B629" t="str">
            <v/>
          </cell>
          <cell r="C629" t="str">
            <v/>
          </cell>
          <cell r="D629" t="str">
            <v/>
          </cell>
          <cell r="E629" t="str">
            <v/>
          </cell>
          <cell r="F629" t="str">
            <v/>
          </cell>
          <cell r="G629" t="str">
            <v/>
          </cell>
          <cell r="H629" t="str">
            <v/>
          </cell>
          <cell r="I629" t="str">
            <v/>
          </cell>
          <cell r="J629" t="str">
            <v/>
          </cell>
          <cell r="K629" t="str">
            <v/>
          </cell>
          <cell r="L629" t="str">
            <v/>
          </cell>
          <cell r="M629" t="str">
            <v/>
          </cell>
          <cell r="N629" t="str">
            <v/>
          </cell>
          <cell r="O629" t="str">
            <v/>
          </cell>
          <cell r="P629" t="str">
            <v/>
          </cell>
          <cell r="Q629" t="str">
            <v/>
          </cell>
          <cell r="R629" t="str">
            <v/>
          </cell>
          <cell r="S629" t="str">
            <v/>
          </cell>
          <cell r="V629" t="str">
            <v/>
          </cell>
        </row>
        <row r="630">
          <cell r="B630" t="str">
            <v/>
          </cell>
          <cell r="C630" t="str">
            <v/>
          </cell>
          <cell r="D630" t="str">
            <v/>
          </cell>
          <cell r="E630" t="str">
            <v/>
          </cell>
          <cell r="F630" t="str">
            <v/>
          </cell>
          <cell r="G630" t="str">
            <v/>
          </cell>
          <cell r="H630" t="str">
            <v/>
          </cell>
          <cell r="I630" t="str">
            <v/>
          </cell>
          <cell r="J630" t="str">
            <v/>
          </cell>
          <cell r="K630" t="str">
            <v/>
          </cell>
          <cell r="L630" t="str">
            <v/>
          </cell>
          <cell r="M630" t="str">
            <v/>
          </cell>
          <cell r="N630" t="str">
            <v/>
          </cell>
          <cell r="O630" t="str">
            <v/>
          </cell>
          <cell r="P630" t="str">
            <v/>
          </cell>
          <cell r="Q630" t="str">
            <v/>
          </cell>
          <cell r="R630" t="str">
            <v/>
          </cell>
          <cell r="S630" t="str">
            <v/>
          </cell>
          <cell r="V630" t="str">
            <v/>
          </cell>
        </row>
        <row r="631">
          <cell r="B631" t="str">
            <v/>
          </cell>
          <cell r="C631" t="str">
            <v/>
          </cell>
          <cell r="D631" t="str">
            <v/>
          </cell>
          <cell r="E631" t="str">
            <v/>
          </cell>
          <cell r="F631" t="str">
            <v/>
          </cell>
          <cell r="G631" t="str">
            <v/>
          </cell>
          <cell r="H631" t="str">
            <v/>
          </cell>
          <cell r="I631" t="str">
            <v/>
          </cell>
          <cell r="J631" t="str">
            <v/>
          </cell>
          <cell r="K631" t="str">
            <v/>
          </cell>
          <cell r="L631" t="str">
            <v/>
          </cell>
          <cell r="M631" t="str">
            <v/>
          </cell>
          <cell r="N631" t="str">
            <v/>
          </cell>
          <cell r="O631" t="str">
            <v/>
          </cell>
          <cell r="P631" t="str">
            <v/>
          </cell>
          <cell r="Q631" t="str">
            <v/>
          </cell>
          <cell r="R631" t="str">
            <v/>
          </cell>
          <cell r="S631" t="str">
            <v/>
          </cell>
          <cell r="V631" t="str">
            <v/>
          </cell>
        </row>
        <row r="632">
          <cell r="B632" t="str">
            <v/>
          </cell>
          <cell r="C632" t="str">
            <v/>
          </cell>
          <cell r="D632" t="str">
            <v/>
          </cell>
          <cell r="E632" t="str">
            <v/>
          </cell>
          <cell r="F632" t="str">
            <v/>
          </cell>
          <cell r="G632" t="str">
            <v/>
          </cell>
          <cell r="H632" t="str">
            <v/>
          </cell>
          <cell r="I632" t="str">
            <v/>
          </cell>
          <cell r="J632" t="str">
            <v/>
          </cell>
          <cell r="K632" t="str">
            <v/>
          </cell>
          <cell r="L632" t="str">
            <v/>
          </cell>
          <cell r="M632" t="str">
            <v/>
          </cell>
          <cell r="N632" t="str">
            <v/>
          </cell>
          <cell r="O632" t="str">
            <v/>
          </cell>
          <cell r="P632" t="str">
            <v/>
          </cell>
          <cell r="Q632" t="str">
            <v/>
          </cell>
          <cell r="R632" t="str">
            <v/>
          </cell>
          <cell r="S632" t="str">
            <v/>
          </cell>
          <cell r="V632" t="str">
            <v/>
          </cell>
        </row>
        <row r="633">
          <cell r="B633" t="str">
            <v/>
          </cell>
          <cell r="C633" t="str">
            <v/>
          </cell>
          <cell r="D633" t="str">
            <v/>
          </cell>
          <cell r="E633" t="str">
            <v/>
          </cell>
          <cell r="F633" t="str">
            <v/>
          </cell>
          <cell r="G633" t="str">
            <v/>
          </cell>
          <cell r="H633" t="str">
            <v/>
          </cell>
          <cell r="I633" t="str">
            <v/>
          </cell>
          <cell r="J633" t="str">
            <v/>
          </cell>
          <cell r="K633" t="str">
            <v/>
          </cell>
          <cell r="L633" t="str">
            <v/>
          </cell>
          <cell r="M633" t="str">
            <v/>
          </cell>
          <cell r="N633" t="str">
            <v/>
          </cell>
          <cell r="O633" t="str">
            <v/>
          </cell>
          <cell r="P633" t="str">
            <v/>
          </cell>
          <cell r="Q633" t="str">
            <v/>
          </cell>
          <cell r="R633" t="str">
            <v/>
          </cell>
          <cell r="S633" t="str">
            <v/>
          </cell>
          <cell r="V633" t="str">
            <v/>
          </cell>
        </row>
        <row r="634">
          <cell r="B634" t="str">
            <v/>
          </cell>
          <cell r="C634" t="str">
            <v/>
          </cell>
          <cell r="D634" t="str">
            <v/>
          </cell>
          <cell r="E634" t="str">
            <v/>
          </cell>
          <cell r="F634" t="str">
            <v/>
          </cell>
          <cell r="G634" t="str">
            <v/>
          </cell>
          <cell r="H634" t="str">
            <v/>
          </cell>
          <cell r="I634" t="str">
            <v/>
          </cell>
          <cell r="J634" t="str">
            <v/>
          </cell>
          <cell r="K634" t="str">
            <v/>
          </cell>
          <cell r="L634" t="str">
            <v/>
          </cell>
          <cell r="M634" t="str">
            <v/>
          </cell>
          <cell r="N634" t="str">
            <v/>
          </cell>
          <cell r="O634" t="str">
            <v/>
          </cell>
          <cell r="P634" t="str">
            <v/>
          </cell>
          <cell r="Q634" t="str">
            <v/>
          </cell>
          <cell r="R634" t="str">
            <v/>
          </cell>
          <cell r="S634" t="str">
            <v/>
          </cell>
          <cell r="V634" t="str">
            <v/>
          </cell>
        </row>
        <row r="635">
          <cell r="B635" t="str">
            <v/>
          </cell>
          <cell r="C635" t="str">
            <v/>
          </cell>
          <cell r="D635" t="str">
            <v/>
          </cell>
          <cell r="E635" t="str">
            <v/>
          </cell>
          <cell r="F635" t="str">
            <v/>
          </cell>
          <cell r="G635" t="str">
            <v/>
          </cell>
          <cell r="H635" t="str">
            <v/>
          </cell>
          <cell r="I635" t="str">
            <v/>
          </cell>
          <cell r="J635" t="str">
            <v/>
          </cell>
          <cell r="K635" t="str">
            <v/>
          </cell>
          <cell r="L635" t="str">
            <v/>
          </cell>
          <cell r="M635" t="str">
            <v/>
          </cell>
          <cell r="N635" t="str">
            <v/>
          </cell>
          <cell r="O635" t="str">
            <v/>
          </cell>
          <cell r="P635" t="str">
            <v/>
          </cell>
          <cell r="Q635" t="str">
            <v/>
          </cell>
          <cell r="R635" t="str">
            <v/>
          </cell>
          <cell r="S635" t="str">
            <v/>
          </cell>
          <cell r="V635" t="str">
            <v/>
          </cell>
        </row>
        <row r="636">
          <cell r="B636" t="str">
            <v/>
          </cell>
          <cell r="C636" t="str">
            <v/>
          </cell>
          <cell r="D636" t="str">
            <v/>
          </cell>
          <cell r="E636" t="str">
            <v/>
          </cell>
          <cell r="F636" t="str">
            <v/>
          </cell>
          <cell r="G636" t="str">
            <v/>
          </cell>
          <cell r="H636" t="str">
            <v/>
          </cell>
          <cell r="I636" t="str">
            <v/>
          </cell>
          <cell r="J636" t="str">
            <v/>
          </cell>
          <cell r="K636" t="str">
            <v/>
          </cell>
          <cell r="L636" t="str">
            <v/>
          </cell>
          <cell r="M636" t="str">
            <v/>
          </cell>
          <cell r="N636" t="str">
            <v/>
          </cell>
          <cell r="O636" t="str">
            <v/>
          </cell>
          <cell r="P636" t="str">
            <v/>
          </cell>
          <cell r="Q636" t="str">
            <v/>
          </cell>
          <cell r="R636" t="str">
            <v/>
          </cell>
          <cell r="S636" t="str">
            <v/>
          </cell>
          <cell r="V636" t="str">
            <v/>
          </cell>
        </row>
        <row r="637">
          <cell r="B637" t="str">
            <v/>
          </cell>
          <cell r="C637" t="str">
            <v/>
          </cell>
          <cell r="D637" t="str">
            <v/>
          </cell>
          <cell r="E637" t="str">
            <v/>
          </cell>
          <cell r="F637" t="str">
            <v/>
          </cell>
          <cell r="G637" t="str">
            <v/>
          </cell>
          <cell r="H637" t="str">
            <v/>
          </cell>
          <cell r="I637" t="str">
            <v/>
          </cell>
          <cell r="J637" t="str">
            <v/>
          </cell>
          <cell r="K637" t="str">
            <v/>
          </cell>
          <cell r="L637" t="str">
            <v/>
          </cell>
          <cell r="M637" t="str">
            <v/>
          </cell>
          <cell r="N637" t="str">
            <v/>
          </cell>
          <cell r="O637" t="str">
            <v/>
          </cell>
          <cell r="P637" t="str">
            <v/>
          </cell>
          <cell r="Q637" t="str">
            <v/>
          </cell>
          <cell r="R637" t="str">
            <v/>
          </cell>
          <cell r="S637" t="str">
            <v/>
          </cell>
          <cell r="V637" t="str">
            <v/>
          </cell>
        </row>
        <row r="638">
          <cell r="H638" t="str">
            <v/>
          </cell>
          <cell r="I638" t="str">
            <v/>
          </cell>
          <cell r="J638" t="str">
            <v/>
          </cell>
          <cell r="K638" t="str">
            <v/>
          </cell>
          <cell r="L638" t="str">
            <v/>
          </cell>
          <cell r="M638" t="str">
            <v/>
          </cell>
          <cell r="N638" t="str">
            <v/>
          </cell>
          <cell r="O638" t="str">
            <v/>
          </cell>
          <cell r="P638" t="str">
            <v/>
          </cell>
          <cell r="Q638" t="str">
            <v/>
          </cell>
          <cell r="R638" t="str">
            <v/>
          </cell>
          <cell r="S638" t="str">
            <v/>
          </cell>
          <cell r="T638" t="str">
            <v/>
          </cell>
          <cell r="U638" t="str">
            <v/>
          </cell>
          <cell r="V638" t="str">
            <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SL"/>
      <sheetName val="A"/>
      <sheetName val="soil"/>
      <sheetName val="eq"/>
      <sheetName val="Combine"/>
      <sheetName val="sumazy"/>
      <sheetName val="Tuong than"/>
      <sheetName val="Body"/>
      <sheetName val="coc 2"/>
      <sheetName val="Bangtra"/>
      <sheetName val="coc1"/>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Gia V.L"/>
      <sheetName val="QMCT"/>
      <sheetName val="MTP1"/>
      <sheetName val="Gia vat tu"/>
      <sheetName val="Du thau"/>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HT-TT-2"/>
      <sheetName val="HTC-N-3"/>
      <sheetName val="DAN-SOx-4"/>
      <sheetName val="QHDx-5"/>
      <sheetName val="QH-TTx-6"/>
      <sheetName val="QH-CNx-7(a)"/>
      <sheetName val="QH-CNx-7 (b)"/>
      <sheetName val="QHD-TDC-8 "/>
      <sheetName val="QHTT-TDC-9"/>
      <sheetName val="QH-CNTDC-10"/>
      <sheetName val="THU-HO-11"/>
      <sheetName val="QH-GT-12 "/>
      <sheetName val="QH-TL-13 "/>
      <sheetName val="QH-DIEN-14"/>
      <sheetName val="QH-KT-15"/>
      <sheetName val="DAUTU-SX-16 "/>
      <sheetName val="DEN-BU-17"/>
      <sheetName val="HO-TRO-18"/>
      <sheetName val="D-TOAN-19"/>
      <sheetName val="00000000"/>
      <sheetName val="XL4Poppy"/>
      <sheetName val="XL4Poppy (2)"/>
      <sheetName val="XL4Poppy (3)"/>
      <sheetName val="XL4Poppy (4)"/>
      <sheetName val="XL4Poppy (5)"/>
      <sheetName val="XL4Poppy (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9">
          <cell r="C9" t="b">
            <v>1</v>
          </cell>
        </row>
        <row r="31">
          <cell r="C31" t="b">
            <v>1</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s>
    <sheetDataSet>
      <sheetData sheetId="0" refreshError="1"/>
      <sheetData sheetId="1" refreshError="1">
        <row r="1">
          <cell r="A1" t="str">
            <v>PRICE BREAKDOWN FOR ELECTRICAL INSTALLATION WORK</v>
          </cell>
          <cell r="G1" t="str">
            <v xml:space="preserve"> </v>
          </cell>
          <cell r="K1" t="str">
            <v xml:space="preserve"> </v>
          </cell>
        </row>
        <row r="2">
          <cell r="B2" t="str">
            <v>東鼎  LNG TERMINAL</v>
          </cell>
          <cell r="G2" t="str">
            <v xml:space="preserve"> </v>
          </cell>
          <cell r="I2" t="str">
            <v>CTCI Q. NO. : 99Q3299</v>
          </cell>
          <cell r="P2" t="str">
            <v>CTCI Q. NO. : 99Q3299</v>
          </cell>
        </row>
        <row r="3">
          <cell r="B3" t="str">
            <v>LOCATION: 桃園 觀塘工業區</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造價分析 </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造價分析</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J92">
            <v>7864</v>
          </cell>
          <cell r="L92">
            <v>79627100</v>
          </cell>
          <cell r="P92">
            <v>3085790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(公共設施)</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(場區)</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(碼頭區)</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SYSTEM(所有燈具皆包括燈管或燈泡)</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SYSTEM(全廠區建築物間之管線)</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40LB型鎂犧牲陽極</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熱縮絕緣套管理(含熱溶膠)</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自融型絕緣膠帶</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熱融焊點PE包覆蓋</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防蝕系統測試調整 &amp; 交通安全措施費</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J473">
            <v>0</v>
          </cell>
          <cell r="K473">
            <v>0</v>
          </cell>
          <cell r="L473">
            <v>0</v>
          </cell>
          <cell r="M473">
            <v>0</v>
          </cell>
          <cell r="N473">
            <v>0</v>
          </cell>
          <cell r="O473">
            <v>0</v>
          </cell>
          <cell r="P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B484" t="str">
            <v>MOSAIC PANEL  SIZE 1200Hx1200W, W/</v>
          </cell>
          <cell r="F484">
            <v>0</v>
          </cell>
          <cell r="H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600V控制電纜,銅導体,PVC絕緣,麥拉遮蔽(OVERALL),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PVC黑色被覆 7C-2SQ.MM</v>
          </cell>
          <cell r="F503">
            <v>0</v>
          </cell>
          <cell r="H503">
            <v>0</v>
          </cell>
          <cell r="J503">
            <v>0</v>
          </cell>
          <cell r="K503">
            <v>0</v>
          </cell>
          <cell r="L503">
            <v>0</v>
          </cell>
          <cell r="M503">
            <v>0</v>
          </cell>
          <cell r="N503">
            <v>0</v>
          </cell>
          <cell r="O503">
            <v>0</v>
          </cell>
          <cell r="P503">
            <v>0</v>
          </cell>
        </row>
        <row r="504">
          <cell r="A504">
            <v>16</v>
          </cell>
          <cell r="B504" t="str">
            <v>600V控制電纜,銅導体,PVC絕緣,麥拉遮蔽(OVERALL),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PVC黑色被覆 9C-2SQ.MM</v>
          </cell>
          <cell r="F505">
            <v>0</v>
          </cell>
          <cell r="H505">
            <v>0</v>
          </cell>
          <cell r="J505">
            <v>0</v>
          </cell>
          <cell r="K505">
            <v>0</v>
          </cell>
          <cell r="L505">
            <v>0</v>
          </cell>
          <cell r="M505">
            <v>0</v>
          </cell>
          <cell r="N505">
            <v>0</v>
          </cell>
          <cell r="O505">
            <v>0</v>
          </cell>
          <cell r="P505">
            <v>0</v>
          </cell>
        </row>
        <row r="506">
          <cell r="A506">
            <v>17</v>
          </cell>
          <cell r="B506" t="str">
            <v>600V控制電纜,銅導体,PVC絕緣,麥拉遮蔽(OVERALL),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PVC黑色被覆 12C-2SQ.MM</v>
          </cell>
          <cell r="F507">
            <v>0</v>
          </cell>
          <cell r="H507">
            <v>0</v>
          </cell>
          <cell r="J507">
            <v>0</v>
          </cell>
          <cell r="K507">
            <v>0</v>
          </cell>
          <cell r="L507">
            <v>0</v>
          </cell>
          <cell r="M507">
            <v>0</v>
          </cell>
          <cell r="N507">
            <v>0</v>
          </cell>
          <cell r="O507">
            <v>0</v>
          </cell>
          <cell r="P507">
            <v>0</v>
          </cell>
        </row>
        <row r="508">
          <cell r="A508">
            <v>18</v>
          </cell>
          <cell r="B508" t="str">
            <v>600V控制電纜,銅導体,PVC絕緣,麥拉遮蔽(OVERALL),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PVC黑色被覆 7C-3.5SQ.MM</v>
          </cell>
          <cell r="F509">
            <v>0</v>
          </cell>
          <cell r="H509">
            <v>0</v>
          </cell>
          <cell r="J509">
            <v>0</v>
          </cell>
          <cell r="K509">
            <v>0</v>
          </cell>
          <cell r="L509">
            <v>0</v>
          </cell>
          <cell r="M509">
            <v>0</v>
          </cell>
          <cell r="N509">
            <v>0</v>
          </cell>
          <cell r="O509">
            <v>0</v>
          </cell>
          <cell r="P509">
            <v>0</v>
          </cell>
        </row>
        <row r="510">
          <cell r="A510">
            <v>19</v>
          </cell>
          <cell r="B510" t="str">
            <v>600V控制電纜,銅導体,PVC絕緣,麥拉遮蔽(OVERALL),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PVC黑色被覆 19C-2SQ.MM</v>
          </cell>
          <cell r="F511">
            <v>0</v>
          </cell>
          <cell r="H511">
            <v>0</v>
          </cell>
          <cell r="J511">
            <v>0</v>
          </cell>
          <cell r="K511">
            <v>0</v>
          </cell>
          <cell r="L511">
            <v>0</v>
          </cell>
          <cell r="M511">
            <v>0</v>
          </cell>
          <cell r="N511">
            <v>0</v>
          </cell>
          <cell r="O511">
            <v>0</v>
          </cell>
          <cell r="P511">
            <v>0</v>
          </cell>
        </row>
        <row r="512">
          <cell r="A512">
            <v>20</v>
          </cell>
          <cell r="B512" t="str">
            <v>600V控制電纜,銅導体,PVC絕緣,麥拉遮蔽(OVERALL),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PVC黑色被覆 30C-2SQ.MM</v>
          </cell>
          <cell r="F513">
            <v>0</v>
          </cell>
          <cell r="H513">
            <v>0</v>
          </cell>
          <cell r="J513">
            <v>0</v>
          </cell>
          <cell r="K513">
            <v>0</v>
          </cell>
          <cell r="L513">
            <v>0</v>
          </cell>
          <cell r="M513">
            <v>0</v>
          </cell>
          <cell r="N513">
            <v>0</v>
          </cell>
          <cell r="O513">
            <v>0</v>
          </cell>
          <cell r="P513">
            <v>0</v>
          </cell>
        </row>
        <row r="514">
          <cell r="A514">
            <v>21</v>
          </cell>
          <cell r="B514" t="str">
            <v>300V信號電纜,PVC絕緣,麥拉遮蔽(OVERALL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黑色被覆  1TxAWG#16</v>
          </cell>
          <cell r="F515">
            <v>0</v>
          </cell>
          <cell r="H515">
            <v>0</v>
          </cell>
          <cell r="J515">
            <v>0</v>
          </cell>
          <cell r="K515">
            <v>0</v>
          </cell>
          <cell r="L515">
            <v>0</v>
          </cell>
          <cell r="M515">
            <v>0</v>
          </cell>
          <cell r="N515">
            <v>0</v>
          </cell>
          <cell r="O515">
            <v>0</v>
          </cell>
          <cell r="P515">
            <v>0</v>
          </cell>
        </row>
        <row r="516">
          <cell r="A516">
            <v>22</v>
          </cell>
          <cell r="B516" t="str">
            <v>300V信號電纜,PVC絕緣,麥拉遮蔽(OVERALL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黑色被覆  12TxAWG#14</v>
          </cell>
          <cell r="F517">
            <v>0</v>
          </cell>
          <cell r="H517">
            <v>0</v>
          </cell>
          <cell r="J517">
            <v>0</v>
          </cell>
          <cell r="K517">
            <v>0</v>
          </cell>
          <cell r="L517">
            <v>0</v>
          </cell>
          <cell r="M517">
            <v>0</v>
          </cell>
          <cell r="N517">
            <v>0</v>
          </cell>
          <cell r="O517">
            <v>0</v>
          </cell>
          <cell r="P517">
            <v>0</v>
          </cell>
        </row>
        <row r="518">
          <cell r="A518">
            <v>23</v>
          </cell>
          <cell r="B518" t="str">
            <v>300V信號電纜,PVC絕緣,麥拉遮蔽(OVERALL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黑色被覆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1/4圓(半徑30公分)低溫偵測器之補償器遮蔽板SS316製</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接線箱,附端子板20P,FRP外殼,屋外防水型</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接線箱,附端子板50P,FRP外殼,屋外防水型</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接線箱,附端子板100P,FRP外殼,屋外防水型</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100X50X5X7.5X2.4高</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附基礎</v>
          </cell>
          <cell r="F529">
            <v>0</v>
          </cell>
          <cell r="H529">
            <v>0</v>
          </cell>
          <cell r="J529">
            <v>0</v>
          </cell>
          <cell r="K529">
            <v>0</v>
          </cell>
          <cell r="L529">
            <v>0</v>
          </cell>
          <cell r="M529">
            <v>0</v>
          </cell>
          <cell r="N529">
            <v>0</v>
          </cell>
          <cell r="O529">
            <v>0</v>
          </cell>
          <cell r="P529">
            <v>0</v>
          </cell>
        </row>
        <row r="530">
          <cell r="A530">
            <v>33</v>
          </cell>
          <cell r="B530" t="str">
            <v>DITTO, BUT STEEL CHANNEL 為3.6M高</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為1.95M高</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(與儀控共用)</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VL"/>
      <sheetName val="DGiaT"/>
      <sheetName val="TK"/>
      <sheetName val="MACV"/>
      <sheetName val="DGIA"/>
      <sheetName val="TT"/>
      <sheetName val="DGiaTN"/>
      <sheetName val="NCTr"/>
      <sheetName val="NCDZ"/>
      <sheetName val="TLThep"/>
      <sheetName val="CaMay"/>
      <sheetName val="DGiaDZ (2)"/>
      <sheetName val="DGiaDZ"/>
      <sheetName val="Buolon"/>
      <sheetName val="HS"/>
      <sheetName val="THDT"/>
      <sheetName val="CHITIET VL-NC-TT -1p"/>
      <sheetName val="CHITIET VL-NC-TT-3p"/>
      <sheetName val="TH 02-05"/>
      <sheetName val="CHI PHI T 2"/>
      <sheetName val="TAM UNG"/>
      <sheetName val="TIEN MAT"/>
      <sheetName val="LUONG"/>
      <sheetName val="XL4Poppy"/>
      <sheetName val="XL4Test5"/>
      <sheetName val="BGD-KT-TC"/>
      <sheetName val="LX"/>
      <sheetName val="BAOVE"/>
      <sheetName val="HA NOI"/>
      <sheetName val="Cao su"/>
      <sheetName val="PHONGKD"/>
      <sheetName val="BDHCSU"/>
      <sheetName val="BDHBD"/>
      <sheetName val="CN CK"/>
      <sheetName val="Sheet1"/>
      <sheetName val="BDHBK"/>
      <sheetName val="DANDAP"/>
      <sheetName val="SPDANDAP"/>
      <sheetName val="INLUA"/>
      <sheetName val="SP INLUA"/>
      <sheetName val="TPBK"/>
      <sheetName val="SP TPBK"/>
      <sheetName val="KHAUBONG"/>
      <sheetName val="SP KHAUBONG"/>
      <sheetName val="phukho"/>
      <sheetName val="RUOTLATEX"/>
      <sheetName val="cluyen"/>
      <sheetName val="sp cluyen"/>
      <sheetName val="RUOT"/>
      <sheetName val="SP RUOT"/>
      <sheetName val="vo"/>
      <sheetName val="sp vo"/>
      <sheetName val="tpcs"/>
      <sheetName val="sp tpcs"/>
      <sheetName val="ilgo"/>
      <sheetName val="spilgo"/>
      <sheetName val="clgo"/>
      <sheetName val="spclogo"/>
      <sheetName val="bongdan"/>
      <sheetName val="spbdan"/>
      <sheetName val="tamung"/>
      <sheetName val="TONGHOP"/>
      <sheetName val="00000000"/>
      <sheetName val="MTO REV.0"/>
      <sheetName val="Dinh Muc VT"/>
      <sheetName val="Tien Luong"/>
      <sheetName val="seller"/>
      <sheetName val="DLDTLN"/>
      <sheetName val="DI-ESTI"/>
      <sheetName val="DGiaDZ_(2)"/>
      <sheetName val="MTO_REV_0"/>
      <sheetName val="TH_02-05"/>
      <sheetName val="CHI_PHI_T_2"/>
      <sheetName val="TAM_UNG"/>
      <sheetName val="TIEN_MAT"/>
      <sheetName val="Dinh_Muc_VT"/>
      <sheetName val="Tien_Luong"/>
      <sheetName val="HA_NOI"/>
      <sheetName val="Cao_su"/>
      <sheetName val="CN_CK"/>
      <sheetName val="SP_INLUA"/>
      <sheetName val="SP_TPBK"/>
      <sheetName val="SP_KHAUBONG"/>
      <sheetName val="sp_cluyen"/>
      <sheetName val="SP_RUOT"/>
      <sheetName val="sp_vo"/>
      <sheetName val="sp_tpcs"/>
      <sheetName val="DM"/>
      <sheetName val="DGiaP"/>
      <sheetName val="CHITIET_VL-NC-TT_-1p"/>
      <sheetName val="CHITIET_VL-NC-TT-3p"/>
      <sheetName val="vc"/>
      <sheetName val="kinh phí XD"/>
    </sheetNames>
    <sheetDataSet>
      <sheetData sheetId="0"/>
      <sheetData sheetId="1" refreshError="1">
        <row r="1">
          <cell r="B1" t="str">
            <v>MADG</v>
          </cell>
          <cell r="C1" t="str">
            <v>CVIEC</v>
          </cell>
          <cell r="D1" t="str">
            <v>DV</v>
          </cell>
          <cell r="E1" t="str">
            <v>DV</v>
          </cell>
          <cell r="F1" t="str">
            <v>KV2</v>
          </cell>
          <cell r="G1" t="str">
            <v>KV3</v>
          </cell>
          <cell r="H1" t="str">
            <v>NC</v>
          </cell>
          <cell r="I1" t="str">
            <v>MTC</v>
          </cell>
          <cell r="K1"/>
        </row>
        <row r="4">
          <cell r="B4" t="str">
            <v>DATD-DN</v>
          </cell>
          <cell r="C4" t="str">
            <v>LAÉP MAÙY BIEÁN AÙP</v>
          </cell>
          <cell r="D4" t="str">
            <v>Thí nghieäm hieäu chænh caùc thieát bò ñieän</v>
          </cell>
          <cell r="E4">
            <v>30000</v>
          </cell>
        </row>
        <row r="5">
          <cell r="B5" t="str">
            <v>01.1121</v>
          </cell>
          <cell r="C5" t="str">
            <v>Laép MBA 110/35/22;(15); (10); (6)kV, 63MVA</v>
          </cell>
          <cell r="D5" t="str">
            <v>maùy</v>
          </cell>
          <cell r="E5">
            <v>30000</v>
          </cell>
          <cell r="F5">
            <v>701264</v>
          </cell>
          <cell r="G5">
            <v>926422</v>
          </cell>
          <cell r="H5">
            <v>2012766</v>
          </cell>
          <cell r="I5">
            <v>759128</v>
          </cell>
          <cell r="J5">
            <v>4399580</v>
          </cell>
        </row>
        <row r="6">
          <cell r="B6" t="str">
            <v>01.1122</v>
          </cell>
          <cell r="C6" t="str">
            <v>Laép MBA 110/35/22;(15); (10); (6)kV, 40MVA</v>
          </cell>
          <cell r="D6" t="str">
            <v>maùy</v>
          </cell>
          <cell r="E6">
            <v>16000</v>
          </cell>
          <cell r="F6">
            <v>503090</v>
          </cell>
          <cell r="G6">
            <v>654182</v>
          </cell>
          <cell r="H6">
            <v>1573002</v>
          </cell>
          <cell r="I6">
            <v>720610</v>
          </cell>
          <cell r="J6">
            <v>3450884</v>
          </cell>
        </row>
        <row r="7">
          <cell r="B7" t="str">
            <v>01.1123</v>
          </cell>
          <cell r="C7" t="str">
            <v>Laép MBA 110/35/22;(15); (10); (6)kV, 25MVA</v>
          </cell>
          <cell r="D7" t="str">
            <v>maùy</v>
          </cell>
          <cell r="E7" t="str">
            <v>maùy</v>
          </cell>
          <cell r="F7">
            <v>345797</v>
          </cell>
          <cell r="G7">
            <v>436891</v>
          </cell>
          <cell r="H7">
            <v>1353120</v>
          </cell>
          <cell r="I7">
            <v>705203</v>
          </cell>
          <cell r="J7">
            <v>2841011</v>
          </cell>
        </row>
        <row r="8">
          <cell r="B8" t="str">
            <v>01.1124</v>
          </cell>
          <cell r="C8" t="str">
            <v>Laép MBA 110/35/22;(15); (10); (6)kV, 16MVA</v>
          </cell>
          <cell r="D8" t="str">
            <v>maùy</v>
          </cell>
          <cell r="E8" t="str">
            <v>maùy</v>
          </cell>
          <cell r="F8">
            <v>320419</v>
          </cell>
          <cell r="G8">
            <v>411797</v>
          </cell>
          <cell r="H8">
            <v>1116324</v>
          </cell>
          <cell r="I8">
            <v>510514</v>
          </cell>
          <cell r="J8">
            <v>2359054</v>
          </cell>
        </row>
        <row r="9">
          <cell r="B9" t="str">
            <v>01.1125</v>
          </cell>
          <cell r="C9" t="str">
            <v>Laép MBA 110/35/22;(15); (10); (6)kV, 11MVA</v>
          </cell>
          <cell r="D9" t="str">
            <v>maùy</v>
          </cell>
          <cell r="E9" t="str">
            <v>maùy</v>
          </cell>
          <cell r="F9">
            <v>299911</v>
          </cell>
          <cell r="G9">
            <v>391660</v>
          </cell>
          <cell r="H9">
            <v>1065582</v>
          </cell>
          <cell r="I9">
            <v>495107</v>
          </cell>
          <cell r="J9">
            <v>2252260</v>
          </cell>
        </row>
        <row r="10">
          <cell r="B10" t="str">
            <v>01.1131</v>
          </cell>
          <cell r="C10" t="str">
            <v>Laép MBA 35/22kV, &lt;=1000KVA</v>
          </cell>
          <cell r="D10" t="str">
            <v>maùy</v>
          </cell>
          <cell r="E10" t="str">
            <v>maùy</v>
          </cell>
          <cell r="F10">
            <v>148243</v>
          </cell>
          <cell r="G10">
            <v>223384</v>
          </cell>
          <cell r="H10">
            <v>262167</v>
          </cell>
          <cell r="I10">
            <v>315191</v>
          </cell>
          <cell r="J10">
            <v>948985</v>
          </cell>
        </row>
        <row r="11">
          <cell r="B11" t="str">
            <v>01.1132</v>
          </cell>
          <cell r="C11" t="str">
            <v>Laép MBA 35/22kV, &lt;=1800KVA</v>
          </cell>
          <cell r="D11" t="str">
            <v>maùy</v>
          </cell>
          <cell r="F11">
            <v>13878</v>
          </cell>
          <cell r="G11">
            <v>228577</v>
          </cell>
          <cell r="H11">
            <v>309526</v>
          </cell>
          <cell r="I11">
            <v>321354</v>
          </cell>
          <cell r="J11">
            <v>859457</v>
          </cell>
        </row>
        <row r="12">
          <cell r="B12" t="str">
            <v>01.1133</v>
          </cell>
          <cell r="C12" t="str">
            <v>Laép MBA 35/22kV, &lt;=3200KVA</v>
          </cell>
          <cell r="D12" t="str">
            <v>maùy</v>
          </cell>
          <cell r="E12" t="str">
            <v>maùy</v>
          </cell>
          <cell r="F12">
            <v>281186</v>
          </cell>
          <cell r="G12">
            <v>431328</v>
          </cell>
          <cell r="H12">
            <v>372108</v>
          </cell>
          <cell r="I12">
            <v>367691</v>
          </cell>
          <cell r="J12">
            <v>1452313</v>
          </cell>
        </row>
        <row r="13">
          <cell r="B13" t="str">
            <v>01.1134</v>
          </cell>
          <cell r="C13" t="str">
            <v>Laép MBA 35/22kV, &lt;=5600KVA</v>
          </cell>
          <cell r="D13" t="str">
            <v>maùy</v>
          </cell>
          <cell r="E13" t="str">
            <v>maùy</v>
          </cell>
          <cell r="F13">
            <v>282154</v>
          </cell>
          <cell r="G13">
            <v>432356</v>
          </cell>
          <cell r="H13">
            <v>456678</v>
          </cell>
          <cell r="I13">
            <v>448058</v>
          </cell>
          <cell r="J13">
            <v>1619246</v>
          </cell>
        </row>
        <row r="14">
          <cell r="B14" t="str">
            <v>01.1135</v>
          </cell>
          <cell r="C14" t="str">
            <v>Laép MBA 35/22kV, &lt;=7500KVA</v>
          </cell>
          <cell r="D14" t="str">
            <v>maùy</v>
          </cell>
          <cell r="E14" t="str">
            <v>maùy</v>
          </cell>
          <cell r="F14">
            <v>282154</v>
          </cell>
          <cell r="G14">
            <v>432356</v>
          </cell>
          <cell r="H14">
            <v>493212</v>
          </cell>
          <cell r="I14">
            <v>448058</v>
          </cell>
          <cell r="J14">
            <v>1655780</v>
          </cell>
        </row>
        <row r="15">
          <cell r="B15" t="str">
            <v>01.1151</v>
          </cell>
          <cell r="C15" t="str">
            <v>Laép MBA 6-10-15/0,4 kV, &lt;=30KVA</v>
          </cell>
          <cell r="D15" t="str">
            <v>maùy</v>
          </cell>
          <cell r="E15" t="str">
            <v>maùy</v>
          </cell>
          <cell r="F15">
            <v>479479</v>
          </cell>
          <cell r="G15">
            <v>769661</v>
          </cell>
          <cell r="H15">
            <v>47359</v>
          </cell>
          <cell r="I15">
            <v>107252</v>
          </cell>
          <cell r="J15">
            <v>1403751</v>
          </cell>
        </row>
        <row r="16">
          <cell r="B16" t="str">
            <v>01.1152</v>
          </cell>
          <cell r="C16" t="str">
            <v>Laép MBA 6-10-15/0,4 kV, &lt;=50KVA</v>
          </cell>
          <cell r="D16" t="str">
            <v>maùy</v>
          </cell>
          <cell r="E16">
            <v>120000</v>
          </cell>
          <cell r="F16">
            <v>481434</v>
          </cell>
          <cell r="G16">
            <v>771821</v>
          </cell>
          <cell r="H16">
            <v>53279</v>
          </cell>
          <cell r="I16">
            <v>107252</v>
          </cell>
          <cell r="J16">
            <v>1413786</v>
          </cell>
        </row>
        <row r="17">
          <cell r="B17" t="str">
            <v>01.1153</v>
          </cell>
          <cell r="C17" t="str">
            <v>Laép MBA 6-10-15/0,4 kV, &lt;=100KVA</v>
          </cell>
          <cell r="D17" t="str">
            <v>maùy</v>
          </cell>
          <cell r="E17" t="str">
            <v>maùy</v>
          </cell>
          <cell r="F17">
            <v>482055</v>
          </cell>
          <cell r="G17">
            <v>772443</v>
          </cell>
          <cell r="H17">
            <v>65119</v>
          </cell>
          <cell r="I17">
            <v>107252</v>
          </cell>
          <cell r="J17">
            <v>1426869</v>
          </cell>
        </row>
        <row r="18">
          <cell r="B18" t="str">
            <v>01.1141</v>
          </cell>
          <cell r="C18" t="str">
            <v>Laép MBA 22-35/0,4 kV, &lt;=30KVA</v>
          </cell>
          <cell r="D18" t="str">
            <v>maùy</v>
          </cell>
          <cell r="E18" t="str">
            <v>maùy</v>
          </cell>
          <cell r="F18">
            <v>483865</v>
          </cell>
          <cell r="G18">
            <v>774047</v>
          </cell>
          <cell r="H18">
            <v>52095</v>
          </cell>
          <cell r="I18">
            <v>107252</v>
          </cell>
          <cell r="J18">
            <v>1417259</v>
          </cell>
        </row>
        <row r="19">
          <cell r="B19" t="str">
            <v>01.1142</v>
          </cell>
          <cell r="C19" t="str">
            <v>Laép MBA 22-35/0,4 kV, &lt;=50KVA</v>
          </cell>
          <cell r="D19" t="str">
            <v>maùy</v>
          </cell>
          <cell r="E19" t="str">
            <v>maùy</v>
          </cell>
          <cell r="F19">
            <v>485820</v>
          </cell>
          <cell r="G19">
            <v>776207</v>
          </cell>
          <cell r="H19">
            <v>58692</v>
          </cell>
          <cell r="I19">
            <v>107252</v>
          </cell>
          <cell r="J19">
            <v>1427971</v>
          </cell>
        </row>
        <row r="20">
          <cell r="B20" t="str">
            <v>01.1143</v>
          </cell>
          <cell r="C20" t="str">
            <v>Laép MBA 22-35/0,4 kV, &lt;=100kVA</v>
          </cell>
          <cell r="D20" t="str">
            <v>maùy</v>
          </cell>
          <cell r="E20" t="str">
            <v>maùy</v>
          </cell>
          <cell r="F20">
            <v>486441</v>
          </cell>
          <cell r="G20">
            <v>776829</v>
          </cell>
          <cell r="H20">
            <v>71715</v>
          </cell>
          <cell r="I20">
            <v>107252</v>
          </cell>
          <cell r="J20">
            <v>1442237</v>
          </cell>
        </row>
        <row r="21">
          <cell r="B21" t="str">
            <v>01.1144</v>
          </cell>
          <cell r="C21" t="str">
            <v>Laép MBA 22-35/0,4 kV, &lt;=180KVA</v>
          </cell>
          <cell r="D21" t="str">
            <v>maùy</v>
          </cell>
          <cell r="E21">
            <v>100000</v>
          </cell>
          <cell r="F21">
            <v>486441</v>
          </cell>
          <cell r="G21">
            <v>774047</v>
          </cell>
          <cell r="H21">
            <v>84063</v>
          </cell>
          <cell r="I21">
            <v>107252</v>
          </cell>
          <cell r="J21">
            <v>1451803</v>
          </cell>
        </row>
        <row r="22">
          <cell r="B22" t="str">
            <v>01.1145</v>
          </cell>
          <cell r="C22" t="str">
            <v>Laép MBA 22-35/0,4 kV, &lt;=320KVA</v>
          </cell>
          <cell r="D22" t="str">
            <v>maùy</v>
          </cell>
          <cell r="E22" t="str">
            <v>maùy</v>
          </cell>
          <cell r="F22">
            <v>486441</v>
          </cell>
          <cell r="G22">
            <v>776207</v>
          </cell>
          <cell r="H22">
            <v>98270</v>
          </cell>
          <cell r="I22">
            <v>127832</v>
          </cell>
          <cell r="J22">
            <v>1488750</v>
          </cell>
        </row>
        <row r="23">
          <cell r="B23" t="str">
            <v>01.1146</v>
          </cell>
          <cell r="C23" t="str">
            <v>Laép MBA 22-35/0,4 kV, &lt;=560kVA</v>
          </cell>
          <cell r="D23" t="str">
            <v>maùy</v>
          </cell>
          <cell r="E23" t="str">
            <v>maùy</v>
          </cell>
          <cell r="F23">
            <v>486441</v>
          </cell>
          <cell r="G23">
            <v>776829</v>
          </cell>
          <cell r="H23">
            <v>117214</v>
          </cell>
          <cell r="I23">
            <v>127832</v>
          </cell>
          <cell r="J23">
            <v>1508316</v>
          </cell>
        </row>
        <row r="24">
          <cell r="B24" t="str">
            <v>01.1147</v>
          </cell>
          <cell r="C24" t="str">
            <v>Laép MBA 22-35/0,4 kV, &lt;=750kVA</v>
          </cell>
          <cell r="D24" t="str">
            <v>maùy</v>
          </cell>
          <cell r="E24" t="str">
            <v>maùy</v>
          </cell>
          <cell r="F24">
            <v>486441</v>
          </cell>
          <cell r="G24">
            <v>776829</v>
          </cell>
          <cell r="H24">
            <v>136158</v>
          </cell>
          <cell r="I24">
            <v>145471</v>
          </cell>
          <cell r="J24">
            <v>1544899</v>
          </cell>
        </row>
        <row r="25">
          <cell r="B25" t="str">
            <v>01.1161</v>
          </cell>
          <cell r="C25" t="str">
            <v>Laép MBA 6-10-15/0,24 kV, &lt;=30KVA</v>
          </cell>
          <cell r="D25" t="str">
            <v>maùy</v>
          </cell>
          <cell r="E25" t="str">
            <v>maùy</v>
          </cell>
          <cell r="F25">
            <v>477191</v>
          </cell>
          <cell r="G25">
            <v>768274</v>
          </cell>
          <cell r="H25">
            <v>38564</v>
          </cell>
          <cell r="I25">
            <v>91845</v>
          </cell>
          <cell r="J25">
            <v>1375874</v>
          </cell>
        </row>
        <row r="26">
          <cell r="B26" t="str">
            <v>01.1162</v>
          </cell>
          <cell r="C26" t="str">
            <v>Laép MBA 6-10-15/0,24 kV, &lt;=50KVA</v>
          </cell>
          <cell r="D26" t="str">
            <v>maùy</v>
          </cell>
          <cell r="E26">
            <v>409091</v>
          </cell>
          <cell r="F26">
            <v>479146</v>
          </cell>
          <cell r="G26">
            <v>770434</v>
          </cell>
          <cell r="H26">
            <v>44484</v>
          </cell>
          <cell r="I26">
            <v>91845</v>
          </cell>
          <cell r="J26">
            <v>1385909</v>
          </cell>
        </row>
        <row r="27">
          <cell r="B27" t="str">
            <v>01.1163</v>
          </cell>
          <cell r="C27" t="str">
            <v>Laép MBA 6-10-15/0,24 kV, &lt;=75KVA</v>
          </cell>
          <cell r="D27" t="str">
            <v>maùy</v>
          </cell>
          <cell r="E27">
            <v>120000</v>
          </cell>
          <cell r="F27">
            <v>479767</v>
          </cell>
          <cell r="G27">
            <v>771055</v>
          </cell>
          <cell r="H27">
            <v>59199</v>
          </cell>
          <cell r="I27">
            <v>91845</v>
          </cell>
          <cell r="J27">
            <v>1401866</v>
          </cell>
        </row>
        <row r="28">
          <cell r="B28" t="str">
            <v>01.1164</v>
          </cell>
          <cell r="C28" t="str">
            <v>Laép MBA 6-10-15/0,24 kV, &lt;=100KVA</v>
          </cell>
          <cell r="D28" t="str">
            <v>maùy</v>
          </cell>
          <cell r="E28" t="str">
            <v>maùy</v>
          </cell>
          <cell r="F28">
            <v>479767</v>
          </cell>
          <cell r="G28">
            <v>771055</v>
          </cell>
          <cell r="H28">
            <v>62920</v>
          </cell>
          <cell r="I28">
            <v>91845</v>
          </cell>
          <cell r="J28">
            <v>1405587</v>
          </cell>
        </row>
        <row r="29">
          <cell r="B29" t="str">
            <v>FB3</v>
          </cell>
          <cell r="C29" t="str">
            <v>SAÁY MAÙY BIEÁN AÙP</v>
          </cell>
          <cell r="D29" t="str">
            <v>Maùy bieán aùp löïc 3 pha 66-220kV loaïi&gt;100MVA</v>
          </cell>
          <cell r="E29" t="str">
            <v>maùy</v>
          </cell>
          <cell r="F29">
            <v>73342</v>
          </cell>
          <cell r="G29">
            <v>1292174</v>
          </cell>
          <cell r="H29">
            <v>1807099</v>
          </cell>
        </row>
        <row r="30">
          <cell r="B30" t="str">
            <v>01.2121</v>
          </cell>
          <cell r="C30" t="str">
            <v>Saáy MBA 110/35/22;(15); (10); (6)kV, 63MVA</v>
          </cell>
          <cell r="D30" t="str">
            <v>maùy</v>
          </cell>
          <cell r="E30" t="str">
            <v>maùy</v>
          </cell>
          <cell r="F30">
            <v>853807</v>
          </cell>
          <cell r="G30">
            <v>850657</v>
          </cell>
          <cell r="H30">
            <v>1380942</v>
          </cell>
          <cell r="J30">
            <v>3085406</v>
          </cell>
        </row>
        <row r="31">
          <cell r="B31" t="str">
            <v>01.2122</v>
          </cell>
          <cell r="C31" t="str">
            <v>Saáy MBA 110/35/22;(15); (10); (6)kV, 40MVA</v>
          </cell>
          <cell r="D31" t="str">
            <v>maùy</v>
          </cell>
          <cell r="E31" t="str">
            <v>maùy</v>
          </cell>
          <cell r="F31">
            <v>785748</v>
          </cell>
          <cell r="G31">
            <v>783348</v>
          </cell>
          <cell r="H31">
            <v>1104754</v>
          </cell>
          <cell r="J31">
            <v>2673850</v>
          </cell>
        </row>
        <row r="32">
          <cell r="B32" t="str">
            <v>01.2123</v>
          </cell>
          <cell r="C32" t="str">
            <v>Saáy MBA 110/35/22;(15); (10); (6)kV, 25MVA</v>
          </cell>
          <cell r="D32" t="str">
            <v>maùy</v>
          </cell>
          <cell r="E32">
            <v>8700</v>
          </cell>
          <cell r="F32">
            <v>610696</v>
          </cell>
          <cell r="G32">
            <v>609046</v>
          </cell>
          <cell r="H32">
            <v>889940</v>
          </cell>
          <cell r="J32">
            <v>2109682</v>
          </cell>
        </row>
        <row r="33">
          <cell r="B33" t="str">
            <v>01.2124</v>
          </cell>
          <cell r="C33" t="str">
            <v>Saáy MBA 110/35/22;(15); (10); (6)kV, 16MVA</v>
          </cell>
          <cell r="D33" t="str">
            <v>maùy</v>
          </cell>
          <cell r="E33">
            <v>2000000</v>
          </cell>
          <cell r="F33">
            <v>559235</v>
          </cell>
          <cell r="G33">
            <v>557585</v>
          </cell>
          <cell r="H33">
            <v>705815</v>
          </cell>
          <cell r="J33">
            <v>1822635</v>
          </cell>
        </row>
        <row r="34">
          <cell r="B34" t="str">
            <v>01.2125</v>
          </cell>
          <cell r="C34" t="str">
            <v>Saáy MBA 110/35/22;(15); (10); (6)kV, 11MVA</v>
          </cell>
          <cell r="D34" t="str">
            <v>maùy</v>
          </cell>
          <cell r="E34" t="str">
            <v>maùy</v>
          </cell>
          <cell r="F34">
            <v>518052</v>
          </cell>
          <cell r="G34">
            <v>516402</v>
          </cell>
          <cell r="H34">
            <v>567721</v>
          </cell>
          <cell r="J34">
            <v>1602175</v>
          </cell>
        </row>
        <row r="35">
          <cell r="B35" t="str">
            <v>01.2131</v>
          </cell>
          <cell r="C35" t="str">
            <v>Saáy MBA 35/22, (15), (10)/6 kV, &lt;=1000KVA</v>
          </cell>
          <cell r="D35" t="str">
            <v>maùy</v>
          </cell>
          <cell r="E35" t="str">
            <v>maùy</v>
          </cell>
          <cell r="F35">
            <v>131050</v>
          </cell>
          <cell r="G35">
            <v>129950</v>
          </cell>
          <cell r="H35">
            <v>383595</v>
          </cell>
          <cell r="J35">
            <v>644595</v>
          </cell>
        </row>
        <row r="36">
          <cell r="B36" t="str">
            <v>01.2132</v>
          </cell>
          <cell r="C36" t="str">
            <v>Saáy MBA 35/22, (15), (10)/6 kV, &lt;=1800KVA</v>
          </cell>
          <cell r="D36" t="str">
            <v>maùy</v>
          </cell>
          <cell r="E36" t="str">
            <v>maùy</v>
          </cell>
          <cell r="F36">
            <v>183715</v>
          </cell>
          <cell r="G36">
            <v>182615</v>
          </cell>
          <cell r="H36">
            <v>421955</v>
          </cell>
          <cell r="J36">
            <v>788285</v>
          </cell>
        </row>
        <row r="37">
          <cell r="B37" t="str">
            <v>01.2133</v>
          </cell>
          <cell r="C37" t="str">
            <v>Saáy MBA 35/22, (15), (10)/6 kV, &lt;=3200KVA</v>
          </cell>
          <cell r="D37" t="str">
            <v>maùy</v>
          </cell>
          <cell r="E37">
            <v>20000</v>
          </cell>
          <cell r="F37">
            <v>226719</v>
          </cell>
          <cell r="G37">
            <v>224919</v>
          </cell>
          <cell r="H37">
            <v>460314</v>
          </cell>
          <cell r="J37">
            <v>911952</v>
          </cell>
        </row>
        <row r="38">
          <cell r="B38" t="str">
            <v>01.2134</v>
          </cell>
          <cell r="C38" t="str">
            <v>Saáy MBA 35/22, (15), (10)/6 kV, &lt;=5600KVA</v>
          </cell>
          <cell r="D38" t="str">
            <v>maùy</v>
          </cell>
          <cell r="E38" t="str">
            <v>maùy</v>
          </cell>
          <cell r="F38">
            <v>261672</v>
          </cell>
          <cell r="G38">
            <v>259872</v>
          </cell>
          <cell r="H38">
            <v>498674</v>
          </cell>
          <cell r="J38">
            <v>1020218</v>
          </cell>
        </row>
        <row r="39">
          <cell r="B39" t="str">
            <v>01.2135</v>
          </cell>
          <cell r="C39" t="str">
            <v>Saáy MBA 35/22, (15), (10)/6 kV, &gt;=7500KVA</v>
          </cell>
          <cell r="D39" t="str">
            <v>maùy</v>
          </cell>
          <cell r="E39" t="str">
            <v>maùy</v>
          </cell>
          <cell r="F39">
            <v>300729</v>
          </cell>
          <cell r="G39">
            <v>298729</v>
          </cell>
          <cell r="H39">
            <v>537033</v>
          </cell>
          <cell r="J39">
            <v>1136491</v>
          </cell>
        </row>
        <row r="40">
          <cell r="B40" t="str">
            <v>01.2141</v>
          </cell>
          <cell r="C40" t="str">
            <v>Saáy MBA 6-35/0,4 kV, &lt;=30KVA</v>
          </cell>
          <cell r="D40" t="str">
            <v>maùy</v>
          </cell>
          <cell r="E40" t="str">
            <v>maùy</v>
          </cell>
          <cell r="F40">
            <v>67463</v>
          </cell>
          <cell r="G40">
            <v>66883</v>
          </cell>
          <cell r="H40">
            <v>92063</v>
          </cell>
          <cell r="J40">
            <v>226409</v>
          </cell>
        </row>
        <row r="41">
          <cell r="B41" t="str">
            <v>01.2142</v>
          </cell>
          <cell r="C41" t="str">
            <v>Saáy MBA 6-35/0,4 kV, &lt;=50KVA</v>
          </cell>
          <cell r="D41" t="str">
            <v>maùy</v>
          </cell>
          <cell r="E41">
            <v>5000000</v>
          </cell>
          <cell r="F41">
            <v>74658</v>
          </cell>
          <cell r="G41">
            <v>74078</v>
          </cell>
          <cell r="H41">
            <v>110475</v>
          </cell>
          <cell r="J41">
            <v>259211</v>
          </cell>
        </row>
        <row r="42">
          <cell r="B42" t="str">
            <v>01.2143</v>
          </cell>
          <cell r="C42" t="str">
            <v>Saáy MBA 6-35/0,4 kV, &lt;=100KVA</v>
          </cell>
          <cell r="D42" t="str">
            <v>maùy</v>
          </cell>
          <cell r="E42" t="str">
            <v>maùy</v>
          </cell>
          <cell r="F42">
            <v>94376</v>
          </cell>
          <cell r="G42">
            <v>93476</v>
          </cell>
          <cell r="H42">
            <v>131957</v>
          </cell>
          <cell r="J42">
            <v>319809</v>
          </cell>
        </row>
        <row r="43">
          <cell r="B43" t="str">
            <v>01.2144</v>
          </cell>
          <cell r="C43" t="str">
            <v>Saáy MBA 6-35/0,4 kV, &lt;=180KVA</v>
          </cell>
          <cell r="D43" t="str">
            <v>maùy</v>
          </cell>
          <cell r="E43" t="str">
            <v>maùy</v>
          </cell>
          <cell r="F43">
            <v>99556</v>
          </cell>
          <cell r="G43">
            <v>98656</v>
          </cell>
          <cell r="H43">
            <v>153438</v>
          </cell>
          <cell r="J43">
            <v>351650</v>
          </cell>
        </row>
        <row r="44">
          <cell r="B44" t="str">
            <v>01.2145</v>
          </cell>
          <cell r="C44" t="str">
            <v>Saáy MBA 6-35/0,4 kV, &lt;=320KVA</v>
          </cell>
          <cell r="D44" t="str">
            <v>maùy</v>
          </cell>
          <cell r="E44" t="str">
            <v>maùy</v>
          </cell>
          <cell r="F44">
            <v>128576</v>
          </cell>
          <cell r="G44">
            <v>127326</v>
          </cell>
          <cell r="H44">
            <v>184126</v>
          </cell>
          <cell r="J44">
            <v>440028</v>
          </cell>
        </row>
        <row r="45">
          <cell r="B45" t="str">
            <v>01.2146</v>
          </cell>
          <cell r="C45" t="str">
            <v>Saáy MBA 6-35/0,4 kV, &lt;=560KVA</v>
          </cell>
          <cell r="D45" t="str">
            <v>maùy</v>
          </cell>
          <cell r="E45">
            <v>4000</v>
          </cell>
          <cell r="F45">
            <v>137785</v>
          </cell>
          <cell r="G45">
            <v>136535</v>
          </cell>
          <cell r="H45">
            <v>214813</v>
          </cell>
          <cell r="J45">
            <v>489133</v>
          </cell>
        </row>
        <row r="46">
          <cell r="B46" t="str">
            <v>01.2147</v>
          </cell>
          <cell r="C46" t="str">
            <v>Saáy MBA 6-35/0,4 kV, &lt;=750KVA</v>
          </cell>
          <cell r="D46" t="str">
            <v>maùy</v>
          </cell>
          <cell r="E46">
            <v>2500</v>
          </cell>
          <cell r="F46">
            <v>156670</v>
          </cell>
          <cell r="G46">
            <v>155145</v>
          </cell>
          <cell r="H46">
            <v>260845</v>
          </cell>
          <cell r="J46">
            <v>572660</v>
          </cell>
        </row>
        <row r="47">
          <cell r="B47" t="str">
            <v>BL1440</v>
          </cell>
          <cell r="C47" t="str">
            <v>LOÏC DAÀU MBA</v>
          </cell>
          <cell r="D47" t="str">
            <v>Maùy bieán ñieän aùp 1 pha, phaân aùp baèng tuï ñieän, ñieän aùp 66-110KV</v>
          </cell>
          <cell r="E47" t="str">
            <v>maùy</v>
          </cell>
          <cell r="F47">
            <v>7392</v>
          </cell>
          <cell r="G47">
            <v>127762</v>
          </cell>
          <cell r="H47">
            <v>224836</v>
          </cell>
        </row>
        <row r="48">
          <cell r="B48" t="str">
            <v>01.3136</v>
          </cell>
          <cell r="C48" t="str">
            <v>Loïc daàu MBA tröôùc khi loïc 35kV sau khi loïc 45kV baèng maùy eùp thoâng thöôøng</v>
          </cell>
          <cell r="D48" t="str">
            <v>taán</v>
          </cell>
          <cell r="E48" t="str">
            <v>maùy</v>
          </cell>
          <cell r="F48">
            <v>4565</v>
          </cell>
          <cell r="G48">
            <v>4565</v>
          </cell>
          <cell r="H48">
            <v>33756</v>
          </cell>
          <cell r="I48">
            <v>36411</v>
          </cell>
          <cell r="J48">
            <v>79297</v>
          </cell>
        </row>
        <row r="49">
          <cell r="B49" t="str">
            <v>01.3134</v>
          </cell>
          <cell r="C49" t="str">
            <v>Loïc daàu MBA tröôùc khi loïc 35kV sau khi loïc 45kV baèng maùy Kato KLVC-4AXVSO</v>
          </cell>
          <cell r="D49" t="str">
            <v>taán</v>
          </cell>
          <cell r="E49" t="str">
            <v>maùy</v>
          </cell>
          <cell r="F49">
            <v>5001</v>
          </cell>
          <cell r="G49">
            <v>4856</v>
          </cell>
          <cell r="H49">
            <v>95132</v>
          </cell>
          <cell r="I49">
            <v>541236</v>
          </cell>
          <cell r="J49">
            <v>646225</v>
          </cell>
        </row>
        <row r="50">
          <cell r="B50" t="str">
            <v>01.3165</v>
          </cell>
          <cell r="C50" t="str">
            <v>Loïc daàu MBA tröôùc khi loïc 45kV sau khi loïc 55kV baèng maùy Kato KLVC-4AXVSO</v>
          </cell>
          <cell r="D50" t="str">
            <v>taán</v>
          </cell>
          <cell r="E50">
            <v>10500</v>
          </cell>
          <cell r="F50">
            <v>4669</v>
          </cell>
          <cell r="G50">
            <v>4669</v>
          </cell>
          <cell r="H50">
            <v>52322</v>
          </cell>
          <cell r="I50">
            <v>292836</v>
          </cell>
          <cell r="J50">
            <v>354496</v>
          </cell>
        </row>
        <row r="51">
          <cell r="B51" t="str">
            <v>01.4000</v>
          </cell>
          <cell r="C51" t="str">
            <v xml:space="preserve">Bao che cho coâng taùc Loïc daàu MBA </v>
          </cell>
          <cell r="D51" t="str">
            <v>maùy</v>
          </cell>
          <cell r="E51" t="str">
            <v>maùy</v>
          </cell>
          <cell r="F51">
            <v>152500</v>
          </cell>
          <cell r="G51">
            <v>152500</v>
          </cell>
          <cell r="H51">
            <v>30688</v>
          </cell>
          <cell r="J51">
            <v>335688</v>
          </cell>
        </row>
        <row r="52">
          <cell r="B52" t="str">
            <v>BL24100</v>
          </cell>
          <cell r="C52" t="str">
            <v>LAÉP BIEÁN ÑIEÄN AÙP</v>
          </cell>
          <cell r="D52" t="str">
            <v>Bieán ñieän aùp caûm öùng 1 pha, ñieän aùp 220KV</v>
          </cell>
          <cell r="E52" t="str">
            <v>maùy</v>
          </cell>
          <cell r="F52">
            <v>8870</v>
          </cell>
          <cell r="G52">
            <v>159702</v>
          </cell>
          <cell r="H52">
            <v>108064</v>
          </cell>
        </row>
        <row r="53">
          <cell r="B53" t="str">
            <v>02.1113</v>
          </cell>
          <cell r="C53" t="str">
            <v>Laép TU 1Pha &lt;=110kV</v>
          </cell>
          <cell r="D53" t="str">
            <v>boä</v>
          </cell>
          <cell r="E53" t="str">
            <v>maùy</v>
          </cell>
          <cell r="F53">
            <v>22642</v>
          </cell>
          <cell r="G53">
            <v>26278</v>
          </cell>
          <cell r="H53">
            <v>115079</v>
          </cell>
          <cell r="I53">
            <v>129706</v>
          </cell>
          <cell r="J53">
            <v>271063</v>
          </cell>
        </row>
        <row r="54">
          <cell r="B54" t="str">
            <v>02.1114</v>
          </cell>
          <cell r="C54" t="str">
            <v>Laép TU 1Pha &lt;=35kV</v>
          </cell>
          <cell r="D54" t="str">
            <v>boä</v>
          </cell>
          <cell r="E54">
            <v>10500</v>
          </cell>
          <cell r="F54">
            <v>22642</v>
          </cell>
          <cell r="G54">
            <v>22997</v>
          </cell>
          <cell r="H54">
            <v>46031</v>
          </cell>
          <cell r="I54">
            <v>74206</v>
          </cell>
          <cell r="J54">
            <v>165876</v>
          </cell>
        </row>
        <row r="55">
          <cell r="B55" t="str">
            <v>02.1115</v>
          </cell>
          <cell r="C55" t="str">
            <v>Laép TU 1Pha &lt;=10kV</v>
          </cell>
          <cell r="D55" t="str">
            <v>boä</v>
          </cell>
          <cell r="E55" t="str">
            <v>maùy</v>
          </cell>
          <cell r="F55">
            <v>9741</v>
          </cell>
          <cell r="G55">
            <v>9657</v>
          </cell>
          <cell r="H55">
            <v>36825</v>
          </cell>
          <cell r="I55">
            <v>66502</v>
          </cell>
          <cell r="J55">
            <v>122725</v>
          </cell>
        </row>
        <row r="56">
          <cell r="B56" t="str">
            <v>02.1116</v>
          </cell>
          <cell r="C56" t="str">
            <v>Laép TU 3Pha &lt;=35kV</v>
          </cell>
          <cell r="D56" t="str">
            <v>boä</v>
          </cell>
          <cell r="E56" t="str">
            <v>maùy</v>
          </cell>
          <cell r="F56">
            <v>18113</v>
          </cell>
          <cell r="G56">
            <v>18398</v>
          </cell>
          <cell r="H56">
            <v>36825</v>
          </cell>
          <cell r="I56">
            <v>56424</v>
          </cell>
          <cell r="J56">
            <v>129760</v>
          </cell>
        </row>
        <row r="57">
          <cell r="B57" t="str">
            <v>02.1117</v>
          </cell>
          <cell r="C57" t="str">
            <v>Laép TU 3Pha &lt;=10kV</v>
          </cell>
          <cell r="D57" t="str">
            <v>boä</v>
          </cell>
          <cell r="E57" t="str">
            <v>maùy</v>
          </cell>
          <cell r="F57">
            <v>7793</v>
          </cell>
          <cell r="G57">
            <v>7726</v>
          </cell>
          <cell r="H57">
            <v>29460</v>
          </cell>
          <cell r="I57">
            <v>50262</v>
          </cell>
          <cell r="J57">
            <v>95241</v>
          </cell>
        </row>
        <row r="58">
          <cell r="B58" t="str">
            <v>PUMP2</v>
          </cell>
          <cell r="C58" t="str">
            <v>LAÉP BIEÁN DOØNG</v>
          </cell>
          <cell r="D58" t="str">
            <v>Bieán ñieän aùp caûm öùng 3 pha, ñieän aùp 3-15KV ngoaøi trôøi</v>
          </cell>
          <cell r="E58" t="str">
            <v>maùy</v>
          </cell>
          <cell r="F58">
            <v>7716</v>
          </cell>
          <cell r="G58">
            <v>107799</v>
          </cell>
          <cell r="H58">
            <v>100662</v>
          </cell>
        </row>
        <row r="59">
          <cell r="B59" t="str">
            <v>02.1122</v>
          </cell>
          <cell r="C59" t="str">
            <v>Laép TI 220kV</v>
          </cell>
          <cell r="D59" t="str">
            <v>boä</v>
          </cell>
          <cell r="E59">
            <v>1250000</v>
          </cell>
          <cell r="F59">
            <v>22642</v>
          </cell>
          <cell r="G59">
            <v>40138</v>
          </cell>
          <cell r="H59">
            <v>146687</v>
          </cell>
          <cell r="I59">
            <v>301118</v>
          </cell>
          <cell r="J59">
            <v>510585</v>
          </cell>
        </row>
        <row r="60">
          <cell r="B60" t="str">
            <v>02.1123</v>
          </cell>
          <cell r="C60" t="str">
            <v>Laép TI &lt;=110kV</v>
          </cell>
          <cell r="D60" t="str">
            <v>boä</v>
          </cell>
          <cell r="E60" t="str">
            <v>maùy</v>
          </cell>
          <cell r="F60">
            <v>22642</v>
          </cell>
          <cell r="G60">
            <v>26278</v>
          </cell>
          <cell r="H60">
            <v>115079</v>
          </cell>
          <cell r="I60">
            <v>129706</v>
          </cell>
          <cell r="J60">
            <v>293705</v>
          </cell>
        </row>
        <row r="61">
          <cell r="B61" t="str">
            <v>02.1124</v>
          </cell>
          <cell r="C61" t="str">
            <v>Laép TI &lt;=35kV</v>
          </cell>
          <cell r="D61" t="str">
            <v>boä</v>
          </cell>
          <cell r="E61" t="str">
            <v>maùy</v>
          </cell>
          <cell r="F61">
            <v>22642</v>
          </cell>
          <cell r="G61">
            <v>22997</v>
          </cell>
          <cell r="H61">
            <v>46031</v>
          </cell>
          <cell r="I61">
            <v>74206</v>
          </cell>
          <cell r="J61">
            <v>165876</v>
          </cell>
        </row>
        <row r="62">
          <cell r="B62" t="str">
            <v>02.1125</v>
          </cell>
          <cell r="C62" t="str">
            <v>Laép TI &lt;=10kV</v>
          </cell>
          <cell r="D62" t="str">
            <v>boä</v>
          </cell>
          <cell r="E62" t="str">
            <v>maùy</v>
          </cell>
          <cell r="F62">
            <v>9741</v>
          </cell>
          <cell r="G62">
            <v>9657</v>
          </cell>
          <cell r="H62">
            <v>36825</v>
          </cell>
          <cell r="I62">
            <v>66502</v>
          </cell>
          <cell r="J62">
            <v>122725</v>
          </cell>
        </row>
        <row r="63">
          <cell r="B63" t="str">
            <v>MAIB</v>
          </cell>
          <cell r="C63" t="str">
            <v>LAÉP MAÙY CAÉT</v>
          </cell>
          <cell r="D63" t="str">
            <v>Bieán ñieän aùp caûm öùng 3 pha, ñieän aùp 3-15KV trong nhaø</v>
          </cell>
          <cell r="E63" t="str">
            <v>maùy</v>
          </cell>
          <cell r="F63">
            <v>7716</v>
          </cell>
          <cell r="G63">
            <v>86239.200000000012</v>
          </cell>
          <cell r="H63">
            <v>100662</v>
          </cell>
        </row>
        <row r="64">
          <cell r="B64" t="str">
            <v>02.2112</v>
          </cell>
          <cell r="C64" t="str">
            <v>Laép maùy caét ít daàu &lt;=110kV ngoaøi trôøi</v>
          </cell>
          <cell r="D64" t="str">
            <v>maùy</v>
          </cell>
          <cell r="E64">
            <v>150000</v>
          </cell>
          <cell r="F64">
            <v>176163</v>
          </cell>
          <cell r="G64">
            <v>175561</v>
          </cell>
          <cell r="H64">
            <v>502346</v>
          </cell>
          <cell r="I64">
            <v>417148</v>
          </cell>
          <cell r="J64">
            <v>1271218</v>
          </cell>
        </row>
        <row r="65">
          <cell r="B65" t="str">
            <v>02.2113</v>
          </cell>
          <cell r="C65" t="str">
            <v>Laép maùy caét ít daàu &lt;=35kV ngoaøi trôøi</v>
          </cell>
          <cell r="D65" t="str">
            <v>maùy</v>
          </cell>
          <cell r="E65">
            <v>1000000</v>
          </cell>
          <cell r="F65">
            <v>118358</v>
          </cell>
          <cell r="G65">
            <v>117024</v>
          </cell>
          <cell r="H65">
            <v>241870</v>
          </cell>
          <cell r="I65">
            <v>156115</v>
          </cell>
          <cell r="J65">
            <v>633367</v>
          </cell>
        </row>
        <row r="66">
          <cell r="B66" t="str">
            <v>02.2115</v>
          </cell>
          <cell r="C66" t="str">
            <v>Laép maùy caét nhieàu daàu &lt;=110kV ngoaøi trôøi</v>
          </cell>
          <cell r="D66" t="str">
            <v>maùy</v>
          </cell>
          <cell r="E66" t="str">
            <v>maùy</v>
          </cell>
          <cell r="F66">
            <v>176163</v>
          </cell>
          <cell r="G66">
            <v>175561</v>
          </cell>
          <cell r="H66">
            <v>653050</v>
          </cell>
          <cell r="I66">
            <v>417148</v>
          </cell>
          <cell r="J66">
            <v>1421922</v>
          </cell>
        </row>
        <row r="67">
          <cell r="B67" t="str">
            <v>02.2116</v>
          </cell>
          <cell r="C67" t="str">
            <v>Laép maùy caét nhieàu daàu &lt;=35kV ngoaøi trôøi</v>
          </cell>
          <cell r="D67" t="str">
            <v>maùy</v>
          </cell>
          <cell r="E67" t="str">
            <v>maùy</v>
          </cell>
          <cell r="F67">
            <v>118358</v>
          </cell>
          <cell r="G67">
            <v>117024</v>
          </cell>
          <cell r="H67">
            <v>314431</v>
          </cell>
          <cell r="I67">
            <v>156115</v>
          </cell>
          <cell r="J67">
            <v>705928</v>
          </cell>
        </row>
        <row r="68">
          <cell r="B68" t="str">
            <v>02.2123</v>
          </cell>
          <cell r="C68" t="str">
            <v>Laép maùy caét FS6 &lt;=110kV ngoaøi trôøi</v>
          </cell>
          <cell r="D68" t="str">
            <v>maùy</v>
          </cell>
          <cell r="E68" t="str">
            <v>maùy</v>
          </cell>
          <cell r="F68">
            <v>118358</v>
          </cell>
          <cell r="G68">
            <v>175561</v>
          </cell>
          <cell r="H68">
            <v>351642</v>
          </cell>
          <cell r="I68">
            <v>231685</v>
          </cell>
          <cell r="J68">
            <v>877246</v>
          </cell>
        </row>
        <row r="69">
          <cell r="B69" t="str">
            <v>02.2124</v>
          </cell>
          <cell r="C69" t="str">
            <v>Laép maùy caét FS6 &lt;=35kV ngoaøi trôøi</v>
          </cell>
          <cell r="D69" t="str">
            <v>maùy</v>
          </cell>
          <cell r="E69" t="str">
            <v>maùy</v>
          </cell>
          <cell r="F69">
            <v>118358</v>
          </cell>
          <cell r="G69">
            <v>117024</v>
          </cell>
          <cell r="H69">
            <v>169309</v>
          </cell>
          <cell r="I69">
            <v>97316</v>
          </cell>
          <cell r="J69">
            <v>502007</v>
          </cell>
        </row>
        <row r="70">
          <cell r="B70" t="str">
            <v>CB1-30A</v>
          </cell>
          <cell r="C70" t="str">
            <v>LAÉP DAO CAÙCH LY</v>
          </cell>
          <cell r="D70" t="str">
            <v>Bieán doøng ñieän, ñieän aùp &lt;1kV; 3-15kV; caùc ñaàu ra</v>
          </cell>
          <cell r="E70">
            <v>20000</v>
          </cell>
        </row>
        <row r="71">
          <cell r="B71" t="str">
            <v>02.3113a</v>
          </cell>
          <cell r="C71" t="str">
            <v>Laép DCL &lt;=110kV 1p ngoaøi trôøi  khoâng tieát ñaát</v>
          </cell>
          <cell r="D71" t="str">
            <v>boä</v>
          </cell>
          <cell r="E71" t="str">
            <v>caùi</v>
          </cell>
          <cell r="F71">
            <v>28911</v>
          </cell>
          <cell r="G71">
            <v>28105</v>
          </cell>
          <cell r="H71">
            <v>77128</v>
          </cell>
          <cell r="I71">
            <v>86245</v>
          </cell>
          <cell r="J71">
            <v>220389</v>
          </cell>
        </row>
        <row r="72">
          <cell r="B72" t="str">
            <v>02.3114a</v>
          </cell>
          <cell r="C72" t="str">
            <v>Laép DCL &lt;=35kV 1p ngoaøi trôøi  khoâng tieát ñaát</v>
          </cell>
          <cell r="D72" t="str">
            <v>boä</v>
          </cell>
          <cell r="E72" t="str">
            <v>caùi</v>
          </cell>
          <cell r="F72">
            <v>19082</v>
          </cell>
          <cell r="G72">
            <v>18478</v>
          </cell>
          <cell r="H72">
            <v>38564</v>
          </cell>
          <cell r="I72">
            <v>60141</v>
          </cell>
          <cell r="J72">
            <v>136265</v>
          </cell>
        </row>
        <row r="73">
          <cell r="B73" t="str">
            <v>02.3115a</v>
          </cell>
          <cell r="C73" t="str">
            <v>Laép DCL &lt;=10kV 1p ngoaøi trôøi  khoâng tieát ñaát</v>
          </cell>
          <cell r="D73" t="str">
            <v>boä</v>
          </cell>
          <cell r="E73" t="str">
            <v>pha</v>
          </cell>
          <cell r="F73">
            <v>16822</v>
          </cell>
          <cell r="G73">
            <v>15978</v>
          </cell>
          <cell r="H73">
            <v>32137</v>
          </cell>
          <cell r="I73">
            <v>23804</v>
          </cell>
          <cell r="J73">
            <v>88741</v>
          </cell>
        </row>
        <row r="74">
          <cell r="B74" t="str">
            <v>02.3113b</v>
          </cell>
          <cell r="C74" t="str">
            <v>Laép DCL &lt;=110kV 1p ngoaøi trôøi  1 ñaàu tieát ñaát</v>
          </cell>
          <cell r="D74" t="str">
            <v>boä</v>
          </cell>
          <cell r="E74">
            <v>1300000</v>
          </cell>
          <cell r="F74">
            <v>28911</v>
          </cell>
          <cell r="G74">
            <v>28105</v>
          </cell>
          <cell r="H74">
            <v>110956</v>
          </cell>
          <cell r="I74">
            <v>86245</v>
          </cell>
          <cell r="J74">
            <v>254217</v>
          </cell>
        </row>
        <row r="75">
          <cell r="B75" t="str">
            <v>02.3114b</v>
          </cell>
          <cell r="C75" t="str">
            <v>Laép DCL &lt;=35kV 1p ngoaøi trôøi  1 ñaàu tieát ñaát</v>
          </cell>
          <cell r="D75" t="str">
            <v>boä</v>
          </cell>
          <cell r="E75" t="str">
            <v>caùi</v>
          </cell>
          <cell r="F75">
            <v>19082</v>
          </cell>
          <cell r="G75">
            <v>18478</v>
          </cell>
          <cell r="H75">
            <v>72392</v>
          </cell>
          <cell r="I75">
            <v>60141</v>
          </cell>
          <cell r="J75">
            <v>170093</v>
          </cell>
        </row>
        <row r="76">
          <cell r="B76" t="str">
            <v>02.3115b</v>
          </cell>
          <cell r="C76" t="str">
            <v>Laép DCL &lt;=10kV 1p ngoaøi trôøi  1 ñaàu tieát ñaát</v>
          </cell>
          <cell r="D76" t="str">
            <v>boä</v>
          </cell>
          <cell r="E76" t="str">
            <v>caùi</v>
          </cell>
          <cell r="F76">
            <v>16822</v>
          </cell>
          <cell r="G76">
            <v>15978</v>
          </cell>
          <cell r="H76">
            <v>59199</v>
          </cell>
          <cell r="I76">
            <v>23804</v>
          </cell>
          <cell r="J76">
            <v>115803</v>
          </cell>
        </row>
        <row r="77">
          <cell r="B77" t="str">
            <v>02.3113c</v>
          </cell>
          <cell r="C77" t="str">
            <v>Laép DCL &lt;=110kV 1p ngoaøi trôøi  2 ñaàu tieát ñaát</v>
          </cell>
          <cell r="D77" t="str">
            <v>boä</v>
          </cell>
          <cell r="E77" t="str">
            <v>pha</v>
          </cell>
          <cell r="F77">
            <v>28911</v>
          </cell>
          <cell r="G77">
            <v>28105</v>
          </cell>
          <cell r="H77">
            <v>133113</v>
          </cell>
          <cell r="I77">
            <v>86245</v>
          </cell>
          <cell r="J77">
            <v>276374</v>
          </cell>
        </row>
        <row r="78">
          <cell r="B78" t="str">
            <v>02.3114c</v>
          </cell>
          <cell r="C78" t="str">
            <v>Laép DCL &lt;=35kV 1p ngoaøi trôøi  2 ñaàu tieát ñaát</v>
          </cell>
          <cell r="D78" t="str">
            <v>boä</v>
          </cell>
          <cell r="E78">
            <v>166000</v>
          </cell>
          <cell r="F78">
            <v>19082</v>
          </cell>
          <cell r="G78">
            <v>18478</v>
          </cell>
          <cell r="H78">
            <v>86938</v>
          </cell>
          <cell r="I78">
            <v>60141</v>
          </cell>
          <cell r="J78">
            <v>184639</v>
          </cell>
        </row>
        <row r="79">
          <cell r="B79" t="str">
            <v>02.3115c</v>
          </cell>
          <cell r="C79" t="str">
            <v>Laép DCL &lt;=10kV 1p ngoaøi trôøi  2 ñaàu tieát ñaát</v>
          </cell>
          <cell r="D79" t="str">
            <v>boä</v>
          </cell>
          <cell r="E79">
            <v>1169500</v>
          </cell>
          <cell r="F79">
            <v>16822</v>
          </cell>
          <cell r="G79">
            <v>15978</v>
          </cell>
          <cell r="H79">
            <v>71039</v>
          </cell>
          <cell r="I79">
            <v>23804</v>
          </cell>
          <cell r="J79">
            <v>127643</v>
          </cell>
        </row>
        <row r="80">
          <cell r="B80" t="str">
            <v>02.3122a</v>
          </cell>
          <cell r="C80" t="str">
            <v>Laép DCL &lt;110kV 3p ngoaøi trôøi khoâng tieát ñaát</v>
          </cell>
          <cell r="D80" t="str">
            <v>boä</v>
          </cell>
          <cell r="E80" t="str">
            <v>maùy</v>
          </cell>
          <cell r="F80">
            <v>79116</v>
          </cell>
          <cell r="G80">
            <v>80156</v>
          </cell>
          <cell r="H80">
            <v>154256</v>
          </cell>
          <cell r="I80">
            <v>155033</v>
          </cell>
          <cell r="J80">
            <v>468561</v>
          </cell>
        </row>
        <row r="81">
          <cell r="B81" t="str">
            <v>02.3123a</v>
          </cell>
          <cell r="C81" t="str">
            <v>Laép DCL &lt;35kV 3p ngoaøi trôøi khoâng   tieát ñaát</v>
          </cell>
          <cell r="D81" t="str">
            <v>boä</v>
          </cell>
          <cell r="E81" t="str">
            <v>maùy</v>
          </cell>
          <cell r="F81">
            <v>51280</v>
          </cell>
          <cell r="G81">
            <v>52419</v>
          </cell>
          <cell r="H81">
            <v>77128</v>
          </cell>
          <cell r="I81">
            <v>99653</v>
          </cell>
          <cell r="J81">
            <v>280480</v>
          </cell>
        </row>
        <row r="82">
          <cell r="B82" t="str">
            <v>02.3124a</v>
          </cell>
          <cell r="C82" t="str">
            <v>Laép DCL &lt;10kV 3p ngoaøi trôøi khoâng   tieát ñaát</v>
          </cell>
          <cell r="D82" t="str">
            <v>boä</v>
          </cell>
          <cell r="E82" t="str">
            <v>maùy</v>
          </cell>
          <cell r="F82">
            <v>47384</v>
          </cell>
          <cell r="G82">
            <v>48724</v>
          </cell>
          <cell r="H82">
            <v>64273</v>
          </cell>
          <cell r="I82">
            <v>19043</v>
          </cell>
          <cell r="J82">
            <v>179424</v>
          </cell>
        </row>
        <row r="83">
          <cell r="B83" t="str">
            <v>02.3122b</v>
          </cell>
          <cell r="C83" t="str">
            <v>Laép DCL &lt;110kV 3p ngoaøi trôøi 1 ñaàu   tieát ñaát</v>
          </cell>
          <cell r="D83" t="str">
            <v>boä</v>
          </cell>
          <cell r="E83">
            <v>21000000</v>
          </cell>
          <cell r="F83">
            <v>79116</v>
          </cell>
          <cell r="G83">
            <v>80156</v>
          </cell>
          <cell r="H83">
            <v>221912</v>
          </cell>
          <cell r="I83">
            <v>155033</v>
          </cell>
          <cell r="J83">
            <v>536217</v>
          </cell>
        </row>
        <row r="84">
          <cell r="B84" t="str">
            <v>02.3123b</v>
          </cell>
          <cell r="C84" t="str">
            <v>Laép DCL &lt;35kV 3p ngoaøi trôøi 1 ñaàu   tieát ñaát</v>
          </cell>
          <cell r="D84" t="str">
            <v>boä</v>
          </cell>
          <cell r="E84" t="str">
            <v>maùy</v>
          </cell>
          <cell r="F84">
            <v>51280</v>
          </cell>
          <cell r="G84">
            <v>52419</v>
          </cell>
          <cell r="H84">
            <v>144784</v>
          </cell>
          <cell r="I84">
            <v>99653</v>
          </cell>
          <cell r="J84">
            <v>348136</v>
          </cell>
        </row>
        <row r="85">
          <cell r="B85" t="str">
            <v>02.3124b</v>
          </cell>
          <cell r="C85" t="str">
            <v>Laép DCL &lt;10kV 3p ngoaøi trôøi 1 ñaàu   tieát ñaát</v>
          </cell>
          <cell r="D85" t="str">
            <v>boä</v>
          </cell>
          <cell r="E85" t="str">
            <v>maùy</v>
          </cell>
          <cell r="F85">
            <v>47384</v>
          </cell>
          <cell r="G85">
            <v>48724</v>
          </cell>
          <cell r="H85">
            <v>118398</v>
          </cell>
          <cell r="I85">
            <v>19043</v>
          </cell>
          <cell r="J85">
            <v>233549</v>
          </cell>
        </row>
        <row r="86">
          <cell r="B86" t="str">
            <v>02.3122c</v>
          </cell>
          <cell r="C86" t="str">
            <v>Laép DCL &lt;110kV 3p ngoaøi trôøi 2 ñaàu   tieát ñaát</v>
          </cell>
          <cell r="D86" t="str">
            <v>boä</v>
          </cell>
          <cell r="E86" t="str">
            <v>maùy</v>
          </cell>
          <cell r="F86">
            <v>79116</v>
          </cell>
          <cell r="G86">
            <v>80156</v>
          </cell>
          <cell r="H86">
            <v>261152</v>
          </cell>
          <cell r="I86">
            <v>155033</v>
          </cell>
          <cell r="J86">
            <v>575457</v>
          </cell>
        </row>
        <row r="87">
          <cell r="B87" t="str">
            <v>02.3123c</v>
          </cell>
          <cell r="C87" t="str">
            <v>Laép DCL &lt;35kV 3p ngoaøi trôøi 2 ñaàu   tieát ñaát</v>
          </cell>
          <cell r="D87" t="str">
            <v>boä</v>
          </cell>
          <cell r="E87">
            <v>7674</v>
          </cell>
          <cell r="F87">
            <v>51280</v>
          </cell>
          <cell r="G87">
            <v>52419</v>
          </cell>
          <cell r="H87">
            <v>171170</v>
          </cell>
          <cell r="I87">
            <v>99653</v>
          </cell>
          <cell r="J87">
            <v>374522</v>
          </cell>
        </row>
        <row r="88">
          <cell r="B88" t="str">
            <v>02.3124c</v>
          </cell>
          <cell r="C88" t="str">
            <v>Laép DCL &lt;10kV 3p ngoaøi trôøi 2 ñaàu   tieát ñaát</v>
          </cell>
          <cell r="D88" t="str">
            <v>boä</v>
          </cell>
          <cell r="E88" t="str">
            <v>maùy</v>
          </cell>
          <cell r="F88">
            <v>47384</v>
          </cell>
          <cell r="G88">
            <v>48724</v>
          </cell>
          <cell r="H88">
            <v>142078</v>
          </cell>
          <cell r="I88">
            <v>19043</v>
          </cell>
          <cell r="J88">
            <v>257229</v>
          </cell>
        </row>
        <row r="89">
          <cell r="B89" t="str">
            <v>GACT</v>
          </cell>
          <cell r="C89" t="str">
            <v xml:space="preserve">Laép DCL &lt;35kV 3p trong nhaø </v>
          </cell>
          <cell r="D89" t="str">
            <v>Cuoän caûn cao taàn (khoâng bao goàm choáng seùt van)</v>
          </cell>
          <cell r="E89" t="str">
            <v>maùy</v>
          </cell>
          <cell r="F89">
            <v>2590</v>
          </cell>
          <cell r="G89">
            <v>30277</v>
          </cell>
          <cell r="H89">
            <v>14778</v>
          </cell>
        </row>
        <row r="90">
          <cell r="B90" t="str">
            <v>02.3131a</v>
          </cell>
          <cell r="C90" t="str">
            <v>Laép DCL &lt;35kV 3p trong nhaø khoâng tieáp ñaát</v>
          </cell>
          <cell r="D90" t="str">
            <v>boä</v>
          </cell>
          <cell r="E90">
            <v>800</v>
          </cell>
          <cell r="F90">
            <v>200</v>
          </cell>
          <cell r="G90">
            <v>44811</v>
          </cell>
          <cell r="H90">
            <v>92520</v>
          </cell>
          <cell r="J90">
            <v>137331</v>
          </cell>
        </row>
        <row r="91">
          <cell r="B91" t="str">
            <v>02.3131b</v>
          </cell>
          <cell r="C91" t="str">
            <v>Laép DCL &lt;35kV 3p trong nhaø tieáp ñaát 1 ñaàu</v>
          </cell>
          <cell r="D91" t="str">
            <v>boä</v>
          </cell>
          <cell r="E91">
            <v>2000</v>
          </cell>
          <cell r="F91">
            <v>200</v>
          </cell>
          <cell r="G91">
            <v>44811</v>
          </cell>
          <cell r="H91">
            <v>172523</v>
          </cell>
          <cell r="J91">
            <v>217334</v>
          </cell>
        </row>
        <row r="92">
          <cell r="B92" t="str">
            <v>02.3131c</v>
          </cell>
          <cell r="C92" t="str">
            <v>Laép DCL &lt;35kV 3p trong nhaø tieáp ñaát 2 ñaàu</v>
          </cell>
          <cell r="D92" t="str">
            <v>boä</v>
          </cell>
          <cell r="E92">
            <v>5200</v>
          </cell>
          <cell r="G92">
            <v>44811</v>
          </cell>
          <cell r="H92">
            <v>205336</v>
          </cell>
          <cell r="J92">
            <v>250147</v>
          </cell>
        </row>
        <row r="93">
          <cell r="B93" t="str">
            <v>02.3141</v>
          </cell>
          <cell r="C93" t="str">
            <v>Laép ñaët caàu dao haï theá &lt;=100A</v>
          </cell>
          <cell r="D93" t="str">
            <v>boä</v>
          </cell>
          <cell r="E93" t="str">
            <v>boä</v>
          </cell>
          <cell r="F93">
            <v>10430</v>
          </cell>
          <cell r="G93">
            <v>10430</v>
          </cell>
          <cell r="H93">
            <v>7672</v>
          </cell>
          <cell r="J93">
            <v>28532</v>
          </cell>
        </row>
        <row r="94">
          <cell r="B94" t="str">
            <v>02.3142</v>
          </cell>
          <cell r="C94" t="str">
            <v>Laép ñaët caàu dao haï theá &lt;=200A</v>
          </cell>
          <cell r="D94" t="str">
            <v>boä</v>
          </cell>
          <cell r="E94" t="str">
            <v>boä</v>
          </cell>
          <cell r="F94">
            <v>10430</v>
          </cell>
          <cell r="G94">
            <v>10430</v>
          </cell>
          <cell r="H94">
            <v>10741</v>
          </cell>
          <cell r="J94">
            <v>31601</v>
          </cell>
        </row>
        <row r="95">
          <cell r="B95" t="str">
            <v>02.3143</v>
          </cell>
          <cell r="C95" t="str">
            <v>Laép ñaët caàu dao haï theá &lt;=400A</v>
          </cell>
          <cell r="D95" t="str">
            <v>boä</v>
          </cell>
          <cell r="E95" t="str">
            <v>boä</v>
          </cell>
          <cell r="F95">
            <v>10780</v>
          </cell>
          <cell r="G95">
            <v>10780</v>
          </cell>
          <cell r="H95">
            <v>15344</v>
          </cell>
          <cell r="J95">
            <v>36904</v>
          </cell>
        </row>
        <row r="96">
          <cell r="B96" t="str">
            <v>02.3144</v>
          </cell>
          <cell r="C96" t="str">
            <v>Laép ñaët caàu dao haï theá &lt;=600A</v>
          </cell>
          <cell r="D96" t="str">
            <v>boä</v>
          </cell>
          <cell r="E96" t="str">
            <v>boä</v>
          </cell>
          <cell r="F96">
            <v>10780</v>
          </cell>
          <cell r="G96">
            <v>10780</v>
          </cell>
          <cell r="H96">
            <v>18413</v>
          </cell>
          <cell r="J96">
            <v>39973</v>
          </cell>
        </row>
        <row r="97">
          <cell r="B97" t="str">
            <v>02.3145</v>
          </cell>
          <cell r="C97" t="str">
            <v>Laép ñaët caàu dao haï theá &gt;600A</v>
          </cell>
          <cell r="D97" t="str">
            <v>boä</v>
          </cell>
          <cell r="E97">
            <v>5000</v>
          </cell>
          <cell r="F97">
            <v>10780</v>
          </cell>
          <cell r="G97">
            <v>10780</v>
          </cell>
          <cell r="H97">
            <v>21481</v>
          </cell>
          <cell r="J97">
            <v>43041</v>
          </cell>
        </row>
        <row r="98">
          <cell r="B98" t="str">
            <v>02.3151</v>
          </cell>
          <cell r="C98" t="str">
            <v>Laép ñaët caàu chì &lt;35kV</v>
          </cell>
          <cell r="D98" t="str">
            <v>boä</v>
          </cell>
          <cell r="E98" t="str">
            <v>boä</v>
          </cell>
          <cell r="F98">
            <v>32715</v>
          </cell>
          <cell r="G98">
            <v>35646</v>
          </cell>
          <cell r="H98">
            <v>36825</v>
          </cell>
          <cell r="J98">
            <v>105186</v>
          </cell>
        </row>
        <row r="99">
          <cell r="B99" t="str">
            <v>02.3152</v>
          </cell>
          <cell r="C99" t="str">
            <v>Laép ñaët caàu chì &lt;10kV</v>
          </cell>
          <cell r="D99" t="str">
            <v>boä</v>
          </cell>
          <cell r="E99" t="str">
            <v>boä</v>
          </cell>
          <cell r="F99">
            <v>32715</v>
          </cell>
          <cell r="G99">
            <v>35646</v>
          </cell>
          <cell r="H99">
            <v>27619</v>
          </cell>
          <cell r="J99">
            <v>95980</v>
          </cell>
        </row>
        <row r="100">
          <cell r="B100" t="str">
            <v>02.3154</v>
          </cell>
          <cell r="C100" t="str">
            <v>Laép ñaët caàu chì töï rôi &lt;15kV</v>
          </cell>
          <cell r="D100" t="str">
            <v>boä</v>
          </cell>
          <cell r="E100" t="str">
            <v>boä</v>
          </cell>
          <cell r="F100">
            <v>24340</v>
          </cell>
          <cell r="G100">
            <v>25780</v>
          </cell>
          <cell r="H100">
            <v>27619</v>
          </cell>
          <cell r="J100">
            <v>77739</v>
          </cell>
        </row>
        <row r="101">
          <cell r="B101" t="str">
            <v>02.3155/1P</v>
          </cell>
          <cell r="C101" t="str">
            <v>Laép ñaët caàu chì töï rôi &lt;35kV (1 pha)</v>
          </cell>
          <cell r="D101" t="str">
            <v>boä</v>
          </cell>
          <cell r="E101">
            <v>11000</v>
          </cell>
          <cell r="F101">
            <v>8113.333333333333</v>
          </cell>
          <cell r="G101">
            <v>8593.3333333333339</v>
          </cell>
          <cell r="H101">
            <v>12275</v>
          </cell>
          <cell r="J101">
            <v>28981.666666666668</v>
          </cell>
        </row>
        <row r="102">
          <cell r="B102" t="str">
            <v>02.3155</v>
          </cell>
          <cell r="C102" t="str">
            <v>Laép ñaët caàu chì töï rôi &lt;35kV</v>
          </cell>
          <cell r="D102" t="str">
            <v>boä</v>
          </cell>
          <cell r="E102" t="str">
            <v>boä</v>
          </cell>
          <cell r="F102">
            <v>42849</v>
          </cell>
          <cell r="G102">
            <v>25780</v>
          </cell>
          <cell r="H102">
            <v>36825</v>
          </cell>
          <cell r="J102">
            <v>62605</v>
          </cell>
        </row>
        <row r="103">
          <cell r="B103" t="str">
            <v>02.5113</v>
          </cell>
          <cell r="C103" t="str">
            <v>Laép choáng seùt van &lt;110kV</v>
          </cell>
          <cell r="D103" t="str">
            <v>boä</v>
          </cell>
          <cell r="E103" t="str">
            <v>boä</v>
          </cell>
          <cell r="F103">
            <v>28310</v>
          </cell>
          <cell r="G103">
            <v>30079</v>
          </cell>
          <cell r="H103">
            <v>128888</v>
          </cell>
          <cell r="I103">
            <v>123642</v>
          </cell>
          <cell r="J103">
            <v>310919</v>
          </cell>
        </row>
        <row r="104">
          <cell r="B104" t="str">
            <v>02.5114/1P</v>
          </cell>
          <cell r="C104" t="str">
            <v>Laép choáng seùt van &lt;35kV (1 pha)</v>
          </cell>
          <cell r="D104" t="str">
            <v>boä</v>
          </cell>
          <cell r="E104" t="str">
            <v>boä</v>
          </cell>
          <cell r="F104">
            <v>8033</v>
          </cell>
          <cell r="G104">
            <v>8594</v>
          </cell>
          <cell r="H104">
            <v>12786.666666666666</v>
          </cell>
          <cell r="J104">
            <v>29413.666666666664</v>
          </cell>
        </row>
        <row r="105">
          <cell r="B105" t="str">
            <v>02.5114</v>
          </cell>
          <cell r="C105" t="str">
            <v>Laép choáng seùt van &lt;35kV</v>
          </cell>
          <cell r="D105" t="str">
            <v>boä</v>
          </cell>
          <cell r="F105">
            <v>525000</v>
          </cell>
          <cell r="G105">
            <v>25782</v>
          </cell>
          <cell r="H105">
            <v>38360</v>
          </cell>
          <cell r="J105">
            <v>64142</v>
          </cell>
        </row>
        <row r="106">
          <cell r="B106" t="str">
            <v>02.5115</v>
          </cell>
          <cell r="C106" t="str">
            <v>Laép ñaët choáng seùt van &lt;11KV</v>
          </cell>
          <cell r="D106" t="str">
            <v>boä</v>
          </cell>
          <cell r="E106" t="str">
            <v>boä</v>
          </cell>
          <cell r="F106">
            <v>16833</v>
          </cell>
          <cell r="G106">
            <v>18012</v>
          </cell>
          <cell r="H106">
            <v>11508</v>
          </cell>
          <cell r="J106">
            <v>46353</v>
          </cell>
        </row>
        <row r="107">
          <cell r="B107" t="str">
            <v>DAITHEP</v>
          </cell>
          <cell r="C107" t="str">
            <v>LAÉP HEÄ THOÁNG ACCU</v>
          </cell>
          <cell r="D107" t="str">
            <v>DAO CAÙCH LY</v>
          </cell>
          <cell r="E107">
            <v>10000</v>
          </cell>
          <cell r="F107">
            <v>500</v>
          </cell>
        </row>
        <row r="108">
          <cell r="B108" t="str">
            <v>02.7111</v>
          </cell>
          <cell r="C108" t="str">
            <v>Laép giaù ñôõ accu</v>
          </cell>
          <cell r="D108" t="str">
            <v>kg</v>
          </cell>
          <cell r="E108">
            <v>3875</v>
          </cell>
          <cell r="F108">
            <v>692.3</v>
          </cell>
          <cell r="G108">
            <v>692.3</v>
          </cell>
          <cell r="H108">
            <v>1826.4</v>
          </cell>
          <cell r="I108">
            <v>213.8</v>
          </cell>
          <cell r="J108">
            <v>3424.8</v>
          </cell>
        </row>
        <row r="109">
          <cell r="B109" t="str">
            <v>02.7112</v>
          </cell>
          <cell r="C109" t="str">
            <v>Laép giaù ñôõ  daây caùi traàn</v>
          </cell>
          <cell r="D109" t="str">
            <v>kg</v>
          </cell>
          <cell r="E109" t="str">
            <v>boä</v>
          </cell>
          <cell r="F109">
            <v>692.3</v>
          </cell>
          <cell r="G109">
            <v>692.3</v>
          </cell>
          <cell r="H109">
            <v>1928.7</v>
          </cell>
          <cell r="I109">
            <v>427.7</v>
          </cell>
          <cell r="J109">
            <v>3741</v>
          </cell>
        </row>
        <row r="110">
          <cell r="B110" t="str">
            <v>02.7113</v>
          </cell>
          <cell r="C110" t="str">
            <v>Laép daây caùi</v>
          </cell>
          <cell r="D110" t="str">
            <v>m</v>
          </cell>
          <cell r="E110" t="str">
            <v>boä</v>
          </cell>
          <cell r="F110">
            <v>3661.6</v>
          </cell>
          <cell r="G110">
            <v>3582.4</v>
          </cell>
          <cell r="H110">
            <v>3652.8</v>
          </cell>
          <cell r="J110">
            <v>10896.8</v>
          </cell>
        </row>
        <row r="111">
          <cell r="B111" t="str">
            <v>02.7121</v>
          </cell>
          <cell r="C111" t="str">
            <v>Laép  accu ñaõ toå hôïp</v>
          </cell>
          <cell r="D111" t="str">
            <v>bình</v>
          </cell>
          <cell r="E111" t="str">
            <v>boä</v>
          </cell>
          <cell r="F111">
            <v>4472.3</v>
          </cell>
          <cell r="G111">
            <v>4554</v>
          </cell>
          <cell r="H111">
            <v>7027.5</v>
          </cell>
          <cell r="J111">
            <v>16053.8</v>
          </cell>
        </row>
        <row r="112">
          <cell r="B112" t="str">
            <v>02.7122</v>
          </cell>
          <cell r="C112" t="str">
            <v>Laép  accu rôøi</v>
          </cell>
          <cell r="D112" t="str">
            <v>bình</v>
          </cell>
          <cell r="E112" t="str">
            <v>boä</v>
          </cell>
          <cell r="F112">
            <v>8653.7000000000007</v>
          </cell>
          <cell r="G112">
            <v>8638.2999999999993</v>
          </cell>
          <cell r="H112">
            <v>17568.7</v>
          </cell>
          <cell r="I112">
            <v>4276.6000000000004</v>
          </cell>
          <cell r="J112">
            <v>39137.299999999996</v>
          </cell>
        </row>
        <row r="113">
          <cell r="B113" t="str">
            <v>02.7125</v>
          </cell>
          <cell r="C113" t="str">
            <v>Laép  boä naïp accu töï ñoäng</v>
          </cell>
          <cell r="D113" t="str">
            <v xml:space="preserve">tuû </v>
          </cell>
          <cell r="E113">
            <v>140000</v>
          </cell>
          <cell r="F113">
            <v>6055</v>
          </cell>
          <cell r="G113">
            <v>6872</v>
          </cell>
          <cell r="H113">
            <v>34524</v>
          </cell>
          <cell r="I113">
            <v>8553</v>
          </cell>
          <cell r="J113">
            <v>56004</v>
          </cell>
        </row>
        <row r="114">
          <cell r="B114" t="str">
            <v>02.7126</v>
          </cell>
          <cell r="C114" t="str">
            <v>Laép  boä naïp accu khoâng töï ñoäng</v>
          </cell>
          <cell r="D114" t="str">
            <v xml:space="preserve">tuû </v>
          </cell>
          <cell r="E114" t="str">
            <v>boä</v>
          </cell>
          <cell r="F114">
            <v>9208</v>
          </cell>
          <cell r="G114">
            <v>10433</v>
          </cell>
          <cell r="H114">
            <v>51785</v>
          </cell>
          <cell r="I114">
            <v>8553</v>
          </cell>
          <cell r="J114">
            <v>79979</v>
          </cell>
        </row>
        <row r="115">
          <cell r="B115" t="str">
            <v>02.7131</v>
          </cell>
          <cell r="C115" t="str">
            <v>Laép maùy laïnh 1 cuïc 1,5CV</v>
          </cell>
          <cell r="D115" t="str">
            <v>maùy</v>
          </cell>
          <cell r="E115" t="str">
            <v>boä</v>
          </cell>
          <cell r="F115">
            <v>87675</v>
          </cell>
          <cell r="G115">
            <v>87675</v>
          </cell>
          <cell r="H115">
            <v>11689</v>
          </cell>
          <cell r="J115">
            <v>187039</v>
          </cell>
        </row>
        <row r="116">
          <cell r="B116" t="str">
            <v>02.7132</v>
          </cell>
          <cell r="C116" t="str">
            <v>Laép maùy laïnh 1 cuïc 3CV</v>
          </cell>
          <cell r="D116" t="str">
            <v>maùy</v>
          </cell>
          <cell r="E116" t="str">
            <v>boä</v>
          </cell>
          <cell r="F116">
            <v>87675</v>
          </cell>
          <cell r="G116">
            <v>87675</v>
          </cell>
          <cell r="H116">
            <v>14611</v>
          </cell>
          <cell r="J116">
            <v>189961</v>
          </cell>
        </row>
        <row r="117">
          <cell r="B117" t="str">
            <v>02.7133</v>
          </cell>
          <cell r="C117" t="str">
            <v>Laép maùy laïnh 1 cuïc 5CV</v>
          </cell>
          <cell r="D117" t="str">
            <v>maùy</v>
          </cell>
          <cell r="E117" t="str">
            <v>boä</v>
          </cell>
          <cell r="F117">
            <v>87675</v>
          </cell>
          <cell r="G117">
            <v>87675</v>
          </cell>
          <cell r="H117">
            <v>20456</v>
          </cell>
          <cell r="J117">
            <v>195806</v>
          </cell>
        </row>
        <row r="118">
          <cell r="B118" t="str">
            <v>02.7134</v>
          </cell>
          <cell r="C118" t="str">
            <v xml:space="preserve">Laép maùy laïnh 2 cuïc </v>
          </cell>
          <cell r="D118" t="str">
            <v>maùy</v>
          </cell>
          <cell r="E118">
            <v>750000</v>
          </cell>
          <cell r="F118">
            <v>0</v>
          </cell>
          <cell r="G118">
            <v>0</v>
          </cell>
          <cell r="H118">
            <v>49312</v>
          </cell>
          <cell r="J118">
            <v>49312</v>
          </cell>
        </row>
        <row r="119">
          <cell r="B119" t="str">
            <v>02.7141</v>
          </cell>
          <cell r="C119" t="str">
            <v>Laép quaït huùt gioù vaø thoâng gioù &lt;400mm</v>
          </cell>
          <cell r="D119" t="str">
            <v>maùy</v>
          </cell>
          <cell r="E119" t="str">
            <v>boä</v>
          </cell>
          <cell r="F119">
            <v>11000</v>
          </cell>
          <cell r="G119">
            <v>11000</v>
          </cell>
          <cell r="H119">
            <v>5552</v>
          </cell>
          <cell r="J119">
            <v>27552</v>
          </cell>
        </row>
        <row r="120">
          <cell r="B120" t="str">
            <v>02.7142</v>
          </cell>
          <cell r="C120" t="str">
            <v>Laép quaït huùt gioù vaø thoâng gioù &lt;600mm</v>
          </cell>
          <cell r="D120" t="str">
            <v>maùy</v>
          </cell>
          <cell r="E120" t="str">
            <v>boä</v>
          </cell>
          <cell r="F120">
            <v>11000</v>
          </cell>
          <cell r="G120">
            <v>11000</v>
          </cell>
          <cell r="H120">
            <v>9205</v>
          </cell>
          <cell r="J120">
            <v>31205</v>
          </cell>
        </row>
        <row r="121">
          <cell r="B121" t="str">
            <v>02.7143</v>
          </cell>
          <cell r="C121" t="str">
            <v>Laép quaït huùt gioù vaø thoâng gioù &lt;800mm</v>
          </cell>
          <cell r="D121" t="str">
            <v>maùy</v>
          </cell>
          <cell r="E121" t="str">
            <v>boä</v>
          </cell>
          <cell r="F121">
            <v>11000</v>
          </cell>
          <cell r="G121">
            <v>11000</v>
          </cell>
          <cell r="H121">
            <v>11397</v>
          </cell>
          <cell r="J121">
            <v>33397</v>
          </cell>
        </row>
        <row r="122">
          <cell r="B122" t="str">
            <v>02.8101</v>
          </cell>
          <cell r="C122" t="str">
            <v>Laép ñaët toå maùyphaùt ñieän</v>
          </cell>
          <cell r="D122" t="str">
            <v>taán</v>
          </cell>
          <cell r="E122" t="str">
            <v>boä</v>
          </cell>
          <cell r="F122">
            <v>161642</v>
          </cell>
          <cell r="G122">
            <v>161148</v>
          </cell>
          <cell r="H122">
            <v>87460</v>
          </cell>
          <cell r="I122">
            <v>7704</v>
          </cell>
          <cell r="J122">
            <v>417954</v>
          </cell>
        </row>
        <row r="123">
          <cell r="B123" t="str">
            <v>02.8201</v>
          </cell>
          <cell r="C123" t="str">
            <v>Laép ñaët ñoäng cô ñieän khoâng ñoàng boä</v>
          </cell>
          <cell r="D123" t="str">
            <v>caùi</v>
          </cell>
          <cell r="E123">
            <v>100000</v>
          </cell>
          <cell r="F123">
            <v>5000</v>
          </cell>
          <cell r="G123">
            <v>33981</v>
          </cell>
          <cell r="H123">
            <v>15344</v>
          </cell>
          <cell r="J123">
            <v>49325</v>
          </cell>
        </row>
        <row r="124">
          <cell r="B124" t="str">
            <v>CSATKEO</v>
          </cell>
          <cell r="C124" t="str">
            <v>Laép ñaët  aptomat vaø khôûi ñoäng töø</v>
          </cell>
          <cell r="D124" t="str">
            <v>Dao caùch ly thao taùc baèng ñieän, ñieän aùp 500kV - 1 pha</v>
          </cell>
          <cell r="E124" t="str">
            <v>boä</v>
          </cell>
          <cell r="F124">
            <v>3716</v>
          </cell>
          <cell r="G124">
            <v>79851.200000000012</v>
          </cell>
          <cell r="H124">
            <v>34339.599999999999</v>
          </cell>
        </row>
        <row r="125">
          <cell r="B125" t="str">
            <v>02.8401-75</v>
          </cell>
          <cell r="C125" t="str">
            <v>Laép ñaët KÑT, aptomat &lt;=75A</v>
          </cell>
          <cell r="D125" t="str">
            <v>caùi</v>
          </cell>
          <cell r="E125" t="str">
            <v>boä</v>
          </cell>
          <cell r="F125">
            <v>24819</v>
          </cell>
          <cell r="G125">
            <v>24819</v>
          </cell>
          <cell r="H125">
            <v>26852</v>
          </cell>
          <cell r="J125">
            <v>76490</v>
          </cell>
        </row>
        <row r="126">
          <cell r="B126" t="str">
            <v>CSATKSO</v>
          </cell>
          <cell r="C126" t="str">
            <v>Laép ñaët KÑT, aptomat 100A</v>
          </cell>
          <cell r="D126" t="str">
            <v>caùi</v>
          </cell>
          <cell r="E126" t="str">
            <v>boä</v>
          </cell>
          <cell r="F126">
            <v>12796</v>
          </cell>
          <cell r="G126">
            <v>12796</v>
          </cell>
          <cell r="H126">
            <v>8951</v>
          </cell>
          <cell r="J126">
            <v>34543</v>
          </cell>
        </row>
        <row r="127">
          <cell r="B127" t="str">
            <v>SATKGIO</v>
          </cell>
          <cell r="C127" t="str">
            <v>Laép ñaët KÑT, aptomat 150A</v>
          </cell>
          <cell r="D127" t="str">
            <v>caùi</v>
          </cell>
          <cell r="E127" t="str">
            <v>boä</v>
          </cell>
          <cell r="F127">
            <v>12796</v>
          </cell>
          <cell r="G127">
            <v>12796</v>
          </cell>
          <cell r="H127">
            <v>10868</v>
          </cell>
          <cell r="J127">
            <v>36460</v>
          </cell>
        </row>
        <row r="128">
          <cell r="B128" t="str">
            <v>LCCT</v>
          </cell>
          <cell r="C128" t="str">
            <v>Laép ñaët KÑT, aptomat 200A</v>
          </cell>
          <cell r="D128" t="str">
            <v>caùi</v>
          </cell>
          <cell r="E128">
            <v>1200000</v>
          </cell>
          <cell r="F128">
            <v>13566</v>
          </cell>
          <cell r="G128">
            <v>13566</v>
          </cell>
          <cell r="H128">
            <v>19180</v>
          </cell>
          <cell r="J128">
            <v>46312</v>
          </cell>
        </row>
        <row r="129">
          <cell r="B129" t="str">
            <v>02.8401</v>
          </cell>
          <cell r="C129" t="str">
            <v>Laép ñaët KÑT, aptomat &lt;=300A</v>
          </cell>
          <cell r="D129" t="str">
            <v>caùi</v>
          </cell>
          <cell r="E129" t="str">
            <v>boä</v>
          </cell>
          <cell r="F129">
            <v>24379</v>
          </cell>
          <cell r="G129">
            <v>24819</v>
          </cell>
          <cell r="H129">
            <v>38360</v>
          </cell>
          <cell r="J129">
            <v>87558</v>
          </cell>
        </row>
        <row r="130">
          <cell r="B130" t="str">
            <v>02.8402</v>
          </cell>
          <cell r="C130" t="str">
            <v>Laép ñaët KÑT, aptomat &lt;=400A</v>
          </cell>
          <cell r="D130" t="str">
            <v>caùi</v>
          </cell>
          <cell r="E130" t="str">
            <v>boä</v>
          </cell>
          <cell r="F130">
            <v>6899</v>
          </cell>
          <cell r="G130">
            <v>25299</v>
          </cell>
          <cell r="H130">
            <v>53703</v>
          </cell>
          <cell r="J130">
            <v>79002</v>
          </cell>
        </row>
        <row r="131">
          <cell r="B131" t="str">
            <v>02.8403</v>
          </cell>
          <cell r="C131" t="str">
            <v>Laép ñaët KÑT, aptomat &lt;=600A</v>
          </cell>
          <cell r="D131" t="str">
            <v>caùi</v>
          </cell>
          <cell r="E131" t="str">
            <v>boä</v>
          </cell>
          <cell r="F131">
            <v>5519</v>
          </cell>
          <cell r="G131">
            <v>27848</v>
          </cell>
          <cell r="H131">
            <v>61375</v>
          </cell>
          <cell r="J131">
            <v>89223</v>
          </cell>
        </row>
        <row r="132">
          <cell r="B132" t="str">
            <v>02.8404</v>
          </cell>
          <cell r="C132" t="str">
            <v>Laép ñaët KÑT, aptomat &lt;=1000A</v>
          </cell>
          <cell r="D132" t="str">
            <v>caùi</v>
          </cell>
          <cell r="E132" t="str">
            <v>boä</v>
          </cell>
          <cell r="F132">
            <v>4415</v>
          </cell>
          <cell r="G132">
            <v>35622</v>
          </cell>
          <cell r="H132">
            <v>76719</v>
          </cell>
          <cell r="J132">
            <v>112341</v>
          </cell>
        </row>
        <row r="133">
          <cell r="B133" t="str">
            <v>02.8504</v>
          </cell>
          <cell r="C133" t="str">
            <v xml:space="preserve">Laép HT tuï buø treân daøn </v>
          </cell>
          <cell r="D133" t="str">
            <v>1x100kvar</v>
          </cell>
          <cell r="E133">
            <v>750000</v>
          </cell>
          <cell r="G133">
            <v>9292</v>
          </cell>
          <cell r="H133">
            <v>59538</v>
          </cell>
          <cell r="I133">
            <v>58798</v>
          </cell>
          <cell r="J133">
            <v>127628</v>
          </cell>
        </row>
        <row r="134">
          <cell r="B134" t="str">
            <v>02.8504</v>
          </cell>
          <cell r="C134" t="str">
            <v xml:space="preserve">Laép HT tuï buø treân daøn </v>
          </cell>
          <cell r="D134" t="str">
            <v>2x100kvar</v>
          </cell>
          <cell r="E134" t="str">
            <v>boä</v>
          </cell>
          <cell r="F134">
            <v>9486.4000000000015</v>
          </cell>
          <cell r="G134">
            <v>9292</v>
          </cell>
          <cell r="H134">
            <v>59538</v>
          </cell>
          <cell r="I134">
            <v>58798</v>
          </cell>
          <cell r="J134">
            <v>127628</v>
          </cell>
        </row>
        <row r="135">
          <cell r="C135" t="str">
            <v xml:space="preserve">Laép ñaët caùp treân giaù ñôõ ñaët ôû töôøng trong haàm caùp </v>
          </cell>
          <cell r="D135" t="str">
            <v>Dao caùch ly thao taùc baèng cô khí, ñieän aùp 220KV 3 pha</v>
          </cell>
          <cell r="E135" t="str">
            <v>boä</v>
          </cell>
          <cell r="F135">
            <v>7588.9000000000005</v>
          </cell>
          <cell r="G135">
            <v>146393.5</v>
          </cell>
          <cell r="H135">
            <v>68707.100000000006</v>
          </cell>
        </row>
        <row r="136">
          <cell r="B136" t="str">
            <v>03.1101</v>
          </cell>
          <cell r="C136" t="str">
            <v>Laép ñaët caùp ngaàm, caùp &lt;=1kg/m</v>
          </cell>
          <cell r="D136" t="str">
            <v>m</v>
          </cell>
          <cell r="E136" t="str">
            <v>boä</v>
          </cell>
          <cell r="F136">
            <v>401.5</v>
          </cell>
          <cell r="G136">
            <v>372.5</v>
          </cell>
          <cell r="H136">
            <v>273.12</v>
          </cell>
          <cell r="I136">
            <v>1301.8</v>
          </cell>
          <cell r="J136">
            <v>1047.1199999999999</v>
          </cell>
        </row>
        <row r="137">
          <cell r="B137" t="str">
            <v>03.1201</v>
          </cell>
          <cell r="C137" t="str">
            <v>Laép ñaët caùp &lt;=1kg/m</v>
          </cell>
          <cell r="D137" t="str">
            <v>m</v>
          </cell>
          <cell r="E137" t="str">
            <v>boä</v>
          </cell>
          <cell r="F137">
            <v>4856.5</v>
          </cell>
          <cell r="G137">
            <v>492.5</v>
          </cell>
          <cell r="H137">
            <v>380.53</v>
          </cell>
          <cell r="J137">
            <v>873.03</v>
          </cell>
        </row>
        <row r="138">
          <cell r="B138" t="str">
            <v>03.1202</v>
          </cell>
          <cell r="C138" t="str">
            <v>Laép ñaët caùp &lt;=2kg/m</v>
          </cell>
          <cell r="D138" t="str">
            <v>m</v>
          </cell>
          <cell r="G138">
            <v>492.5</v>
          </cell>
          <cell r="H138">
            <v>421.95</v>
          </cell>
          <cell r="J138">
            <v>914.45</v>
          </cell>
        </row>
        <row r="139">
          <cell r="B139" t="str">
            <v>03.1203</v>
          </cell>
          <cell r="C139" t="str">
            <v>Laép ñaët caùp &lt;=3kg/m</v>
          </cell>
          <cell r="D139" t="str">
            <v>m</v>
          </cell>
          <cell r="E139" t="str">
            <v>boä</v>
          </cell>
          <cell r="F139">
            <v>9917.5999999999985</v>
          </cell>
          <cell r="G139">
            <v>492.5</v>
          </cell>
          <cell r="H139">
            <v>549.30999999999995</v>
          </cell>
          <cell r="J139">
            <v>1041.81</v>
          </cell>
        </row>
        <row r="140">
          <cell r="B140" t="str">
            <v>03.1204</v>
          </cell>
          <cell r="C140" t="str">
            <v>Laép ñaët caùp &lt;=4,5kg/m</v>
          </cell>
          <cell r="D140" t="str">
            <v>m</v>
          </cell>
          <cell r="E140" t="str">
            <v>boä</v>
          </cell>
          <cell r="F140">
            <v>7933.8499999999995</v>
          </cell>
          <cell r="G140">
            <v>566.1</v>
          </cell>
          <cell r="H140">
            <v>718.09</v>
          </cell>
          <cell r="J140">
            <v>1284.19</v>
          </cell>
        </row>
        <row r="141">
          <cell r="B141" t="str">
            <v>03.1205</v>
          </cell>
          <cell r="C141" t="str">
            <v>Laép ñaët caùp &lt;=6kg/m</v>
          </cell>
          <cell r="D141" t="str">
            <v>m</v>
          </cell>
          <cell r="E141" t="str">
            <v>boä</v>
          </cell>
          <cell r="F141">
            <v>6346.8499999999995</v>
          </cell>
          <cell r="G141">
            <v>596.1</v>
          </cell>
          <cell r="H141">
            <v>843.91</v>
          </cell>
          <cell r="J141">
            <v>1440.01</v>
          </cell>
        </row>
        <row r="142">
          <cell r="B142" t="str">
            <v>03.1206</v>
          </cell>
          <cell r="C142" t="str">
            <v>Laép ñaët caùp &lt;=7,5kg/m</v>
          </cell>
          <cell r="D142" t="str">
            <v>m</v>
          </cell>
          <cell r="E142" t="str">
            <v>boä</v>
          </cell>
          <cell r="F142">
            <v>5077.25</v>
          </cell>
          <cell r="G142">
            <v>669.7</v>
          </cell>
          <cell r="H142">
            <v>1055.6500000000001</v>
          </cell>
          <cell r="J142">
            <v>1725.3500000000001</v>
          </cell>
        </row>
        <row r="143">
          <cell r="B143" t="str">
            <v>03.1207</v>
          </cell>
          <cell r="C143" t="str">
            <v>Laép ñaët caùp &lt;=9kg/m</v>
          </cell>
          <cell r="D143" t="str">
            <v>m</v>
          </cell>
          <cell r="G143">
            <v>669.7</v>
          </cell>
          <cell r="H143">
            <v>1308.83</v>
          </cell>
          <cell r="J143">
            <v>1978.53</v>
          </cell>
        </row>
        <row r="144">
          <cell r="B144" t="str">
            <v>03.1102</v>
          </cell>
          <cell r="C144" t="str">
            <v>Laép ñaët caùp trong oáng baûo veä, caùp &lt;=2kg/m</v>
          </cell>
          <cell r="D144" t="str">
            <v>m</v>
          </cell>
          <cell r="E144" t="str">
            <v>boä</v>
          </cell>
          <cell r="F144">
            <v>401.5</v>
          </cell>
          <cell r="G144">
            <v>372.5</v>
          </cell>
          <cell r="H144">
            <v>317.62</v>
          </cell>
          <cell r="J144">
            <v>1091.6199999999999</v>
          </cell>
        </row>
        <row r="145">
          <cell r="B145" t="str">
            <v>03.1103</v>
          </cell>
          <cell r="C145" t="str">
            <v>Laép ñaët caùp trong oáng baûo veä, caùp &lt;=3kg/m</v>
          </cell>
          <cell r="D145" t="str">
            <v>m</v>
          </cell>
          <cell r="E145" t="str">
            <v>boä</v>
          </cell>
          <cell r="F145">
            <v>401.5</v>
          </cell>
          <cell r="G145">
            <v>372.5</v>
          </cell>
          <cell r="H145">
            <v>421.95</v>
          </cell>
          <cell r="J145">
            <v>1195.95</v>
          </cell>
        </row>
        <row r="146">
          <cell r="B146" t="str">
            <v>03.1104</v>
          </cell>
          <cell r="C146" t="str">
            <v>Laép ñaët caùp trong oáng baûo veä, caùp &lt;=4,5kg/m</v>
          </cell>
          <cell r="D146" t="str">
            <v>m</v>
          </cell>
          <cell r="E146" t="str">
            <v>boä</v>
          </cell>
          <cell r="F146">
            <v>480.1</v>
          </cell>
          <cell r="G146">
            <v>446.1</v>
          </cell>
          <cell r="H146">
            <v>549.30999999999995</v>
          </cell>
          <cell r="J146">
            <v>1475.51</v>
          </cell>
        </row>
        <row r="147">
          <cell r="B147" t="str">
            <v>03.1105</v>
          </cell>
          <cell r="C147" t="str">
            <v>Laép ñaët caùp trong oáng baûo veä, caùp &lt;=6kg/m</v>
          </cell>
          <cell r="D147" t="str">
            <v>m</v>
          </cell>
          <cell r="E147" t="str">
            <v>boä</v>
          </cell>
          <cell r="F147">
            <v>480.1</v>
          </cell>
          <cell r="G147">
            <v>446.1</v>
          </cell>
          <cell r="H147">
            <v>696.61</v>
          </cell>
          <cell r="J147">
            <v>1622.81</v>
          </cell>
        </row>
        <row r="148">
          <cell r="B148" t="str">
            <v>03.1401</v>
          </cell>
          <cell r="C148" t="str">
            <v>Laép ñaët caùp trong oáng baûo veä, caùp &lt;=1kg/m</v>
          </cell>
          <cell r="D148" t="str">
            <v>m</v>
          </cell>
          <cell r="E148">
            <v>454.6</v>
          </cell>
          <cell r="F148">
            <v>454.6</v>
          </cell>
          <cell r="G148">
            <v>428</v>
          </cell>
          <cell r="H148">
            <v>443.44</v>
          </cell>
          <cell r="J148">
            <v>1326.04</v>
          </cell>
        </row>
        <row r="149">
          <cell r="B149" t="str">
            <v>03.1402</v>
          </cell>
          <cell r="C149" t="str">
            <v>Laép ñaët caùp trong oáng baûo veä, caùp &lt;=2kg/m</v>
          </cell>
          <cell r="D149" t="str">
            <v>m</v>
          </cell>
          <cell r="E149" t="str">
            <v>ph.ñoaïn</v>
          </cell>
          <cell r="F149">
            <v>454.6</v>
          </cell>
          <cell r="G149">
            <v>428</v>
          </cell>
          <cell r="H149">
            <v>506.35</v>
          </cell>
          <cell r="J149">
            <v>1388.95</v>
          </cell>
        </row>
        <row r="150">
          <cell r="B150" t="str">
            <v>03.1403</v>
          </cell>
          <cell r="C150" t="str">
            <v>Laép ñaët caùp trong oáng baûo veä, caùp &lt;=3kg/m</v>
          </cell>
          <cell r="D150" t="str">
            <v>m</v>
          </cell>
          <cell r="E150" t="str">
            <v>ph.ñoaïn</v>
          </cell>
          <cell r="F150">
            <v>454.6</v>
          </cell>
          <cell r="G150">
            <v>428</v>
          </cell>
          <cell r="H150">
            <v>633.70000000000005</v>
          </cell>
          <cell r="J150">
            <v>1516.3000000000002</v>
          </cell>
        </row>
        <row r="151">
          <cell r="B151" t="str">
            <v>03.1404</v>
          </cell>
          <cell r="C151" t="str">
            <v>Laép ñaët caùp trong oáng baûo veä, caùp &lt;=4,5kg/m</v>
          </cell>
          <cell r="D151" t="str">
            <v>m</v>
          </cell>
          <cell r="E151" t="str">
            <v>ph.ñoaïn</v>
          </cell>
          <cell r="F151">
            <v>534.4</v>
          </cell>
          <cell r="G151">
            <v>503.6</v>
          </cell>
          <cell r="H151">
            <v>843.91</v>
          </cell>
          <cell r="J151">
            <v>1881.9099999999999</v>
          </cell>
        </row>
        <row r="152">
          <cell r="B152" t="str">
            <v>03.1405</v>
          </cell>
          <cell r="C152" t="str">
            <v>Laép ñaët caùp trong oáng baûo veä, caùp &lt;=6kg/m</v>
          </cell>
          <cell r="D152" t="str">
            <v>m</v>
          </cell>
          <cell r="E152" t="str">
            <v>ph.ñoaïn</v>
          </cell>
          <cell r="F152">
            <v>534.4</v>
          </cell>
          <cell r="G152">
            <v>503.6</v>
          </cell>
          <cell r="H152">
            <v>1075.5999999999999</v>
          </cell>
          <cell r="J152">
            <v>2113.6</v>
          </cell>
        </row>
        <row r="153">
          <cell r="C153" t="str">
            <v>Laøm ñaàu caùp haï theá &lt;1000V, 3~5 ruoät; Neáu &lt;3 ruoät thì ñôn giaùx0,8</v>
          </cell>
          <cell r="D153" t="str">
            <v>Ño ñieän trôû tieáp xuùc cuûa moái noái rieâng</v>
          </cell>
          <cell r="E153" t="str">
            <v>m.noái</v>
          </cell>
          <cell r="G153">
            <v>5545</v>
          </cell>
        </row>
        <row r="154">
          <cell r="B154" t="str">
            <v>03.2111</v>
          </cell>
          <cell r="C154" t="str">
            <v>Laøm ñaàu khoâ, &lt;=35mm2</v>
          </cell>
          <cell r="D154" t="str">
            <v>ñaàu</v>
          </cell>
          <cell r="F154">
            <v>3234</v>
          </cell>
          <cell r="G154">
            <v>2604</v>
          </cell>
          <cell r="H154">
            <v>13362</v>
          </cell>
          <cell r="J154">
            <v>19200</v>
          </cell>
        </row>
        <row r="155">
          <cell r="B155" t="str">
            <v>03.2112</v>
          </cell>
          <cell r="C155" t="str">
            <v>Laøm ñaàu khoâ, &lt;=70mm2</v>
          </cell>
          <cell r="D155" t="str">
            <v>ñaàu</v>
          </cell>
          <cell r="F155">
            <v>3234</v>
          </cell>
          <cell r="G155">
            <v>2604</v>
          </cell>
          <cell r="H155">
            <v>15392</v>
          </cell>
          <cell r="J155">
            <v>21230</v>
          </cell>
        </row>
        <row r="156">
          <cell r="B156" t="str">
            <v>03.2113</v>
          </cell>
          <cell r="C156" t="str">
            <v>Laøm ñaàu khoâ, &lt;=120mm2</v>
          </cell>
          <cell r="D156" t="str">
            <v>ñaàu</v>
          </cell>
          <cell r="E156" t="str">
            <v>Ph.töû</v>
          </cell>
          <cell r="F156">
            <v>3255</v>
          </cell>
          <cell r="G156">
            <v>2604</v>
          </cell>
          <cell r="H156">
            <v>17421</v>
          </cell>
          <cell r="J156">
            <v>23280</v>
          </cell>
        </row>
        <row r="157">
          <cell r="B157" t="str">
            <v>03.2114</v>
          </cell>
          <cell r="C157" t="str">
            <v>Laøm ñaàu khoâ, &lt;=185mm2</v>
          </cell>
          <cell r="D157" t="str">
            <v>ñaàu</v>
          </cell>
          <cell r="E157" t="str">
            <v>caùi</v>
          </cell>
          <cell r="F157">
            <v>4305</v>
          </cell>
          <cell r="G157">
            <v>3465</v>
          </cell>
          <cell r="H157">
            <v>19282</v>
          </cell>
          <cell r="J157">
            <v>27052</v>
          </cell>
        </row>
        <row r="158">
          <cell r="B158" t="str">
            <v>03.2115</v>
          </cell>
          <cell r="C158" t="str">
            <v>Laøm ñaàu khoâ, &lt;=240mm2</v>
          </cell>
          <cell r="D158" t="str">
            <v>ñaàu</v>
          </cell>
          <cell r="E158" t="str">
            <v>baùt</v>
          </cell>
          <cell r="F158">
            <v>4326</v>
          </cell>
          <cell r="G158">
            <v>3486</v>
          </cell>
          <cell r="H158">
            <v>21650</v>
          </cell>
          <cell r="J158">
            <v>29462</v>
          </cell>
        </row>
        <row r="159">
          <cell r="B159" t="str">
            <v>03.2116</v>
          </cell>
          <cell r="C159" t="str">
            <v>Laøm ñaàu khoâ, &lt;=300mm2</v>
          </cell>
          <cell r="D159" t="str">
            <v>ñaàu</v>
          </cell>
          <cell r="E159" t="str">
            <v>baùt</v>
          </cell>
          <cell r="F159">
            <v>4326</v>
          </cell>
          <cell r="G159">
            <v>3486</v>
          </cell>
          <cell r="H159">
            <v>24356</v>
          </cell>
          <cell r="J159">
            <v>32168</v>
          </cell>
        </row>
        <row r="160">
          <cell r="B160" t="str">
            <v>03.2117</v>
          </cell>
          <cell r="C160" t="str">
            <v>Laøm ñaàu khoâ, &lt;=400mm2</v>
          </cell>
          <cell r="D160" t="str">
            <v>ñaàu</v>
          </cell>
          <cell r="F160">
            <v>5402</v>
          </cell>
          <cell r="G160">
            <v>4352</v>
          </cell>
          <cell r="H160">
            <v>29261</v>
          </cell>
          <cell r="J160">
            <v>39015</v>
          </cell>
        </row>
        <row r="161">
          <cell r="C161" t="str">
            <v>Laøm ñaàu caùp löïc 22-35kV</v>
          </cell>
          <cell r="D161" t="str">
            <v>Caùch ñieän treo ñeå rôøi töøng baùt, soá löôïng &gt;100baùt</v>
          </cell>
          <cell r="E161" t="str">
            <v>baùt</v>
          </cell>
          <cell r="F161">
            <v>116</v>
          </cell>
          <cell r="G161">
            <v>610</v>
          </cell>
          <cell r="H161">
            <v>2821</v>
          </cell>
        </row>
        <row r="162">
          <cell r="B162" t="str">
            <v>03.2317a</v>
          </cell>
          <cell r="C162" t="str">
            <v>Laøm ñaàu caùp khoâ &lt;= 400 mm2</v>
          </cell>
          <cell r="D162" t="str">
            <v>ñaàu</v>
          </cell>
          <cell r="E162" t="str">
            <v>baùt</v>
          </cell>
          <cell r="F162">
            <v>81</v>
          </cell>
          <cell r="G162">
            <v>7208</v>
          </cell>
          <cell r="H162">
            <v>73407</v>
          </cell>
          <cell r="J162">
            <v>80615</v>
          </cell>
        </row>
        <row r="163">
          <cell r="B163" t="str">
            <v>03.2316a</v>
          </cell>
          <cell r="C163" t="str">
            <v>Laøm ñaàu caùp khoâ &lt;= 300 mm2</v>
          </cell>
          <cell r="D163" t="str">
            <v>ñaàu</v>
          </cell>
          <cell r="G163">
            <v>6006</v>
          </cell>
          <cell r="H163">
            <v>61229</v>
          </cell>
          <cell r="J163">
            <v>67235</v>
          </cell>
        </row>
        <row r="164">
          <cell r="B164" t="str">
            <v>03.2315a</v>
          </cell>
          <cell r="C164" t="str">
            <v>Laøm ñaàu caùp khoâ &lt;= 240 mm2</v>
          </cell>
          <cell r="D164" t="str">
            <v>ñaàu</v>
          </cell>
          <cell r="E164" t="str">
            <v>caùi</v>
          </cell>
          <cell r="F164">
            <v>4172</v>
          </cell>
          <cell r="G164">
            <v>6006</v>
          </cell>
          <cell r="H164">
            <v>47190</v>
          </cell>
          <cell r="J164">
            <v>53196</v>
          </cell>
        </row>
        <row r="165">
          <cell r="B165" t="str">
            <v>03.2314a</v>
          </cell>
          <cell r="C165" t="str">
            <v>Laøm ñaàu caùp khoâ &lt;= 185 mm2</v>
          </cell>
          <cell r="D165" t="str">
            <v>ñaàu</v>
          </cell>
          <cell r="E165" t="str">
            <v>caùi</v>
          </cell>
          <cell r="F165">
            <v>3754</v>
          </cell>
          <cell r="G165">
            <v>5985</v>
          </cell>
          <cell r="H165">
            <v>42285</v>
          </cell>
          <cell r="J165">
            <v>48270</v>
          </cell>
        </row>
        <row r="166">
          <cell r="B166" t="str">
            <v>03.2313a</v>
          </cell>
          <cell r="C166" t="str">
            <v>Laøm ñaàu caùp khoâ &lt;= 120 mm2</v>
          </cell>
          <cell r="D166" t="str">
            <v>ñaàu</v>
          </cell>
          <cell r="E166" t="str">
            <v>caùi</v>
          </cell>
          <cell r="F166">
            <v>3379</v>
          </cell>
          <cell r="G166">
            <v>5145</v>
          </cell>
          <cell r="H166">
            <v>38395</v>
          </cell>
          <cell r="J166">
            <v>43540</v>
          </cell>
        </row>
        <row r="167">
          <cell r="C167" t="str">
            <v>Laøm ñaàu caùp kieåm tra</v>
          </cell>
          <cell r="D167" t="str">
            <v>Caùch ñieän xuyeân ñieän aùp &lt;=35kV</v>
          </cell>
          <cell r="E167" t="str">
            <v>caùi</v>
          </cell>
          <cell r="F167">
            <v>2086</v>
          </cell>
          <cell r="G167">
            <v>28392</v>
          </cell>
          <cell r="H167">
            <v>42325</v>
          </cell>
        </row>
        <row r="168">
          <cell r="B168" t="str">
            <v>03.2501</v>
          </cell>
          <cell r="C168" t="str">
            <v>Laøm ñaàu caùp kieåm tra soá ruoät &lt;=6</v>
          </cell>
          <cell r="D168" t="str">
            <v>ñaàu</v>
          </cell>
          <cell r="E168" t="str">
            <v>caùi</v>
          </cell>
          <cell r="F168">
            <v>2693</v>
          </cell>
          <cell r="G168">
            <v>2420</v>
          </cell>
          <cell r="H168">
            <v>12754</v>
          </cell>
          <cell r="J168">
            <v>17867</v>
          </cell>
        </row>
        <row r="169">
          <cell r="B169" t="str">
            <v>03.2502</v>
          </cell>
          <cell r="C169" t="str">
            <v>Laøm ñaàu caùp kieåm tra soá ruoät &lt;=14</v>
          </cell>
          <cell r="D169" t="str">
            <v>ñaàu</v>
          </cell>
          <cell r="E169" t="str">
            <v>duï</v>
          </cell>
          <cell r="F169">
            <v>3465</v>
          </cell>
          <cell r="G169">
            <v>3150</v>
          </cell>
          <cell r="H169">
            <v>18299</v>
          </cell>
          <cell r="J169">
            <v>24914</v>
          </cell>
        </row>
        <row r="170">
          <cell r="B170" t="str">
            <v>03.2503</v>
          </cell>
          <cell r="C170" t="str">
            <v>Laøm ñaàu caùp kieåm tra soá ruoät &lt;=19</v>
          </cell>
          <cell r="D170" t="str">
            <v>ñaàu</v>
          </cell>
          <cell r="E170" t="str">
            <v>tuï</v>
          </cell>
          <cell r="F170">
            <v>3848</v>
          </cell>
          <cell r="G170">
            <v>3533</v>
          </cell>
          <cell r="H170">
            <v>23844</v>
          </cell>
          <cell r="J170">
            <v>31225</v>
          </cell>
        </row>
        <row r="171">
          <cell r="B171" t="str">
            <v>03.2504</v>
          </cell>
          <cell r="C171" t="str">
            <v>Laøm ñaàu caùp kieåm tra soá ruoät &lt;=27</v>
          </cell>
          <cell r="D171" t="str">
            <v>ñaàu</v>
          </cell>
          <cell r="E171" t="str">
            <v>tuï</v>
          </cell>
          <cell r="F171">
            <v>4725</v>
          </cell>
          <cell r="G171">
            <v>4347</v>
          </cell>
          <cell r="H171">
            <v>26432</v>
          </cell>
          <cell r="J171">
            <v>35504</v>
          </cell>
        </row>
        <row r="172">
          <cell r="B172" t="str">
            <v>03.2505</v>
          </cell>
          <cell r="C172" t="str">
            <v>Laøm ñaàu caùp kieåm tra soá ruoät &lt;=36</v>
          </cell>
          <cell r="D172" t="str">
            <v>ñaàu</v>
          </cell>
          <cell r="E172" t="str">
            <v>tuï</v>
          </cell>
          <cell r="F172">
            <v>5880</v>
          </cell>
          <cell r="G172">
            <v>5460</v>
          </cell>
          <cell r="H172">
            <v>35674</v>
          </cell>
          <cell r="J172">
            <v>47014</v>
          </cell>
        </row>
        <row r="173">
          <cell r="C173" t="str">
            <v>Ñaøo, ñaép ñaát raõnh tieáp ñòa (Ñôn giaù 66)</v>
          </cell>
          <cell r="D173" t="str">
            <v>Caùp löïc 1 ruoät</v>
          </cell>
        </row>
        <row r="174">
          <cell r="B174" t="str">
            <v>03.3101</v>
          </cell>
          <cell r="C174" t="str">
            <v>Ñaøo ñaát caáp I</v>
          </cell>
          <cell r="D174" t="str">
            <v>m3</v>
          </cell>
          <cell r="E174" t="str">
            <v>sôïi</v>
          </cell>
          <cell r="F174">
            <v>4710</v>
          </cell>
          <cell r="G174">
            <v>9860</v>
          </cell>
          <cell r="H174">
            <v>70857</v>
          </cell>
          <cell r="J174">
            <v>9860</v>
          </cell>
        </row>
        <row r="175">
          <cell r="B175" t="str">
            <v>03.3102</v>
          </cell>
          <cell r="C175" t="str">
            <v>Ñaøo ñaát caáp II</v>
          </cell>
          <cell r="D175" t="str">
            <v>m3</v>
          </cell>
          <cell r="E175" t="str">
            <v>sôïi</v>
          </cell>
          <cell r="F175">
            <v>3768</v>
          </cell>
          <cell r="G175">
            <v>14716</v>
          </cell>
          <cell r="H175">
            <v>56686</v>
          </cell>
          <cell r="J175">
            <v>14716</v>
          </cell>
        </row>
        <row r="176">
          <cell r="B176" t="str">
            <v>03.3201</v>
          </cell>
          <cell r="C176" t="str">
            <v>Ñaép ñaát caáp I</v>
          </cell>
          <cell r="D176" t="str">
            <v>m3</v>
          </cell>
          <cell r="E176" t="str">
            <v>sôïi</v>
          </cell>
          <cell r="F176">
            <v>3014</v>
          </cell>
          <cell r="G176">
            <v>7505</v>
          </cell>
          <cell r="H176">
            <v>45349</v>
          </cell>
          <cell r="J176">
            <v>7505</v>
          </cell>
        </row>
        <row r="177">
          <cell r="B177" t="str">
            <v>03.3202</v>
          </cell>
          <cell r="C177" t="str">
            <v>Ñaép ñaát caáp II</v>
          </cell>
          <cell r="D177" t="str">
            <v>m3</v>
          </cell>
          <cell r="E177" t="str">
            <v>sôïi</v>
          </cell>
          <cell r="F177">
            <v>410</v>
          </cell>
          <cell r="G177">
            <v>8682</v>
          </cell>
          <cell r="H177">
            <v>2247</v>
          </cell>
          <cell r="J177">
            <v>8682</v>
          </cell>
        </row>
        <row r="178">
          <cell r="C178" t="str">
            <v>Laép hoäp noái caùp kieåm tra</v>
          </cell>
          <cell r="D178" t="str">
            <v>Caùp löïc &gt;2 ruoät - ÑG x 1,5</v>
          </cell>
        </row>
        <row r="179">
          <cell r="B179" t="str">
            <v>03.3501</v>
          </cell>
          <cell r="C179" t="str">
            <v>Soá ruoät &lt;= 3</v>
          </cell>
          <cell r="D179" t="str">
            <v>hoäp</v>
          </cell>
          <cell r="E179" t="str">
            <v>sôïi</v>
          </cell>
          <cell r="F179">
            <v>7065</v>
          </cell>
          <cell r="G179">
            <v>83044.5</v>
          </cell>
          <cell r="H179">
            <v>11460</v>
          </cell>
          <cell r="J179">
            <v>11460</v>
          </cell>
        </row>
        <row r="180">
          <cell r="B180" t="str">
            <v>03.3502</v>
          </cell>
          <cell r="C180" t="str">
            <v>Soá ruoät &lt;= 6</v>
          </cell>
          <cell r="D180" t="str">
            <v>hoäp</v>
          </cell>
          <cell r="E180" t="str">
            <v>sôïi</v>
          </cell>
          <cell r="F180">
            <v>5652</v>
          </cell>
          <cell r="G180">
            <v>66436.5</v>
          </cell>
          <cell r="H180">
            <v>16451</v>
          </cell>
          <cell r="J180">
            <v>16451</v>
          </cell>
        </row>
        <row r="181">
          <cell r="B181" t="str">
            <v>03.3503</v>
          </cell>
          <cell r="C181" t="str">
            <v>Soá ruoät &lt;= 14</v>
          </cell>
          <cell r="D181" t="str">
            <v>hoäp</v>
          </cell>
          <cell r="E181" t="str">
            <v>sôïi</v>
          </cell>
          <cell r="F181">
            <v>4521</v>
          </cell>
          <cell r="G181">
            <v>30892.5</v>
          </cell>
          <cell r="H181">
            <v>23660</v>
          </cell>
          <cell r="J181">
            <v>23660</v>
          </cell>
        </row>
        <row r="182">
          <cell r="B182" t="str">
            <v>03.3504</v>
          </cell>
          <cell r="C182" t="str">
            <v>Soá ruoät &lt;= 19</v>
          </cell>
          <cell r="D182" t="str">
            <v>hoäp</v>
          </cell>
          <cell r="E182" t="str">
            <v>sôïi</v>
          </cell>
          <cell r="F182">
            <v>615</v>
          </cell>
          <cell r="G182">
            <v>15447</v>
          </cell>
          <cell r="H182">
            <v>30684</v>
          </cell>
          <cell r="J182">
            <v>30684</v>
          </cell>
        </row>
        <row r="183">
          <cell r="B183" t="str">
            <v>03.3505</v>
          </cell>
          <cell r="C183" t="str">
            <v>Soá ruoät &lt;= 27</v>
          </cell>
          <cell r="D183" t="str">
            <v>hoäp</v>
          </cell>
          <cell r="H183">
            <v>34011</v>
          </cell>
          <cell r="J183">
            <v>34011</v>
          </cell>
        </row>
        <row r="184">
          <cell r="B184" t="str">
            <v>03.3506</v>
          </cell>
          <cell r="C184" t="str">
            <v>Soá ruoät &lt;= 36</v>
          </cell>
          <cell r="D184" t="str">
            <v>hoäp</v>
          </cell>
          <cell r="E184" t="str">
            <v>sôïi</v>
          </cell>
          <cell r="F184">
            <v>4710</v>
          </cell>
          <cell r="G184">
            <v>66435.599999999991</v>
          </cell>
          <cell r="H184">
            <v>46025</v>
          </cell>
          <cell r="J184">
            <v>46025</v>
          </cell>
        </row>
        <row r="185">
          <cell r="C185" t="str">
            <v>RAÕI DAÂY LAÁY ÑOÄ VOÕNG</v>
          </cell>
          <cell r="D185" t="str">
            <v>Caùp löïc ñieän aùp 66-110kV 1 ruoät - ñaàu kia bò khuaát</v>
          </cell>
          <cell r="E185" t="str">
            <v>sôïi</v>
          </cell>
          <cell r="F185">
            <v>3768</v>
          </cell>
          <cell r="G185">
            <v>53149.2</v>
          </cell>
          <cell r="H185">
            <v>56686</v>
          </cell>
        </row>
        <row r="186">
          <cell r="B186" t="str">
            <v>04.1101</v>
          </cell>
          <cell r="C186" t="str">
            <v>Keùo daây AC tieát dieän &lt;=35mm2</v>
          </cell>
          <cell r="D186" t="str">
            <v>m</v>
          </cell>
          <cell r="E186" t="str">
            <v>sôïi</v>
          </cell>
          <cell r="F186">
            <v>2.9</v>
          </cell>
          <cell r="G186">
            <v>3.03</v>
          </cell>
          <cell r="H186">
            <v>199.47</v>
          </cell>
          <cell r="J186">
            <v>205.4</v>
          </cell>
        </row>
        <row r="187">
          <cell r="B187" t="str">
            <v>04.1102</v>
          </cell>
          <cell r="C187" t="str">
            <v>Keùo daây AC tieát dieän &lt;=50mm2</v>
          </cell>
          <cell r="D187" t="str">
            <v>m</v>
          </cell>
          <cell r="E187" t="str">
            <v>sôïi</v>
          </cell>
          <cell r="F187">
            <v>2.9</v>
          </cell>
          <cell r="G187">
            <v>3.03</v>
          </cell>
          <cell r="H187">
            <v>260.83999999999997</v>
          </cell>
          <cell r="J187">
            <v>266.77</v>
          </cell>
        </row>
        <row r="188">
          <cell r="B188" t="str">
            <v>04.1103</v>
          </cell>
          <cell r="C188" t="str">
            <v>Keùo daây AC tieát dieän &lt;=70mm2</v>
          </cell>
          <cell r="D188" t="str">
            <v>m</v>
          </cell>
          <cell r="F188">
            <v>3.21</v>
          </cell>
          <cell r="G188">
            <v>3.38</v>
          </cell>
          <cell r="H188">
            <v>352.91</v>
          </cell>
          <cell r="J188">
            <v>359.5</v>
          </cell>
        </row>
        <row r="189">
          <cell r="B189" t="str">
            <v>04.1104</v>
          </cell>
          <cell r="C189" t="str">
            <v>Keùo daây AC tieát dieän &lt;=95mm2</v>
          </cell>
          <cell r="D189" t="str">
            <v>m</v>
          </cell>
          <cell r="E189" t="str">
            <v>sôïi</v>
          </cell>
          <cell r="F189">
            <v>3.51</v>
          </cell>
          <cell r="G189">
            <v>3.73</v>
          </cell>
          <cell r="H189">
            <v>491</v>
          </cell>
          <cell r="J189">
            <v>498.24</v>
          </cell>
        </row>
        <row r="190">
          <cell r="B190" t="str">
            <v>04.1105</v>
          </cell>
          <cell r="C190" t="str">
            <v>Keùo daây AC tieát dieän &lt;=120mm2</v>
          </cell>
          <cell r="D190" t="str">
            <v>m</v>
          </cell>
          <cell r="E190" t="str">
            <v>sôïi</v>
          </cell>
          <cell r="F190">
            <v>3.82</v>
          </cell>
          <cell r="G190">
            <v>4.07</v>
          </cell>
          <cell r="H190">
            <v>552.38</v>
          </cell>
          <cell r="J190">
            <v>560.27</v>
          </cell>
        </row>
        <row r="191">
          <cell r="B191" t="str">
            <v>04.1106</v>
          </cell>
          <cell r="C191" t="str">
            <v>Keùo daây AC tieát dieän &lt;=150mm2</v>
          </cell>
          <cell r="D191" t="str">
            <v>m</v>
          </cell>
          <cell r="E191" t="str">
            <v>sôïi</v>
          </cell>
          <cell r="F191">
            <v>4.21</v>
          </cell>
          <cell r="G191">
            <v>4.47</v>
          </cell>
          <cell r="H191">
            <v>659.78</v>
          </cell>
          <cell r="J191">
            <v>668.45999999999992</v>
          </cell>
        </row>
        <row r="192">
          <cell r="B192" t="str">
            <v>04.1201</v>
          </cell>
          <cell r="C192" t="str">
            <v>Keùo daây AC tieát dieän &lt;=185mm2</v>
          </cell>
          <cell r="D192" t="str">
            <v>m</v>
          </cell>
          <cell r="E192" t="str">
            <v>sôïi</v>
          </cell>
          <cell r="F192">
            <v>4.21</v>
          </cell>
          <cell r="G192">
            <v>4.47</v>
          </cell>
          <cell r="H192">
            <v>782.53</v>
          </cell>
          <cell r="J192">
            <v>791.20999999999992</v>
          </cell>
        </row>
        <row r="193">
          <cell r="B193" t="str">
            <v>04.1202</v>
          </cell>
          <cell r="C193" t="str">
            <v>Keùo daây AC tieát dieän &lt;=240mm2</v>
          </cell>
          <cell r="D193" t="str">
            <v>m</v>
          </cell>
          <cell r="F193">
            <v>4.21</v>
          </cell>
          <cell r="G193">
            <v>4.47</v>
          </cell>
          <cell r="H193">
            <v>902.22</v>
          </cell>
          <cell r="J193">
            <v>910.9</v>
          </cell>
        </row>
        <row r="194">
          <cell r="B194" t="str">
            <v>04.1203</v>
          </cell>
          <cell r="C194" t="str">
            <v>Keùo daây AC tieát dieän &lt;=300mm2</v>
          </cell>
          <cell r="D194" t="str">
            <v>m</v>
          </cell>
          <cell r="F194">
            <v>6.01</v>
          </cell>
          <cell r="G194">
            <v>6.36</v>
          </cell>
          <cell r="H194">
            <v>1150.79</v>
          </cell>
          <cell r="J194">
            <v>1163.1599999999999</v>
          </cell>
        </row>
        <row r="195">
          <cell r="B195" t="str">
            <v>04.1204</v>
          </cell>
          <cell r="C195" t="str">
            <v>Keùo daây AC tieát dieän &lt;=400mm2</v>
          </cell>
          <cell r="D195" t="str">
            <v>m</v>
          </cell>
          <cell r="E195" t="str">
            <v>caùi</v>
          </cell>
          <cell r="F195">
            <v>6.01</v>
          </cell>
          <cell r="G195">
            <v>6.36</v>
          </cell>
          <cell r="H195">
            <v>1519.04</v>
          </cell>
          <cell r="J195">
            <v>1531.4099999999999</v>
          </cell>
        </row>
        <row r="196">
          <cell r="B196" t="str">
            <v>04.1205</v>
          </cell>
          <cell r="C196" t="str">
            <v>Keùo daây AC tieát dieän 500mm2</v>
          </cell>
          <cell r="D196" t="str">
            <v>m</v>
          </cell>
          <cell r="E196" t="str">
            <v>caùi</v>
          </cell>
          <cell r="F196">
            <v>6.01</v>
          </cell>
          <cell r="G196">
            <v>6.36</v>
          </cell>
          <cell r="H196">
            <v>1779.88</v>
          </cell>
          <cell r="J196">
            <v>1786.24</v>
          </cell>
        </row>
        <row r="197">
          <cell r="B197" t="str">
            <v>04.1206</v>
          </cell>
          <cell r="C197" t="str">
            <v>Keùo daây AC tieát dieän &gt;= 800mm2</v>
          </cell>
          <cell r="D197" t="str">
            <v>m</v>
          </cell>
          <cell r="E197" t="str">
            <v>caùi</v>
          </cell>
          <cell r="F197">
            <v>6.01</v>
          </cell>
          <cell r="G197">
            <v>6.36</v>
          </cell>
          <cell r="H197">
            <v>1933.32</v>
          </cell>
          <cell r="J197">
            <v>1945.6899999999998</v>
          </cell>
        </row>
        <row r="198">
          <cell r="C198" t="str">
            <v>Aùp duïng cho daây ñoàng NCx1,3</v>
          </cell>
          <cell r="D198" t="str">
            <v>Aptoâmat vaø khôûi ñoäng töø 3 pha, doøng ñieän 200A-&lt;500A</v>
          </cell>
          <cell r="E198" t="str">
            <v>caùi</v>
          </cell>
          <cell r="F198">
            <v>1959</v>
          </cell>
          <cell r="G198">
            <v>23104</v>
          </cell>
          <cell r="H198">
            <v>20119</v>
          </cell>
        </row>
        <row r="199">
          <cell r="C199" t="str">
            <v>EÙP ÑAÀU COUSSE Ñoàng CAÙC LOAÏI</v>
          </cell>
          <cell r="D199" t="str">
            <v>Aptoâmaùt vaø khôûi ñoäng töø&lt;200A 3 pha</v>
          </cell>
        </row>
        <row r="200">
          <cell r="B200" t="str">
            <v>03.4001</v>
          </cell>
          <cell r="C200" t="str">
            <v>Eùp ñaàu coát ñoàng &lt;=25mm2</v>
          </cell>
          <cell r="D200" t="str">
            <v>caùi</v>
          </cell>
          <cell r="E200" t="str">
            <v>caùi</v>
          </cell>
          <cell r="F200">
            <v>12918.7</v>
          </cell>
          <cell r="G200">
            <v>20331</v>
          </cell>
          <cell r="H200">
            <v>338.3</v>
          </cell>
          <cell r="I200">
            <v>1301.8</v>
          </cell>
          <cell r="J200">
            <v>14558.8</v>
          </cell>
        </row>
        <row r="201">
          <cell r="B201" t="str">
            <v>03.4002</v>
          </cell>
          <cell r="C201" t="str">
            <v>Eùp ñaàu coát ñoàng &lt;=50mm2</v>
          </cell>
          <cell r="D201" t="str">
            <v>caùi</v>
          </cell>
          <cell r="E201" t="str">
            <v>caùi</v>
          </cell>
          <cell r="F201">
            <v>12918.7</v>
          </cell>
          <cell r="G201">
            <v>14232</v>
          </cell>
          <cell r="H201">
            <v>592</v>
          </cell>
          <cell r="I201">
            <v>1301.8</v>
          </cell>
          <cell r="J201">
            <v>14812.5</v>
          </cell>
        </row>
        <row r="202">
          <cell r="B202" t="str">
            <v>03.4003</v>
          </cell>
          <cell r="C202" t="str">
            <v>Eùp ñaàu coát ñoàng &lt;=70mm2</v>
          </cell>
          <cell r="D202" t="str">
            <v>caùi</v>
          </cell>
          <cell r="E202" t="str">
            <v>caùi</v>
          </cell>
          <cell r="F202">
            <v>13361.7</v>
          </cell>
          <cell r="G202">
            <v>9962</v>
          </cell>
          <cell r="H202">
            <v>930.3</v>
          </cell>
          <cell r="I202">
            <v>1562.1</v>
          </cell>
          <cell r="J202">
            <v>15854.1</v>
          </cell>
        </row>
        <row r="203">
          <cell r="B203" t="str">
            <v>03.4004</v>
          </cell>
          <cell r="C203" t="str">
            <v>Eùp ñaàu coát ñoàng &lt;=95mm2</v>
          </cell>
          <cell r="D203" t="str">
            <v>caùi</v>
          </cell>
          <cell r="E203" t="str">
            <v>caùi</v>
          </cell>
          <cell r="F203">
            <v>19604.7</v>
          </cell>
          <cell r="G203">
            <v>6974</v>
          </cell>
          <cell r="H203">
            <v>1184</v>
          </cell>
          <cell r="I203">
            <v>1562.1</v>
          </cell>
          <cell r="J203">
            <v>22350.799999999999</v>
          </cell>
        </row>
        <row r="204">
          <cell r="B204" t="str">
            <v>03.4005</v>
          </cell>
          <cell r="C204" t="str">
            <v>Eùp ñaàu coát ñoàng &lt;=120mm2</v>
          </cell>
          <cell r="D204" t="str">
            <v>caùi</v>
          </cell>
          <cell r="F204">
            <v>30936.9</v>
          </cell>
          <cell r="H204">
            <v>1522.3</v>
          </cell>
          <cell r="I204">
            <v>1822.5</v>
          </cell>
          <cell r="J204">
            <v>34281.699999999997</v>
          </cell>
        </row>
        <row r="205">
          <cell r="B205" t="str">
            <v>03.4006</v>
          </cell>
          <cell r="C205" t="str">
            <v>Eùp ñaàu coát ñoàng &lt;=150mm2</v>
          </cell>
          <cell r="D205" t="str">
            <v>caùi</v>
          </cell>
          <cell r="E205" t="str">
            <v>caùi</v>
          </cell>
          <cell r="F205">
            <v>39096.1</v>
          </cell>
          <cell r="G205">
            <v>10165.5</v>
          </cell>
          <cell r="H205">
            <v>1860.5</v>
          </cell>
          <cell r="I205">
            <v>2082.8000000000002</v>
          </cell>
          <cell r="J205">
            <v>43039.4</v>
          </cell>
        </row>
        <row r="206">
          <cell r="B206" t="str">
            <v>03.4007</v>
          </cell>
          <cell r="C206" t="str">
            <v>Eùp ñaàu coát ñoàng &lt;=185mm2</v>
          </cell>
          <cell r="D206" t="str">
            <v>caùi</v>
          </cell>
          <cell r="E206" t="str">
            <v>caùi</v>
          </cell>
          <cell r="F206">
            <v>55647.3</v>
          </cell>
          <cell r="G206">
            <v>7116</v>
          </cell>
          <cell r="H206">
            <v>2232.6</v>
          </cell>
          <cell r="I206">
            <v>2343.1999999999998</v>
          </cell>
          <cell r="J206">
            <v>60223.1</v>
          </cell>
        </row>
        <row r="207">
          <cell r="B207" t="str">
            <v>03.4008</v>
          </cell>
          <cell r="C207" t="str">
            <v>Eùp ñaàu coát ñoàng &lt;=240mm2</v>
          </cell>
          <cell r="D207" t="str">
            <v>caùi</v>
          </cell>
          <cell r="E207" t="str">
            <v>caùi</v>
          </cell>
          <cell r="F207">
            <v>83405</v>
          </cell>
          <cell r="G207">
            <v>4981</v>
          </cell>
          <cell r="H207">
            <v>2790.8</v>
          </cell>
          <cell r="I207">
            <v>2603.5</v>
          </cell>
          <cell r="J207">
            <v>88799.3</v>
          </cell>
        </row>
        <row r="208">
          <cell r="B208" t="str">
            <v>03.4009</v>
          </cell>
          <cell r="C208" t="str">
            <v>Eùp ñaàu coát ñoàng &lt;=300mm2</v>
          </cell>
          <cell r="D208" t="str">
            <v>caùi</v>
          </cell>
          <cell r="E208" t="str">
            <v>caùi</v>
          </cell>
          <cell r="F208">
            <v>126240.7</v>
          </cell>
          <cell r="G208">
            <v>3487</v>
          </cell>
          <cell r="H208">
            <v>3315.1</v>
          </cell>
          <cell r="I208">
            <v>3644.9</v>
          </cell>
          <cell r="J208">
            <v>133200.70000000001</v>
          </cell>
        </row>
        <row r="209">
          <cell r="B209" t="str">
            <v>03.4010</v>
          </cell>
          <cell r="C209" t="str">
            <v>Eùp ñaàu coát ñoàng &lt;=400mm2</v>
          </cell>
          <cell r="D209" t="str">
            <v>caùi</v>
          </cell>
          <cell r="F209">
            <v>130886.9</v>
          </cell>
          <cell r="H209">
            <v>4414.6000000000004</v>
          </cell>
          <cell r="I209">
            <v>4686.3</v>
          </cell>
          <cell r="J209">
            <v>139987.79999999999</v>
          </cell>
        </row>
        <row r="210">
          <cell r="C210" t="str">
            <v>Khi laép ñaët thanh ñoàng xuoáng thieát bò NCx1,1</v>
          </cell>
          <cell r="D210" t="str">
            <v>m</v>
          </cell>
          <cell r="F210">
            <v>958</v>
          </cell>
          <cell r="G210">
            <v>958</v>
          </cell>
          <cell r="H210">
            <v>460</v>
          </cell>
          <cell r="J210">
            <v>2376</v>
          </cell>
        </row>
        <row r="211">
          <cell r="C211" t="str">
            <v>LAÉP ÑAËT CAÙC LOAÏI SÖÙ</v>
          </cell>
          <cell r="D211" t="str">
            <v>Choáng seùt van 22-500kV</v>
          </cell>
        </row>
        <row r="212">
          <cell r="B212" t="str">
            <v>04.2101</v>
          </cell>
          <cell r="C212" t="str">
            <v>Laép ñaët chuoâi söù &lt;=2baùt/chuoãi</v>
          </cell>
          <cell r="D212" t="str">
            <v>chuoãi</v>
          </cell>
          <cell r="E212" t="str">
            <v>ph.töû</v>
          </cell>
          <cell r="F212">
            <v>1540</v>
          </cell>
          <cell r="G212">
            <v>1234</v>
          </cell>
          <cell r="H212">
            <v>2762</v>
          </cell>
          <cell r="J212">
            <v>5536</v>
          </cell>
        </row>
        <row r="213">
          <cell r="B213" t="str">
            <v>04.2102</v>
          </cell>
          <cell r="C213" t="str">
            <v>Laép ñaët chuoâi söù &lt;=5baùt/chuoãi</v>
          </cell>
          <cell r="D213" t="str">
            <v>Chuoãi</v>
          </cell>
          <cell r="E213" t="str">
            <v>ph.töû</v>
          </cell>
          <cell r="F213">
            <v>2871</v>
          </cell>
          <cell r="G213">
            <v>2300</v>
          </cell>
          <cell r="H213">
            <v>6905</v>
          </cell>
          <cell r="J213">
            <v>12076</v>
          </cell>
        </row>
        <row r="214">
          <cell r="B214" t="str">
            <v>04.2103</v>
          </cell>
          <cell r="C214" t="str">
            <v>Laép ñaët chuoâi söù &lt;=8baùt/chuoãi</v>
          </cell>
          <cell r="D214" t="str">
            <v>chuoãi</v>
          </cell>
          <cell r="E214" t="str">
            <v>ph.töû</v>
          </cell>
          <cell r="F214">
            <v>4590</v>
          </cell>
          <cell r="G214">
            <v>3676</v>
          </cell>
          <cell r="H214">
            <v>10894</v>
          </cell>
          <cell r="J214">
            <v>19160</v>
          </cell>
        </row>
        <row r="215">
          <cell r="B215" t="str">
            <v>04.2104</v>
          </cell>
          <cell r="C215" t="str">
            <v>Laép ñaët chuoâi söù &lt;=11baùt/chuoãi</v>
          </cell>
          <cell r="D215" t="str">
            <v>chuoãi</v>
          </cell>
          <cell r="E215" t="str">
            <v>caùi</v>
          </cell>
          <cell r="F215">
            <v>6309</v>
          </cell>
          <cell r="G215">
            <v>5052</v>
          </cell>
          <cell r="H215">
            <v>15497</v>
          </cell>
          <cell r="J215">
            <v>26858</v>
          </cell>
        </row>
        <row r="216">
          <cell r="B216" t="str">
            <v>04.2201</v>
          </cell>
          <cell r="C216" t="str">
            <v>Laép ñaët söù ñöùng 10-35kV</v>
          </cell>
          <cell r="D216" t="str">
            <v>caùi</v>
          </cell>
          <cell r="F216">
            <v>2871</v>
          </cell>
          <cell r="G216">
            <v>2300</v>
          </cell>
          <cell r="H216">
            <v>3529</v>
          </cell>
          <cell r="J216">
            <v>8700</v>
          </cell>
        </row>
        <row r="217">
          <cell r="B217" t="str">
            <v>04.2202</v>
          </cell>
          <cell r="C217" t="str">
            <v>Laép ñaët söù ñöùng 110kV</v>
          </cell>
          <cell r="D217" t="str">
            <v>caùi</v>
          </cell>
          <cell r="E217" t="str">
            <v>caùi</v>
          </cell>
          <cell r="F217">
            <v>6309</v>
          </cell>
          <cell r="G217">
            <v>5052</v>
          </cell>
          <cell r="H217">
            <v>33756</v>
          </cell>
          <cell r="I217">
            <v>44099</v>
          </cell>
          <cell r="J217">
            <v>89216</v>
          </cell>
        </row>
        <row r="218">
          <cell r="B218" t="str">
            <v>04.2203</v>
          </cell>
          <cell r="C218" t="str">
            <v>Laép ñaët söù ñöùng 220kV</v>
          </cell>
          <cell r="D218" t="str">
            <v>caùi</v>
          </cell>
          <cell r="E218" t="str">
            <v>caùi</v>
          </cell>
          <cell r="F218">
            <v>16626</v>
          </cell>
          <cell r="G218">
            <v>13313</v>
          </cell>
          <cell r="H218">
            <v>49100</v>
          </cell>
          <cell r="I218">
            <v>88198</v>
          </cell>
          <cell r="J218">
            <v>167237</v>
          </cell>
        </row>
        <row r="219">
          <cell r="B219" t="str">
            <v>04.2301</v>
          </cell>
          <cell r="C219" t="str">
            <v>Laép ñaët söù xuyeân 10-35kV</v>
          </cell>
          <cell r="D219" t="str">
            <v>caùi</v>
          </cell>
          <cell r="E219" t="str">
            <v>caùi</v>
          </cell>
          <cell r="F219">
            <v>166</v>
          </cell>
          <cell r="G219">
            <v>4025</v>
          </cell>
          <cell r="H219">
            <v>9726</v>
          </cell>
          <cell r="J219">
            <v>13751</v>
          </cell>
        </row>
        <row r="220">
          <cell r="B220" t="str">
            <v>04.2302</v>
          </cell>
          <cell r="C220" t="str">
            <v>Laép ñaët söù xuyeân 110kV</v>
          </cell>
          <cell r="D220" t="str">
            <v>caùi</v>
          </cell>
          <cell r="E220" t="str">
            <v>caùi</v>
          </cell>
          <cell r="F220">
            <v>415</v>
          </cell>
          <cell r="G220">
            <v>8839</v>
          </cell>
          <cell r="H220">
            <v>93027</v>
          </cell>
          <cell r="I220">
            <v>110247</v>
          </cell>
          <cell r="J220">
            <v>212113</v>
          </cell>
        </row>
        <row r="221">
          <cell r="B221" t="str">
            <v>04.2303</v>
          </cell>
          <cell r="C221" t="str">
            <v>Laép ñaët söù xuyeân 220kV</v>
          </cell>
          <cell r="D221" t="str">
            <v>caùi</v>
          </cell>
          <cell r="G221">
            <v>23300</v>
          </cell>
          <cell r="H221">
            <v>135312</v>
          </cell>
          <cell r="I221">
            <v>220494</v>
          </cell>
          <cell r="J221">
            <v>379106</v>
          </cell>
        </row>
        <row r="222">
          <cell r="B222" t="str">
            <v>04.2304</v>
          </cell>
          <cell r="C222" t="str">
            <v>Laép ñaët söù xuyeân 500kV</v>
          </cell>
          <cell r="D222" t="str">
            <v>caùi</v>
          </cell>
          <cell r="G222">
            <v>24410</v>
          </cell>
          <cell r="H222">
            <v>317138</v>
          </cell>
          <cell r="I222">
            <v>293992</v>
          </cell>
          <cell r="J222">
            <v>635540</v>
          </cell>
        </row>
        <row r="223">
          <cell r="C223" t="str">
            <v>KEÙO RAÕI DAÂY VAØ LAÁY ÑOÄ VOÕNG TRONG PHAÏM VI TRAÏM</v>
          </cell>
          <cell r="D223" t="str">
            <v>Tieáp ñaát traïm bieán aùp ñieän aùp 220-500kV</v>
          </cell>
          <cell r="E223" t="str">
            <v>heä.thg</v>
          </cell>
          <cell r="F223">
            <v>17500</v>
          </cell>
          <cell r="G223">
            <v>166357</v>
          </cell>
          <cell r="H223">
            <v>56427</v>
          </cell>
        </row>
        <row r="224">
          <cell r="B224" t="str">
            <v>04.1101</v>
          </cell>
          <cell r="C224" t="str">
            <v>Tieát dieän  &lt;=35mm2</v>
          </cell>
          <cell r="D224" t="str">
            <v>m</v>
          </cell>
          <cell r="E224" t="str">
            <v>heä.thg</v>
          </cell>
          <cell r="F224">
            <v>2.9</v>
          </cell>
          <cell r="G224">
            <v>3.03</v>
          </cell>
          <cell r="H224">
            <v>199.47</v>
          </cell>
          <cell r="J224">
            <v>205.4</v>
          </cell>
        </row>
        <row r="225">
          <cell r="B225" t="str">
            <v>04.1102</v>
          </cell>
          <cell r="C225" t="str">
            <v>Tieát dieän  &lt;=50mm2</v>
          </cell>
          <cell r="D225" t="str">
            <v>m</v>
          </cell>
          <cell r="E225" t="str">
            <v>heä.thg</v>
          </cell>
          <cell r="F225">
            <v>2.9</v>
          </cell>
          <cell r="G225">
            <v>3.03</v>
          </cell>
          <cell r="H225">
            <v>260.83999999999997</v>
          </cell>
          <cell r="J225">
            <v>266.77</v>
          </cell>
        </row>
        <row r="226">
          <cell r="B226" t="str">
            <v>04.1103</v>
          </cell>
          <cell r="C226" t="str">
            <v>Tieát dieän  &lt;=70mm2</v>
          </cell>
          <cell r="D226" t="str">
            <v>m</v>
          </cell>
          <cell r="F226">
            <v>3.21</v>
          </cell>
          <cell r="G226">
            <v>3.38</v>
          </cell>
          <cell r="H226">
            <v>352.91</v>
          </cell>
          <cell r="J226">
            <v>359.5</v>
          </cell>
        </row>
        <row r="227">
          <cell r="B227" t="str">
            <v>04.1104</v>
          </cell>
          <cell r="C227" t="str">
            <v>Tieát dieän  &lt;=95mm2</v>
          </cell>
          <cell r="D227" t="str">
            <v>m</v>
          </cell>
          <cell r="E227" t="str">
            <v>vò trí</v>
          </cell>
          <cell r="F227">
            <v>3.51</v>
          </cell>
          <cell r="G227">
            <v>3.73</v>
          </cell>
          <cell r="H227">
            <v>491</v>
          </cell>
          <cell r="J227">
            <v>498.24</v>
          </cell>
        </row>
        <row r="228">
          <cell r="B228" t="str">
            <v>04.1105</v>
          </cell>
          <cell r="C228" t="str">
            <v>Tieát dieän  &lt;=120mm2</v>
          </cell>
          <cell r="D228" t="str">
            <v>m</v>
          </cell>
          <cell r="E228" t="str">
            <v>vò trí</v>
          </cell>
          <cell r="F228">
            <v>3.82</v>
          </cell>
          <cell r="G228">
            <v>4.07</v>
          </cell>
          <cell r="H228">
            <v>552.38</v>
          </cell>
          <cell r="J228">
            <v>560.27</v>
          </cell>
        </row>
        <row r="229">
          <cell r="B229" t="str">
            <v>04.1106</v>
          </cell>
          <cell r="C229" t="str">
            <v>Tieát dieän  &lt;=150mm2</v>
          </cell>
          <cell r="D229" t="str">
            <v>m</v>
          </cell>
          <cell r="F229">
            <v>4.21</v>
          </cell>
          <cell r="G229">
            <v>4.47</v>
          </cell>
          <cell r="H229">
            <v>659.78</v>
          </cell>
          <cell r="J229">
            <v>668.45999999999992</v>
          </cell>
        </row>
        <row r="230">
          <cell r="B230" t="str">
            <v>04.1201</v>
          </cell>
          <cell r="C230" t="str">
            <v>Tieát dieän  &lt;=185mm2</v>
          </cell>
          <cell r="D230" t="str">
            <v>m</v>
          </cell>
          <cell r="E230" t="str">
            <v>vò trí</v>
          </cell>
          <cell r="F230">
            <v>4.21</v>
          </cell>
          <cell r="G230">
            <v>4.47</v>
          </cell>
          <cell r="H230">
            <v>782.53</v>
          </cell>
          <cell r="J230">
            <v>791.20999999999992</v>
          </cell>
        </row>
        <row r="231">
          <cell r="B231" t="str">
            <v>04.1202</v>
          </cell>
          <cell r="C231" t="str">
            <v>Tieát dieän  &lt;=240mm2</v>
          </cell>
          <cell r="D231" t="str">
            <v>m</v>
          </cell>
          <cell r="E231" t="str">
            <v>vò trí</v>
          </cell>
          <cell r="F231">
            <v>4.21</v>
          </cell>
          <cell r="G231">
            <v>4.47</v>
          </cell>
          <cell r="H231">
            <v>902.22</v>
          </cell>
          <cell r="J231">
            <v>910.9</v>
          </cell>
        </row>
        <row r="232">
          <cell r="B232" t="str">
            <v>04.1203</v>
          </cell>
          <cell r="C232" t="str">
            <v>Tieát dieän  &lt;=300mm2</v>
          </cell>
          <cell r="D232" t="str">
            <v>m</v>
          </cell>
          <cell r="F232">
            <v>6.01</v>
          </cell>
          <cell r="G232">
            <v>6.36</v>
          </cell>
          <cell r="H232">
            <v>1150.79</v>
          </cell>
          <cell r="J232">
            <v>1163.1599999999999</v>
          </cell>
        </row>
        <row r="233">
          <cell r="C233" t="str">
            <v>KEÙO RAÕI DAÂY CHOÁNG SEÙT VAØ LAÁY ÑOÄ VOÕNG TRONG PHAÏM VI TRAÏM</v>
          </cell>
          <cell r="D233" t="str">
            <v>Rô le so leäch</v>
          </cell>
        </row>
        <row r="234">
          <cell r="B234" t="str">
            <v>04.1301</v>
          </cell>
          <cell r="C234" t="str">
            <v>Tieát dieän  &lt;=16mm2</v>
          </cell>
          <cell r="D234" t="str">
            <v>m</v>
          </cell>
          <cell r="E234" t="str">
            <v>caùi</v>
          </cell>
          <cell r="F234">
            <v>2.72</v>
          </cell>
          <cell r="G234">
            <v>2.82</v>
          </cell>
          <cell r="H234">
            <v>250.1</v>
          </cell>
          <cell r="J234">
            <v>255.64</v>
          </cell>
        </row>
        <row r="235">
          <cell r="B235" t="str">
            <v>04.1302</v>
          </cell>
          <cell r="C235" t="str">
            <v>Tieát dieän  &lt;=25mm2</v>
          </cell>
          <cell r="D235" t="str">
            <v>m</v>
          </cell>
          <cell r="E235" t="str">
            <v>caùi</v>
          </cell>
          <cell r="F235">
            <v>2.72</v>
          </cell>
          <cell r="G235">
            <v>2.82</v>
          </cell>
          <cell r="H235">
            <v>306.88</v>
          </cell>
          <cell r="J235">
            <v>312.42</v>
          </cell>
        </row>
        <row r="236">
          <cell r="B236" t="str">
            <v>04.1303</v>
          </cell>
          <cell r="C236" t="str">
            <v>Tieát dieän  &lt;=35mm2</v>
          </cell>
          <cell r="D236" t="str">
            <v>m</v>
          </cell>
          <cell r="E236" t="str">
            <v>caùi</v>
          </cell>
          <cell r="F236">
            <v>2.9</v>
          </cell>
          <cell r="G236">
            <v>3.03</v>
          </cell>
          <cell r="H236">
            <v>345.24</v>
          </cell>
          <cell r="J236">
            <v>351.17</v>
          </cell>
        </row>
        <row r="237">
          <cell r="B237" t="str">
            <v>04.1304</v>
          </cell>
          <cell r="C237" t="str">
            <v>Tieát dieän  &lt;=50mm2</v>
          </cell>
          <cell r="D237" t="str">
            <v>m</v>
          </cell>
          <cell r="E237" t="str">
            <v>caùi</v>
          </cell>
          <cell r="F237">
            <v>3.21</v>
          </cell>
          <cell r="G237">
            <v>3.38</v>
          </cell>
          <cell r="H237">
            <v>386.66</v>
          </cell>
          <cell r="J237">
            <v>393.25</v>
          </cell>
        </row>
        <row r="238">
          <cell r="B238" t="str">
            <v>04.1305</v>
          </cell>
          <cell r="C238" t="str">
            <v>Tieát dieän  &lt;=70mm2</v>
          </cell>
          <cell r="D238" t="str">
            <v>m</v>
          </cell>
          <cell r="F238">
            <v>3.51</v>
          </cell>
          <cell r="G238">
            <v>3.73</v>
          </cell>
          <cell r="H238">
            <v>464.92</v>
          </cell>
          <cell r="J238">
            <v>472.16</v>
          </cell>
        </row>
        <row r="239">
          <cell r="C239" t="str">
            <v>LÑ CAÙC PHUÏ KIEÄN DAÂY DAÃN, THANH CAÙI, SÖÙ, THIEÁT BÒ TRONG TRAÏM</v>
          </cell>
          <cell r="D239" t="str">
            <v>Rô le so leäch maùy bieán aùp - coù khoái phuï trôï</v>
          </cell>
          <cell r="E239" t="str">
            <v>caùi</v>
          </cell>
          <cell r="F239">
            <v>2557</v>
          </cell>
          <cell r="G239">
            <v>133084.79999999999</v>
          </cell>
          <cell r="H239">
            <v>85589</v>
          </cell>
        </row>
        <row r="240">
          <cell r="B240" t="str">
            <v>04.3103</v>
          </cell>
          <cell r="C240" t="str">
            <v xml:space="preserve">Thu loâi oáng </v>
          </cell>
          <cell r="D240" t="str">
            <v>boä</v>
          </cell>
          <cell r="E240" t="str">
            <v>caùi</v>
          </cell>
          <cell r="F240">
            <v>2813</v>
          </cell>
          <cell r="G240">
            <v>756</v>
          </cell>
          <cell r="H240">
            <v>8439</v>
          </cell>
          <cell r="J240">
            <v>9195</v>
          </cell>
        </row>
        <row r="241">
          <cell r="B241" t="str">
            <v>04.3105</v>
          </cell>
          <cell r="C241" t="str">
            <v>Khoùa caùc loaïi</v>
          </cell>
          <cell r="D241" t="str">
            <v>boä</v>
          </cell>
          <cell r="E241" t="str">
            <v>caùi</v>
          </cell>
          <cell r="F241">
            <v>666</v>
          </cell>
          <cell r="G241">
            <v>756</v>
          </cell>
          <cell r="H241">
            <v>8439</v>
          </cell>
          <cell r="J241">
            <v>9861</v>
          </cell>
        </row>
        <row r="242">
          <cell r="B242" t="str">
            <v>04.3106</v>
          </cell>
          <cell r="C242" t="str">
            <v>Ñaàu coát eùp</v>
          </cell>
          <cell r="D242" t="str">
            <v>boä</v>
          </cell>
          <cell r="E242" t="str">
            <v>caùi</v>
          </cell>
          <cell r="F242">
            <v>666</v>
          </cell>
          <cell r="G242">
            <v>756</v>
          </cell>
          <cell r="H242">
            <v>8439</v>
          </cell>
          <cell r="J242">
            <v>9861</v>
          </cell>
        </row>
        <row r="243">
          <cell r="B243" t="str">
            <v>04.3107</v>
          </cell>
          <cell r="C243" t="str">
            <v>Keïp caùc loaïi</v>
          </cell>
          <cell r="D243" t="str">
            <v>boä</v>
          </cell>
          <cell r="E243" t="str">
            <v>caùi</v>
          </cell>
          <cell r="F243">
            <v>666</v>
          </cell>
          <cell r="G243">
            <v>756</v>
          </cell>
          <cell r="H243">
            <v>6444</v>
          </cell>
          <cell r="J243">
            <v>7866</v>
          </cell>
        </row>
        <row r="244">
          <cell r="B244" t="str">
            <v>04.3108</v>
          </cell>
          <cell r="C244" t="str">
            <v>Khung ñònh vò</v>
          </cell>
          <cell r="D244" t="str">
            <v>boä</v>
          </cell>
          <cell r="E244" t="str">
            <v>boä</v>
          </cell>
          <cell r="F244">
            <v>666</v>
          </cell>
          <cell r="G244">
            <v>756</v>
          </cell>
          <cell r="H244">
            <v>8439</v>
          </cell>
          <cell r="J244">
            <v>9861</v>
          </cell>
        </row>
        <row r="245">
          <cell r="B245" t="str">
            <v>04.4201</v>
          </cell>
          <cell r="C245" t="str">
            <v>Keoù daây ñoàng &lt;=95 xuoáng thieát bò</v>
          </cell>
          <cell r="D245" t="str">
            <v>m</v>
          </cell>
          <cell r="E245" t="str">
            <v>boä</v>
          </cell>
          <cell r="F245">
            <v>913</v>
          </cell>
          <cell r="G245">
            <v>958</v>
          </cell>
          <cell r="H245">
            <v>921</v>
          </cell>
          <cell r="J245">
            <v>2792</v>
          </cell>
        </row>
        <row r="246">
          <cell r="B246" t="str">
            <v>04.4202</v>
          </cell>
          <cell r="C246" t="str">
            <v>Keoù daây ñoàng &lt;=150 xuoáng thieát bò</v>
          </cell>
          <cell r="D246" t="str">
            <v>m</v>
          </cell>
          <cell r="F246">
            <v>913</v>
          </cell>
          <cell r="G246">
            <v>958</v>
          </cell>
          <cell r="H246">
            <v>2455</v>
          </cell>
          <cell r="J246">
            <v>4326</v>
          </cell>
        </row>
        <row r="247">
          <cell r="B247" t="str">
            <v>04.4203</v>
          </cell>
          <cell r="C247" t="str">
            <v>Keoù daây ñoàng &lt;=240 xuoáng thieát bò</v>
          </cell>
          <cell r="D247" t="str">
            <v>m</v>
          </cell>
          <cell r="E247" t="str">
            <v>caùi</v>
          </cell>
          <cell r="F247">
            <v>930</v>
          </cell>
          <cell r="G247">
            <v>975</v>
          </cell>
          <cell r="H247">
            <v>3069</v>
          </cell>
          <cell r="J247">
            <v>4974</v>
          </cell>
        </row>
        <row r="248">
          <cell r="B248" t="str">
            <v>04.5101</v>
          </cell>
          <cell r="C248" t="str">
            <v>Thanh caùi deït 25x4</v>
          </cell>
          <cell r="D248" t="str">
            <v>m</v>
          </cell>
          <cell r="E248" t="str">
            <v>caùi</v>
          </cell>
          <cell r="F248">
            <v>1464</v>
          </cell>
          <cell r="G248">
            <v>277.8</v>
          </cell>
          <cell r="H248">
            <v>1074.0999999999999</v>
          </cell>
          <cell r="I248">
            <v>195.9</v>
          </cell>
          <cell r="J248">
            <v>1547.8</v>
          </cell>
        </row>
        <row r="249">
          <cell r="B249" t="str">
            <v>04.5102</v>
          </cell>
          <cell r="C249" t="str">
            <v>Thanh caùi deït 40x4</v>
          </cell>
          <cell r="D249" t="str">
            <v>m</v>
          </cell>
          <cell r="E249" t="str">
            <v>caùi</v>
          </cell>
          <cell r="F249">
            <v>3075</v>
          </cell>
          <cell r="G249">
            <v>280.5</v>
          </cell>
          <cell r="H249">
            <v>1503.7</v>
          </cell>
          <cell r="I249">
            <v>195.9</v>
          </cell>
          <cell r="J249">
            <v>1980.1000000000001</v>
          </cell>
        </row>
        <row r="250">
          <cell r="B250" t="str">
            <v>04.5104</v>
          </cell>
          <cell r="C250" t="str">
            <v>Thanh caùi deït 80x8</v>
          </cell>
          <cell r="D250" t="str">
            <v>m</v>
          </cell>
          <cell r="E250" t="str">
            <v>caùi</v>
          </cell>
          <cell r="F250">
            <v>1538</v>
          </cell>
          <cell r="G250">
            <v>284.89999999999998</v>
          </cell>
          <cell r="H250">
            <v>2117.4</v>
          </cell>
          <cell r="I250">
            <v>195.9</v>
          </cell>
          <cell r="J250">
            <v>2598.2000000000003</v>
          </cell>
        </row>
        <row r="251">
          <cell r="B251" t="str">
            <v>04.7001</v>
          </cell>
          <cell r="C251" t="str">
            <v>Ñoùng coïc tieáp ñòa</v>
          </cell>
          <cell r="D251" t="str">
            <v>coïc</v>
          </cell>
          <cell r="H251">
            <v>5217</v>
          </cell>
          <cell r="J251">
            <v>5217</v>
          </cell>
        </row>
        <row r="252">
          <cell r="B252" t="str">
            <v>04.7002</v>
          </cell>
          <cell r="C252" t="str">
            <v>Saûn xuaát vaø raûi daây tieáp ñòa</v>
          </cell>
          <cell r="D252" t="str">
            <v>m</v>
          </cell>
          <cell r="E252" t="str">
            <v>caùi</v>
          </cell>
          <cell r="F252">
            <v>2046</v>
          </cell>
          <cell r="G252">
            <v>20332</v>
          </cell>
          <cell r="H252">
            <v>438.8</v>
          </cell>
          <cell r="J252">
            <v>438.8</v>
          </cell>
        </row>
        <row r="253">
          <cell r="B253" t="str">
            <v>04.8102</v>
          </cell>
          <cell r="C253" t="str">
            <v>Laép giaù caùp, giaù thieát bò</v>
          </cell>
          <cell r="D253" t="str">
            <v>Taán</v>
          </cell>
          <cell r="E253" t="str">
            <v>caùi</v>
          </cell>
          <cell r="F253">
            <v>1548</v>
          </cell>
          <cell r="G253">
            <v>16266</v>
          </cell>
          <cell r="H253">
            <v>155586</v>
          </cell>
          <cell r="J253">
            <v>155586</v>
          </cell>
        </row>
        <row r="254">
          <cell r="B254" t="str">
            <v>04.8103</v>
          </cell>
          <cell r="C254" t="str">
            <v>Laép ñaët PVC</v>
          </cell>
          <cell r="D254" t="str">
            <v>m</v>
          </cell>
          <cell r="E254" t="str">
            <v>caùi</v>
          </cell>
          <cell r="F254">
            <v>1898</v>
          </cell>
          <cell r="G254">
            <v>600</v>
          </cell>
          <cell r="H254">
            <v>2301.6</v>
          </cell>
          <cell r="J254">
            <v>2901.6</v>
          </cell>
        </row>
        <row r="255">
          <cell r="B255" t="str">
            <v>04.8104</v>
          </cell>
          <cell r="C255" t="str">
            <v>Laép ñaët oáng theùp</v>
          </cell>
          <cell r="D255" t="str">
            <v>m</v>
          </cell>
          <cell r="E255" t="str">
            <v>caùi</v>
          </cell>
          <cell r="F255">
            <v>600</v>
          </cell>
          <cell r="G255">
            <v>600</v>
          </cell>
          <cell r="H255">
            <v>4603.1000000000004</v>
          </cell>
          <cell r="J255">
            <v>5803.1</v>
          </cell>
        </row>
        <row r="256">
          <cell r="B256" t="str">
            <v>07.2104/67</v>
          </cell>
          <cell r="C256" t="str">
            <v xml:space="preserve">Xeáp gaïch chæ </v>
          </cell>
          <cell r="D256" t="str">
            <v>m</v>
          </cell>
          <cell r="H256">
            <v>58.863</v>
          </cell>
          <cell r="J256">
            <v>58.863</v>
          </cell>
        </row>
        <row r="257">
          <cell r="B257" t="str">
            <v>07.2102/67</v>
          </cell>
          <cell r="C257" t="str">
            <v>Raûi löôùi nilon</v>
          </cell>
          <cell r="D257" t="str">
            <v>m</v>
          </cell>
          <cell r="E257" t="str">
            <v>caùi</v>
          </cell>
          <cell r="F257">
            <v>4147</v>
          </cell>
          <cell r="G257">
            <v>83178</v>
          </cell>
          <cell r="H257">
            <v>73.58</v>
          </cell>
          <cell r="J257">
            <v>73.58</v>
          </cell>
        </row>
        <row r="258">
          <cell r="B258" t="str">
            <v>04.9102</v>
          </cell>
          <cell r="C258" t="str">
            <v>Laép ñaët xaø theùp</v>
          </cell>
          <cell r="D258" t="str">
            <v>Taán</v>
          </cell>
          <cell r="E258" t="str">
            <v>caùi</v>
          </cell>
          <cell r="F258">
            <v>9965</v>
          </cell>
          <cell r="G258">
            <v>9965</v>
          </cell>
          <cell r="H258">
            <v>181470</v>
          </cell>
          <cell r="J258">
            <v>201400</v>
          </cell>
        </row>
        <row r="259">
          <cell r="B259" t="str">
            <v>05.1101</v>
          </cell>
          <cell r="C259" t="str">
            <v>Laép ñaët tuû ñieän xoay chieàu 1 pha</v>
          </cell>
          <cell r="D259" t="str">
            <v>tuû</v>
          </cell>
          <cell r="E259" t="str">
            <v>caùi</v>
          </cell>
          <cell r="F259">
            <v>35119</v>
          </cell>
          <cell r="G259">
            <v>34793</v>
          </cell>
          <cell r="H259">
            <v>42285</v>
          </cell>
          <cell r="I259">
            <v>30633</v>
          </cell>
          <cell r="J259">
            <v>142830</v>
          </cell>
        </row>
        <row r="260">
          <cell r="B260" t="str">
            <v>05.1101TC</v>
          </cell>
          <cell r="C260" t="str">
            <v>Laép ñaët = TC tuû ñieän xoay chieàu 1 pha</v>
          </cell>
          <cell r="D260" t="str">
            <v>tuû</v>
          </cell>
          <cell r="E260" t="str">
            <v>caùi</v>
          </cell>
          <cell r="F260">
            <v>34793</v>
          </cell>
          <cell r="G260">
            <v>34793</v>
          </cell>
          <cell r="H260">
            <v>54970.5</v>
          </cell>
          <cell r="J260">
            <v>124556.5</v>
          </cell>
        </row>
        <row r="261">
          <cell r="B261" t="str">
            <v>05.1102</v>
          </cell>
          <cell r="C261" t="str">
            <v>Laép ñaët tuû ñieän xoay chieàu 3 pha</v>
          </cell>
          <cell r="D261" t="str">
            <v>tuû</v>
          </cell>
          <cell r="F261">
            <v>36219</v>
          </cell>
          <cell r="G261">
            <v>35673</v>
          </cell>
          <cell r="H261">
            <v>48712</v>
          </cell>
          <cell r="I261">
            <v>30633</v>
          </cell>
          <cell r="J261">
            <v>151237</v>
          </cell>
        </row>
        <row r="262">
          <cell r="B262" t="str">
            <v>05.1102TC</v>
          </cell>
          <cell r="C262" t="str">
            <v>Laép ñaët = TC tuû ñieän xoay chieàu 3 pha</v>
          </cell>
          <cell r="D262" t="str">
            <v>tuû</v>
          </cell>
          <cell r="E262" t="str">
            <v>boä</v>
          </cell>
          <cell r="F262">
            <v>35673</v>
          </cell>
          <cell r="G262">
            <v>35673</v>
          </cell>
          <cell r="H262">
            <v>54970.5</v>
          </cell>
          <cell r="J262">
            <v>126316.5</v>
          </cell>
        </row>
        <row r="263">
          <cell r="B263" t="str">
            <v>05.1103</v>
          </cell>
          <cell r="C263" t="str">
            <v>Laép ñaët tuû ñieän 1 chieàu</v>
          </cell>
          <cell r="D263" t="str">
            <v>tuû</v>
          </cell>
          <cell r="E263" t="str">
            <v>boä</v>
          </cell>
          <cell r="F263">
            <v>34119</v>
          </cell>
          <cell r="G263">
            <v>34793</v>
          </cell>
          <cell r="H263">
            <v>42285</v>
          </cell>
          <cell r="I263">
            <v>30633</v>
          </cell>
          <cell r="J263">
            <v>141830</v>
          </cell>
        </row>
        <row r="264">
          <cell r="B264" t="str">
            <v>05.1104</v>
          </cell>
          <cell r="C264" t="str">
            <v>Laép ñaët tuû ñieàu khieån DCL</v>
          </cell>
          <cell r="D264" t="str">
            <v>tuû</v>
          </cell>
          <cell r="E264" t="str">
            <v>boä</v>
          </cell>
          <cell r="F264">
            <v>34573</v>
          </cell>
          <cell r="G264">
            <v>33693</v>
          </cell>
          <cell r="H264">
            <v>42285</v>
          </cell>
          <cell r="J264">
            <v>110551</v>
          </cell>
        </row>
        <row r="265">
          <cell r="B265" t="str">
            <v>05.1105</v>
          </cell>
          <cell r="C265" t="str">
            <v>Laép ñaët tu ñieàu khieån CB vaø tuû ñaáu daây</v>
          </cell>
          <cell r="D265" t="str">
            <v>tuû</v>
          </cell>
          <cell r="E265" t="str">
            <v>boä</v>
          </cell>
          <cell r="F265">
            <v>34573</v>
          </cell>
          <cell r="G265">
            <v>33693</v>
          </cell>
          <cell r="H265">
            <v>48543</v>
          </cell>
          <cell r="I265">
            <v>58798</v>
          </cell>
          <cell r="J265">
            <v>175607</v>
          </cell>
        </row>
        <row r="266">
          <cell r="B266" t="str">
            <v>05.1105SR</v>
          </cell>
          <cell r="C266" t="str">
            <v>Laép ñaët tu ñieàu khieån CB vaø tuû ñaáu daây</v>
          </cell>
          <cell r="D266" t="str">
            <v>tuû</v>
          </cell>
          <cell r="F266">
            <v>33693</v>
          </cell>
          <cell r="G266">
            <v>33693</v>
          </cell>
          <cell r="H266">
            <v>48543</v>
          </cell>
          <cell r="I266">
            <v>58798</v>
          </cell>
          <cell r="J266">
            <v>174727</v>
          </cell>
        </row>
        <row r="267">
          <cell r="C267" t="str">
            <v>Laép ñaë caùc thieát bò khaùc cho maïch nhò thöù: ÑK, BV, ÑL</v>
          </cell>
          <cell r="D267" t="str">
            <v>Rô le hôïp boä töï ñoùng laïi ñieän töø, ñieän töû</v>
          </cell>
          <cell r="E267" t="str">
            <v>boä</v>
          </cell>
          <cell r="F267">
            <v>4147</v>
          </cell>
          <cell r="G267">
            <v>66543</v>
          </cell>
          <cell r="H267">
            <v>111321</v>
          </cell>
        </row>
        <row r="268">
          <cell r="B268" t="str">
            <v>05.3101</v>
          </cell>
          <cell r="C268" t="str">
            <v>Tuû ñieàu khieån MBA &lt;=35kV</v>
          </cell>
          <cell r="D268" t="str">
            <v>tuû</v>
          </cell>
          <cell r="E268" t="str">
            <v>boä</v>
          </cell>
          <cell r="F268">
            <v>5720</v>
          </cell>
          <cell r="G268">
            <v>4620</v>
          </cell>
          <cell r="H268">
            <v>76113</v>
          </cell>
          <cell r="I268">
            <v>38291</v>
          </cell>
          <cell r="J268">
            <v>124744</v>
          </cell>
        </row>
        <row r="269">
          <cell r="B269" t="str">
            <v>05.3105</v>
          </cell>
          <cell r="C269" t="str">
            <v>Tuû ñieàu khieån ñöôøng daây &lt;=35kV</v>
          </cell>
          <cell r="D269" t="str">
            <v>tuû</v>
          </cell>
          <cell r="E269" t="str">
            <v>boä</v>
          </cell>
          <cell r="F269">
            <v>4443</v>
          </cell>
          <cell r="G269">
            <v>4620</v>
          </cell>
          <cell r="H269">
            <v>68502</v>
          </cell>
          <cell r="I269">
            <v>38291</v>
          </cell>
          <cell r="J269">
            <v>111413</v>
          </cell>
        </row>
        <row r="270">
          <cell r="B270" t="str">
            <v>05.3106</v>
          </cell>
          <cell r="C270" t="str">
            <v>Tuû ñieàu khieån loä ra &lt;=110kV</v>
          </cell>
          <cell r="D270" t="str">
            <v>tuû</v>
          </cell>
          <cell r="E270" t="str">
            <v>boä</v>
          </cell>
          <cell r="F270">
            <v>3022</v>
          </cell>
          <cell r="G270">
            <v>5555</v>
          </cell>
          <cell r="H270">
            <v>82202</v>
          </cell>
          <cell r="I270">
            <v>38291</v>
          </cell>
          <cell r="J270">
            <v>126048</v>
          </cell>
        </row>
        <row r="271">
          <cell r="B271" t="str">
            <v>05.3102</v>
          </cell>
          <cell r="C271" t="str">
            <v>Tuû ñieàu khieån MBA &lt;=110kV</v>
          </cell>
          <cell r="D271" t="str">
            <v>tuû</v>
          </cell>
          <cell r="G271">
            <v>5555</v>
          </cell>
          <cell r="H271">
            <v>91336</v>
          </cell>
          <cell r="I271">
            <v>38291</v>
          </cell>
          <cell r="J271">
            <v>135182</v>
          </cell>
        </row>
        <row r="272">
          <cell r="B272" t="str">
            <v>05.3202</v>
          </cell>
          <cell r="C272" t="str">
            <v>Tuû baûo veä MBA &lt;=110kV</v>
          </cell>
          <cell r="D272" t="str">
            <v>tuû</v>
          </cell>
          <cell r="E272" t="str">
            <v>boä</v>
          </cell>
          <cell r="F272">
            <v>4147</v>
          </cell>
          <cell r="G272">
            <v>5555</v>
          </cell>
          <cell r="H272">
            <v>86769</v>
          </cell>
          <cell r="I272">
            <v>38291</v>
          </cell>
          <cell r="J272">
            <v>130615</v>
          </cell>
        </row>
        <row r="273">
          <cell r="B273" t="str">
            <v>05.3206</v>
          </cell>
          <cell r="C273" t="str">
            <v>Tuû baûo veä loä ra &lt;=110kV</v>
          </cell>
          <cell r="D273" t="str">
            <v>tuû</v>
          </cell>
          <cell r="E273" t="str">
            <v>boä</v>
          </cell>
          <cell r="F273">
            <v>2570</v>
          </cell>
          <cell r="G273">
            <v>5555</v>
          </cell>
          <cell r="H273">
            <v>78092</v>
          </cell>
          <cell r="I273">
            <v>38291</v>
          </cell>
          <cell r="J273">
            <v>121938</v>
          </cell>
        </row>
        <row r="274">
          <cell r="B274" t="str">
            <v>05.3205</v>
          </cell>
          <cell r="C274" t="str">
            <v>Tuû baûo veä loä ra &lt;=35kV</v>
          </cell>
          <cell r="D274" t="str">
            <v>tuû</v>
          </cell>
          <cell r="E274" t="str">
            <v>boä</v>
          </cell>
          <cell r="F274">
            <v>4251</v>
          </cell>
          <cell r="G274">
            <v>4620</v>
          </cell>
          <cell r="H274">
            <v>65077</v>
          </cell>
          <cell r="I274">
            <v>38291</v>
          </cell>
          <cell r="J274">
            <v>107988</v>
          </cell>
        </row>
        <row r="275">
          <cell r="B275" t="str">
            <v>05.2101</v>
          </cell>
          <cell r="C275" t="str">
            <v>Tuû ñieän coù ñieän aùp &lt;=10kV</v>
          </cell>
          <cell r="D275" t="str">
            <v>tuû</v>
          </cell>
          <cell r="E275" t="str">
            <v>boä</v>
          </cell>
          <cell r="F275">
            <v>5552</v>
          </cell>
          <cell r="G275">
            <v>4675</v>
          </cell>
          <cell r="H275">
            <v>124318</v>
          </cell>
          <cell r="I275">
            <v>30633</v>
          </cell>
          <cell r="J275">
            <v>159626</v>
          </cell>
        </row>
        <row r="276">
          <cell r="B276" t="str">
            <v>05.2102</v>
          </cell>
          <cell r="C276" t="str">
            <v>Tuû ñieän coù ñieän aùp &lt;=35kV</v>
          </cell>
          <cell r="D276" t="str">
            <v>tuû</v>
          </cell>
          <cell r="G276">
            <v>7425</v>
          </cell>
          <cell r="H276">
            <v>142078</v>
          </cell>
          <cell r="I276">
            <v>30633</v>
          </cell>
          <cell r="J276">
            <v>180136</v>
          </cell>
        </row>
        <row r="277">
          <cell r="B277" t="str">
            <v>05.3301</v>
          </cell>
          <cell r="C277" t="str">
            <v>Tuû ño löôøng &lt;=35kV</v>
          </cell>
          <cell r="D277" t="str">
            <v>tuû</v>
          </cell>
          <cell r="E277" t="str">
            <v>boä</v>
          </cell>
          <cell r="F277">
            <v>5720</v>
          </cell>
          <cell r="G277">
            <v>4620</v>
          </cell>
          <cell r="H277">
            <v>72307</v>
          </cell>
          <cell r="I277">
            <v>38291</v>
          </cell>
          <cell r="J277">
            <v>120938</v>
          </cell>
        </row>
        <row r="278">
          <cell r="B278" t="str">
            <v>TT</v>
          </cell>
          <cell r="C278" t="str">
            <v xml:space="preserve">Laép caùp ñieàu khieån </v>
          </cell>
          <cell r="D278" t="str">
            <v>loâ</v>
          </cell>
          <cell r="E278" t="str">
            <v>boä</v>
          </cell>
          <cell r="F278">
            <v>2578</v>
          </cell>
          <cell r="G278">
            <v>56285</v>
          </cell>
          <cell r="H278">
            <v>3000000</v>
          </cell>
          <cell r="J278">
            <v>3000000</v>
          </cell>
        </row>
        <row r="279">
          <cell r="C279" t="str">
            <v xml:space="preserve">Heä thoáng chieáu saùng </v>
          </cell>
          <cell r="D279" t="str">
            <v>Rô le boä giaùm saùt maïch doøng ñieän töø, ñieän töû</v>
          </cell>
          <cell r="E279" t="str">
            <v>boä</v>
          </cell>
          <cell r="F279">
            <v>2407</v>
          </cell>
          <cell r="G279">
            <v>53234</v>
          </cell>
          <cell r="H279">
            <v>55660</v>
          </cell>
        </row>
        <row r="280">
          <cell r="B280" t="str">
            <v>05.4101</v>
          </cell>
          <cell r="C280" t="str">
            <v xml:space="preserve">Ñeøn pha treân coät </v>
          </cell>
          <cell r="D280" t="str">
            <v>boä</v>
          </cell>
          <cell r="E280" t="str">
            <v>boä</v>
          </cell>
          <cell r="F280">
            <v>1704</v>
          </cell>
          <cell r="G280">
            <v>665</v>
          </cell>
          <cell r="H280">
            <v>20297</v>
          </cell>
          <cell r="J280">
            <v>20962</v>
          </cell>
        </row>
        <row r="281">
          <cell r="B281" t="str">
            <v>05.4102</v>
          </cell>
          <cell r="C281" t="str">
            <v>Ñeøn hình caàu</v>
          </cell>
          <cell r="D281" t="str">
            <v>boä</v>
          </cell>
          <cell r="G281">
            <v>523</v>
          </cell>
          <cell r="H281">
            <v>6766</v>
          </cell>
          <cell r="J281">
            <v>7289</v>
          </cell>
        </row>
        <row r="282">
          <cell r="B282" t="str">
            <v>05.4103</v>
          </cell>
          <cell r="C282" t="str">
            <v>Ñeøn chieáu saùng</v>
          </cell>
          <cell r="D282" t="str">
            <v>boä</v>
          </cell>
          <cell r="E282" t="str">
            <v>boä</v>
          </cell>
          <cell r="F282">
            <v>451</v>
          </cell>
          <cell r="G282">
            <v>451</v>
          </cell>
          <cell r="H282">
            <v>2030</v>
          </cell>
          <cell r="J282">
            <v>2932</v>
          </cell>
        </row>
        <row r="283">
          <cell r="B283" t="str">
            <v>05.4104</v>
          </cell>
          <cell r="C283" t="str">
            <v>Ñeøn choáng noå</v>
          </cell>
          <cell r="D283" t="str">
            <v>boä</v>
          </cell>
          <cell r="E283" t="str">
            <v>boä</v>
          </cell>
          <cell r="F283">
            <v>523</v>
          </cell>
          <cell r="G283">
            <v>523</v>
          </cell>
          <cell r="H283">
            <v>6766</v>
          </cell>
          <cell r="J283">
            <v>7812</v>
          </cell>
        </row>
        <row r="284">
          <cell r="B284" t="str">
            <v>05.4105</v>
          </cell>
          <cell r="C284" t="str">
            <v xml:space="preserve">Ñeøn choáng aåm </v>
          </cell>
          <cell r="D284" t="str">
            <v>boä</v>
          </cell>
          <cell r="G284">
            <v>523</v>
          </cell>
          <cell r="H284">
            <v>5074</v>
          </cell>
          <cell r="J284">
            <v>5597</v>
          </cell>
        </row>
        <row r="285">
          <cell r="B285" t="str">
            <v>05.4106</v>
          </cell>
          <cell r="C285" t="str">
            <v>Thieát bò töï ñoäng cho HTCS</v>
          </cell>
          <cell r="D285" t="str">
            <v>boä</v>
          </cell>
          <cell r="G285">
            <v>265</v>
          </cell>
          <cell r="H285">
            <v>3721</v>
          </cell>
          <cell r="J285">
            <v>3986</v>
          </cell>
        </row>
        <row r="286">
          <cell r="B286" t="str">
            <v>05.4201</v>
          </cell>
          <cell r="C286" t="str">
            <v xml:space="preserve">Caàn ñeøn chuyeân duøng </v>
          </cell>
          <cell r="D286" t="str">
            <v>boä</v>
          </cell>
          <cell r="E286" t="str">
            <v>caùi</v>
          </cell>
          <cell r="F286">
            <v>1671</v>
          </cell>
          <cell r="G286">
            <v>255</v>
          </cell>
          <cell r="H286">
            <v>25371</v>
          </cell>
          <cell r="I286">
            <v>73498</v>
          </cell>
          <cell r="J286">
            <v>99124</v>
          </cell>
        </row>
        <row r="287">
          <cell r="B287" t="str">
            <v>05.4202</v>
          </cell>
          <cell r="C287" t="str">
            <v xml:space="preserve">Caàn ñeøn caùc loaïi </v>
          </cell>
          <cell r="D287" t="str">
            <v>boä</v>
          </cell>
          <cell r="E287" t="str">
            <v>caùi</v>
          </cell>
          <cell r="F287">
            <v>1486</v>
          </cell>
          <cell r="G287">
            <v>308</v>
          </cell>
          <cell r="H287">
            <v>3383</v>
          </cell>
          <cell r="J287">
            <v>3691</v>
          </cell>
        </row>
        <row r="288">
          <cell r="B288" t="str">
            <v>05.4203</v>
          </cell>
          <cell r="C288" t="str">
            <v>Chao, chuïp, choùa ñeøn caùc loaïi</v>
          </cell>
          <cell r="D288" t="str">
            <v>boä</v>
          </cell>
          <cell r="E288" t="str">
            <v>caùi</v>
          </cell>
          <cell r="F288">
            <v>1671</v>
          </cell>
          <cell r="G288">
            <v>283</v>
          </cell>
          <cell r="H288">
            <v>1691</v>
          </cell>
          <cell r="J288">
            <v>1974</v>
          </cell>
        </row>
        <row r="289">
          <cell r="B289" t="str">
            <v>05.4204</v>
          </cell>
          <cell r="C289" t="str">
            <v xml:space="preserve">Taám giaù ñôõ baèng goã taåm daàu </v>
          </cell>
          <cell r="D289" t="str">
            <v>boä</v>
          </cell>
          <cell r="E289" t="str">
            <v>caùi</v>
          </cell>
          <cell r="F289">
            <v>1486</v>
          </cell>
          <cell r="G289">
            <v>308</v>
          </cell>
          <cell r="H289">
            <v>5074</v>
          </cell>
          <cell r="J289">
            <v>5382</v>
          </cell>
        </row>
        <row r="290">
          <cell r="B290" t="str">
            <v>05.4205</v>
          </cell>
          <cell r="C290" t="str">
            <v>Taám giaù ñôõ baèng phíp, nhöïa</v>
          </cell>
          <cell r="D290" t="str">
            <v>boä</v>
          </cell>
          <cell r="G290">
            <v>308</v>
          </cell>
          <cell r="H290">
            <v>3383</v>
          </cell>
          <cell r="J290">
            <v>3691</v>
          </cell>
        </row>
        <row r="291">
          <cell r="B291" t="str">
            <v>05.5101</v>
          </cell>
          <cell r="C291" t="str">
            <v>Relay caùc loaïi</v>
          </cell>
          <cell r="D291" t="str">
            <v>caùi</v>
          </cell>
          <cell r="E291" t="str">
            <v>caùi</v>
          </cell>
          <cell r="F291">
            <v>235</v>
          </cell>
          <cell r="G291">
            <v>235</v>
          </cell>
          <cell r="H291">
            <v>8457</v>
          </cell>
          <cell r="J291">
            <v>8927</v>
          </cell>
        </row>
        <row r="292">
          <cell r="B292" t="str">
            <v>05.5101</v>
          </cell>
          <cell r="C292" t="str">
            <v>Relay caùc loaïi</v>
          </cell>
          <cell r="D292" t="str">
            <v>caùi</v>
          </cell>
          <cell r="E292" t="str">
            <v>caùi</v>
          </cell>
          <cell r="F292">
            <v>235</v>
          </cell>
          <cell r="G292">
            <v>235</v>
          </cell>
          <cell r="H292">
            <v>8457</v>
          </cell>
          <cell r="J292">
            <v>8927</v>
          </cell>
        </row>
        <row r="293">
          <cell r="B293" t="str">
            <v>05.5102</v>
          </cell>
          <cell r="C293" t="str">
            <v>Baùo hieäu, chuoâng, coøi, haøng keïp ñaáu daây caùc loaïi</v>
          </cell>
          <cell r="D293" t="str">
            <v>caùi</v>
          </cell>
          <cell r="E293" t="str">
            <v>caùi</v>
          </cell>
          <cell r="F293">
            <v>235</v>
          </cell>
          <cell r="G293">
            <v>235</v>
          </cell>
          <cell r="H293">
            <v>3721</v>
          </cell>
          <cell r="J293">
            <v>4191</v>
          </cell>
        </row>
        <row r="294">
          <cell r="B294" t="str">
            <v>05.5103</v>
          </cell>
          <cell r="C294" t="str">
            <v>Khoùa ñieàu khieån</v>
          </cell>
          <cell r="D294" t="str">
            <v>caùi</v>
          </cell>
          <cell r="E294" t="str">
            <v>caùi</v>
          </cell>
          <cell r="F294">
            <v>235</v>
          </cell>
          <cell r="G294">
            <v>235</v>
          </cell>
          <cell r="H294">
            <v>3721</v>
          </cell>
          <cell r="J294">
            <v>4191</v>
          </cell>
        </row>
        <row r="295">
          <cell r="B295" t="str">
            <v>05.5104</v>
          </cell>
          <cell r="C295" t="str">
            <v>Thieát bò ño ñeám caùc loaïi</v>
          </cell>
          <cell r="D295" t="str">
            <v>caùi</v>
          </cell>
          <cell r="F295">
            <v>235</v>
          </cell>
          <cell r="G295">
            <v>235</v>
          </cell>
          <cell r="H295">
            <v>3721</v>
          </cell>
          <cell r="J295">
            <v>4191</v>
          </cell>
        </row>
        <row r="296">
          <cell r="B296" t="str">
            <v>05.4204</v>
          </cell>
          <cell r="C296" t="str">
            <v xml:space="preserve">AÁM GIAÙ ÑÔÕ BAÈNG GOÃ </v>
          </cell>
          <cell r="D296" t="str">
            <v>Boä</v>
          </cell>
          <cell r="E296" t="str">
            <v>caùi</v>
          </cell>
          <cell r="F296">
            <v>308</v>
          </cell>
          <cell r="G296">
            <v>308</v>
          </cell>
          <cell r="H296">
            <v>5074</v>
          </cell>
          <cell r="J296">
            <v>5690</v>
          </cell>
        </row>
        <row r="297">
          <cell r="C297" t="str">
            <v>Ñôn giaù ñöôøng daây</v>
          </cell>
          <cell r="D297" t="str">
            <v>Ñoàng hoà coâng suaát 3 pha khoâng coù boä bieán ñoåi</v>
          </cell>
          <cell r="E297" t="str">
            <v>caùi</v>
          </cell>
          <cell r="F297">
            <v>1468</v>
          </cell>
          <cell r="G297">
            <v>32532</v>
          </cell>
          <cell r="H297">
            <v>3977</v>
          </cell>
        </row>
        <row r="298">
          <cell r="B298" t="str">
            <v>06.6106</v>
          </cell>
          <cell r="C298" t="str">
            <v>Raûi caêng daây baèng thuû coâng AC95</v>
          </cell>
          <cell r="D298" t="str">
            <v>km</v>
          </cell>
          <cell r="E298" t="str">
            <v>caùi</v>
          </cell>
          <cell r="F298">
            <v>1634</v>
          </cell>
          <cell r="G298">
            <v>36598</v>
          </cell>
          <cell r="H298">
            <v>475178</v>
          </cell>
          <cell r="J298">
            <v>475178</v>
          </cell>
        </row>
        <row r="299">
          <cell r="B299" t="str">
            <v>06.1521</v>
          </cell>
          <cell r="C299" t="str">
            <v>Baùt söù trong 1 chuoãi  &lt;= 5 baùt  Chieàu cao coät &lt;= 20m</v>
          </cell>
          <cell r="D299" t="str">
            <v xml:space="preserve">chuoãi </v>
          </cell>
          <cell r="G299">
            <v>610</v>
          </cell>
          <cell r="H299">
            <v>7313</v>
          </cell>
          <cell r="J299">
            <v>7923</v>
          </cell>
        </row>
        <row r="300">
          <cell r="B300" t="str">
            <v>05.4204</v>
          </cell>
          <cell r="C300" t="str">
            <v xml:space="preserve">AÁM GIAÙ ÑÔÕ BAÈNG GOÃ </v>
          </cell>
          <cell r="D300" t="str">
            <v>Boä</v>
          </cell>
          <cell r="E300" t="str">
            <v>caùi</v>
          </cell>
          <cell r="F300">
            <v>308</v>
          </cell>
          <cell r="G300">
            <v>308</v>
          </cell>
          <cell r="H300">
            <v>5074</v>
          </cell>
          <cell r="J300">
            <v>5690</v>
          </cell>
        </row>
        <row r="301">
          <cell r="B301" t="str">
            <v>ZE.1110</v>
          </cell>
          <cell r="C301" t="str">
            <v xml:space="preserve">LÑ ñeøn coù chao chuïp </v>
          </cell>
          <cell r="D301" t="str">
            <v>boä</v>
          </cell>
          <cell r="E301" t="str">
            <v>caùi</v>
          </cell>
          <cell r="F301">
            <v>2189</v>
          </cell>
          <cell r="G301">
            <v>28096</v>
          </cell>
          <cell r="H301">
            <v>1704</v>
          </cell>
          <cell r="J301">
            <v>1704</v>
          </cell>
        </row>
        <row r="302">
          <cell r="B302" t="str">
            <v>ZE.1120</v>
          </cell>
          <cell r="C302" t="str">
            <v xml:space="preserve">LÑ ñeøn saùt traàn coù chao chuïp </v>
          </cell>
          <cell r="D302" t="str">
            <v>boä</v>
          </cell>
          <cell r="E302" t="str">
            <v>caùi</v>
          </cell>
          <cell r="F302">
            <v>1856</v>
          </cell>
          <cell r="G302">
            <v>14048</v>
          </cell>
          <cell r="H302">
            <v>1967</v>
          </cell>
          <cell r="J302">
            <v>1967</v>
          </cell>
        </row>
        <row r="303">
          <cell r="B303" t="str">
            <v>ZE.1130</v>
          </cell>
          <cell r="C303" t="str">
            <v xml:space="preserve">LÑ ñeøn choáng noå coù chao chuïp </v>
          </cell>
          <cell r="D303" t="str">
            <v>boä</v>
          </cell>
          <cell r="E303" t="str">
            <v>caùi</v>
          </cell>
          <cell r="F303">
            <v>2411</v>
          </cell>
          <cell r="G303">
            <v>125692</v>
          </cell>
          <cell r="H303">
            <v>2753</v>
          </cell>
          <cell r="J303">
            <v>2753</v>
          </cell>
        </row>
        <row r="304">
          <cell r="B304" t="str">
            <v>ZE.2210</v>
          </cell>
          <cell r="C304" t="str">
            <v>LÑ ñeøn oáng coù BV daøi 0,6m 1 boùng</v>
          </cell>
          <cell r="D304" t="str">
            <v>boä</v>
          </cell>
          <cell r="H304">
            <v>3802</v>
          </cell>
          <cell r="J304">
            <v>3802</v>
          </cell>
        </row>
        <row r="305">
          <cell r="B305" t="str">
            <v>ZE.2320</v>
          </cell>
          <cell r="C305" t="str">
            <v>LÑ ñeøn oáng coù BV daøi 1,2m 2 boùng</v>
          </cell>
          <cell r="D305" t="str">
            <v>boä</v>
          </cell>
          <cell r="E305" t="str">
            <v>boä</v>
          </cell>
          <cell r="F305">
            <v>4913</v>
          </cell>
          <cell r="G305">
            <v>277261</v>
          </cell>
          <cell r="H305">
            <v>6293</v>
          </cell>
          <cell r="J305">
            <v>6293</v>
          </cell>
        </row>
        <row r="306">
          <cell r="B306" t="str">
            <v>ZE.5110</v>
          </cell>
          <cell r="C306" t="str">
            <v>LÑ quaït traàn</v>
          </cell>
          <cell r="D306" t="str">
            <v>boä</v>
          </cell>
          <cell r="E306" t="str">
            <v>boä</v>
          </cell>
          <cell r="F306">
            <v>982.6</v>
          </cell>
          <cell r="G306">
            <v>55452.200000000004</v>
          </cell>
          <cell r="H306">
            <v>3278</v>
          </cell>
          <cell r="I306">
            <v>3543</v>
          </cell>
          <cell r="J306">
            <v>6821</v>
          </cell>
        </row>
        <row r="307">
          <cell r="B307" t="str">
            <v>ZE.5120</v>
          </cell>
          <cell r="C307" t="str">
            <v>LÑ quaït huùt gioù</v>
          </cell>
          <cell r="D307" t="str">
            <v>boä</v>
          </cell>
          <cell r="H307">
            <v>4589</v>
          </cell>
          <cell r="J307">
            <v>4589</v>
          </cell>
        </row>
        <row r="308">
          <cell r="B308" t="str">
            <v>ZG.1231</v>
          </cell>
          <cell r="C308" t="str">
            <v>Caàu chì ñaëc bieät khaùc</v>
          </cell>
          <cell r="D308" t="str">
            <v>caùi</v>
          </cell>
          <cell r="H308">
            <v>551</v>
          </cell>
          <cell r="J308">
            <v>551</v>
          </cell>
        </row>
        <row r="309">
          <cell r="B309" t="str">
            <v>ZG.2232</v>
          </cell>
          <cell r="C309" t="str">
            <v>OÅ caém nhöïa</v>
          </cell>
          <cell r="D309" t="str">
            <v>caùi</v>
          </cell>
          <cell r="E309" t="str">
            <v>caùi</v>
          </cell>
          <cell r="F309">
            <v>2759</v>
          </cell>
          <cell r="G309">
            <v>18484</v>
          </cell>
          <cell r="H309">
            <v>1967</v>
          </cell>
          <cell r="J309">
            <v>1967</v>
          </cell>
        </row>
        <row r="310">
          <cell r="B310" t="str">
            <v>ZG.2251</v>
          </cell>
          <cell r="C310" t="str">
            <v xml:space="preserve">Caàu chì ñaëc bieät </v>
          </cell>
          <cell r="D310" t="str">
            <v>caùi</v>
          </cell>
          <cell r="E310" t="str">
            <v>caùi</v>
          </cell>
          <cell r="F310">
            <v>3090</v>
          </cell>
          <cell r="G310">
            <v>22181</v>
          </cell>
          <cell r="H310">
            <v>1967</v>
          </cell>
          <cell r="J310">
            <v>1967</v>
          </cell>
        </row>
        <row r="311">
          <cell r="B311" t="str">
            <v>ZG.5210</v>
          </cell>
          <cell r="C311" t="str">
            <v>Aptomat 1 pha &lt;10A</v>
          </cell>
          <cell r="D311" t="str">
            <v>caùi</v>
          </cell>
          <cell r="E311" t="str">
            <v>caùi</v>
          </cell>
          <cell r="F311">
            <v>1080</v>
          </cell>
          <cell r="G311">
            <v>20332</v>
          </cell>
          <cell r="H311">
            <v>2756</v>
          </cell>
          <cell r="J311">
            <v>2756</v>
          </cell>
        </row>
        <row r="312">
          <cell r="B312" t="str">
            <v>ZH.3340</v>
          </cell>
          <cell r="C312" t="str">
            <v>Laép kim choáng seùt</v>
          </cell>
          <cell r="D312" t="str">
            <v>caùi</v>
          </cell>
          <cell r="E312" t="str">
            <v>caùi</v>
          </cell>
          <cell r="F312">
            <v>1411</v>
          </cell>
          <cell r="G312">
            <v>24399</v>
          </cell>
          <cell r="H312">
            <v>20714</v>
          </cell>
          <cell r="I312">
            <v>2514</v>
          </cell>
          <cell r="J312">
            <v>23228</v>
          </cell>
        </row>
        <row r="313">
          <cell r="B313" t="str">
            <v>ZG.5220</v>
          </cell>
          <cell r="C313" t="str">
            <v>Aptomat 1 pha &lt;50A</v>
          </cell>
          <cell r="D313" t="str">
            <v>caùi</v>
          </cell>
          <cell r="H313">
            <v>3626</v>
          </cell>
          <cell r="J313">
            <v>3626</v>
          </cell>
        </row>
      </sheetData>
      <sheetData sheetId="2"/>
      <sheetData sheetId="3"/>
      <sheetData sheetId="4"/>
      <sheetData sheetId="5" refreshError="1">
        <row r="2">
          <cell r="B2" t="str">
            <v>PTRE</v>
          </cell>
          <cell r="C2" t="str">
            <v>Raûi pheân tre</v>
          </cell>
          <cell r="D2" t="str">
            <v>m2</v>
          </cell>
          <cell r="E2">
            <v>12000</v>
          </cell>
          <cell r="F2">
            <v>500</v>
          </cell>
          <cell r="G2">
            <v>0</v>
          </cell>
        </row>
        <row r="3">
          <cell r="B3" t="str">
            <v>DATD</v>
          </cell>
          <cell r="C3" t="str">
            <v>Mua ñaát laterit</v>
          </cell>
          <cell r="D3" t="str">
            <v>m3</v>
          </cell>
          <cell r="E3">
            <v>30000</v>
          </cell>
        </row>
        <row r="4">
          <cell r="B4" t="str">
            <v>DATD-DN</v>
          </cell>
          <cell r="C4" t="str">
            <v>Mua ñaát laterit</v>
          </cell>
          <cell r="D4" t="str">
            <v>m3</v>
          </cell>
          <cell r="E4">
            <v>30000</v>
          </cell>
        </row>
        <row r="5">
          <cell r="B5" t="str">
            <v>DATS</v>
          </cell>
          <cell r="C5" t="str">
            <v>Mua ñaát seùt</v>
          </cell>
          <cell r="D5" t="str">
            <v>m3</v>
          </cell>
          <cell r="E5">
            <v>30000</v>
          </cell>
          <cell r="F5">
            <v>701264</v>
          </cell>
          <cell r="G5">
            <v>926422</v>
          </cell>
        </row>
        <row r="6">
          <cell r="B6" t="str">
            <v>DATS-LD</v>
          </cell>
          <cell r="C6" t="str">
            <v>Mua ñaát seùt</v>
          </cell>
          <cell r="D6" t="str">
            <v>m3</v>
          </cell>
          <cell r="E6">
            <v>16000</v>
          </cell>
          <cell r="F6">
            <v>503090</v>
          </cell>
          <cell r="G6">
            <v>654182</v>
          </cell>
        </row>
        <row r="7">
          <cell r="B7" t="str">
            <v>DATS-BL</v>
          </cell>
          <cell r="C7" t="str">
            <v>Mua ñaát seùt</v>
          </cell>
          <cell r="D7" t="str">
            <v>m3</v>
          </cell>
          <cell r="E7">
            <v>20000</v>
          </cell>
          <cell r="F7">
            <v>345797</v>
          </cell>
          <cell r="G7">
            <v>436891</v>
          </cell>
        </row>
        <row r="8">
          <cell r="B8" t="str">
            <v>MCO</v>
          </cell>
          <cell r="C8" t="str">
            <v>Mua coû</v>
          </cell>
          <cell r="D8" t="str">
            <v>100m2</v>
          </cell>
          <cell r="E8">
            <v>2000000</v>
          </cell>
          <cell r="F8">
            <v>320419</v>
          </cell>
          <cell r="G8">
            <v>411797</v>
          </cell>
        </row>
        <row r="9">
          <cell r="B9" t="str">
            <v>TNKV</v>
          </cell>
          <cell r="C9" t="str">
            <v>Thoaùt nöôùc khu vöïc</v>
          </cell>
          <cell r="D9" t="str">
            <v>Toaøn boä</v>
          </cell>
          <cell r="E9">
            <v>30000000</v>
          </cell>
          <cell r="F9">
            <v>10000000</v>
          </cell>
          <cell r="G9">
            <v>10000000</v>
          </cell>
        </row>
        <row r="10">
          <cell r="B10" t="str">
            <v>MayLu</v>
          </cell>
          <cell r="C10" t="str">
            <v>Maùy Lu</v>
          </cell>
          <cell r="D10" t="str">
            <v>ca</v>
          </cell>
          <cell r="F10">
            <v>148243</v>
          </cell>
          <cell r="G10">
            <v>288922</v>
          </cell>
        </row>
        <row r="11">
          <cell r="B11" t="str">
            <v>CONG</v>
          </cell>
          <cell r="C11" t="str">
            <v>Coâng xaây döïng</v>
          </cell>
          <cell r="D11" t="str">
            <v>coâng</v>
          </cell>
          <cell r="F11">
            <v>13878</v>
          </cell>
          <cell r="G11">
            <v>228577</v>
          </cell>
        </row>
        <row r="12">
          <cell r="B12" t="str">
            <v>KICHBD2000</v>
          </cell>
          <cell r="C12" t="str">
            <v>Naâng haï boàn daàu</v>
          </cell>
          <cell r="D12" t="str">
            <v>boàn</v>
          </cell>
          <cell r="F12">
            <v>20000000</v>
          </cell>
          <cell r="G12">
            <v>100000000</v>
          </cell>
        </row>
        <row r="13">
          <cell r="B13" t="str">
            <v>ONUOC</v>
          </cell>
          <cell r="C13" t="str">
            <v>Laép oáng nöôùc cho DL Laâm ñoàng</v>
          </cell>
          <cell r="D13" t="str">
            <v>m</v>
          </cell>
          <cell r="E13">
            <v>100000</v>
          </cell>
          <cell r="F13">
            <v>10000</v>
          </cell>
          <cell r="G13">
            <v>5000</v>
          </cell>
        </row>
        <row r="14">
          <cell r="B14" t="str">
            <v>OBT200</v>
          </cell>
          <cell r="C14" t="str">
            <v>Mua oáng coáng BTCT D200</v>
          </cell>
          <cell r="D14" t="str">
            <v>caùi</v>
          </cell>
          <cell r="E14">
            <v>40000</v>
          </cell>
          <cell r="F14">
            <v>0</v>
          </cell>
          <cell r="G14">
            <v>0</v>
          </cell>
        </row>
        <row r="15">
          <cell r="B15" t="str">
            <v>OBT600</v>
          </cell>
          <cell r="C15" t="str">
            <v>Mua oáng coáng BTCT D600 H10 1m/caùi</v>
          </cell>
          <cell r="D15" t="str">
            <v>caùi</v>
          </cell>
          <cell r="E15">
            <v>270000</v>
          </cell>
          <cell r="F15">
            <v>0</v>
          </cell>
          <cell r="G15">
            <v>0</v>
          </cell>
        </row>
        <row r="16">
          <cell r="B16" t="str">
            <v>OBT800</v>
          </cell>
          <cell r="C16" t="str">
            <v>OÁáng coáng BTCT D800  1m/caùi</v>
          </cell>
          <cell r="D16" t="str">
            <v>caùi</v>
          </cell>
          <cell r="E16">
            <v>120000</v>
          </cell>
          <cell r="F16">
            <v>0</v>
          </cell>
          <cell r="G16">
            <v>0</v>
          </cell>
        </row>
        <row r="17">
          <cell r="B17" t="str">
            <v>OBT1000</v>
          </cell>
          <cell r="C17" t="str">
            <v>OÁáng coáng BTCT D1000  1m/caùi</v>
          </cell>
          <cell r="D17" t="str">
            <v>caùi</v>
          </cell>
          <cell r="E17">
            <v>100000</v>
          </cell>
          <cell r="F17">
            <v>0</v>
          </cell>
          <cell r="G17">
            <v>0</v>
          </cell>
        </row>
        <row r="18">
          <cell r="B18" t="str">
            <v>OBT-1000</v>
          </cell>
          <cell r="C18" t="str">
            <v>OÁáng coáng BTCT D1000  1m/caùi</v>
          </cell>
          <cell r="D18" t="str">
            <v>caùi</v>
          </cell>
          <cell r="E18">
            <v>100000</v>
          </cell>
          <cell r="F18">
            <v>0</v>
          </cell>
          <cell r="G18">
            <v>0</v>
          </cell>
        </row>
        <row r="19">
          <cell r="B19" t="str">
            <v>Cap ng-dk</v>
          </cell>
          <cell r="C19" t="str">
            <v>Laép caùp nguoàn ñieàu khieån  (Taïm tính )</v>
          </cell>
          <cell r="D19" t="str">
            <v>loâ</v>
          </cell>
          <cell r="F19">
            <v>3000000</v>
          </cell>
          <cell r="G19">
            <v>0</v>
          </cell>
        </row>
        <row r="20">
          <cell r="B20" t="str">
            <v>OBT-200-H30</v>
          </cell>
          <cell r="C20" t="str">
            <v>OÁng coáng BTCT D200-H30 loaïi 4m/caùi</v>
          </cell>
          <cell r="D20" t="str">
            <v>m</v>
          </cell>
          <cell r="E20">
            <v>130000</v>
          </cell>
          <cell r="F20">
            <v>0</v>
          </cell>
          <cell r="G20">
            <v>0</v>
          </cell>
        </row>
        <row r="21">
          <cell r="B21" t="str">
            <v>OBT-200-H10</v>
          </cell>
          <cell r="C21" t="str">
            <v>OÁáng coáng BTCT D200-H10 loaïi 4m/caùi</v>
          </cell>
          <cell r="D21" t="str">
            <v>m</v>
          </cell>
          <cell r="E21">
            <v>100000</v>
          </cell>
          <cell r="F21">
            <v>0</v>
          </cell>
          <cell r="G21">
            <v>0</v>
          </cell>
        </row>
        <row r="22">
          <cell r="B22" t="str">
            <v>OBT300-H10</v>
          </cell>
          <cell r="C22" t="str">
            <v>OÁáng coáng BTCT D300-H10 loaïi 4m/caùi</v>
          </cell>
          <cell r="D22" t="str">
            <v>m</v>
          </cell>
          <cell r="E22">
            <v>130000</v>
          </cell>
          <cell r="F22">
            <v>0</v>
          </cell>
          <cell r="G22">
            <v>0</v>
          </cell>
        </row>
        <row r="23">
          <cell r="B23" t="str">
            <v>OBT600-H10</v>
          </cell>
          <cell r="C23" t="str">
            <v>OÁáng coáng BTCT D600-H10 loaïi 4m/caùi</v>
          </cell>
          <cell r="D23" t="str">
            <v>m</v>
          </cell>
          <cell r="E23">
            <v>245455</v>
          </cell>
          <cell r="F23">
            <v>0</v>
          </cell>
          <cell r="G23">
            <v>0</v>
          </cell>
        </row>
        <row r="24">
          <cell r="B24" t="str">
            <v>OBT600-H30</v>
          </cell>
          <cell r="C24" t="str">
            <v>OÁáng coáng BTCT D600-H30 loaïi 4m/caùi</v>
          </cell>
          <cell r="D24" t="str">
            <v>m</v>
          </cell>
          <cell r="E24">
            <v>300000</v>
          </cell>
          <cell r="F24">
            <v>0</v>
          </cell>
          <cell r="G24">
            <v>0</v>
          </cell>
        </row>
        <row r="25">
          <cell r="B25" t="str">
            <v>OBT600-H30</v>
          </cell>
          <cell r="C25" t="str">
            <v>Mua oáng coáng BTCT D600-H30 loaïi 4m/caùi</v>
          </cell>
          <cell r="D25" t="str">
            <v>caùi</v>
          </cell>
          <cell r="E25">
            <v>1600000</v>
          </cell>
          <cell r="F25">
            <v>0</v>
          </cell>
          <cell r="G25">
            <v>0</v>
          </cell>
        </row>
        <row r="26">
          <cell r="B26" t="str">
            <v>OBT800-H30</v>
          </cell>
          <cell r="C26" t="str">
            <v>Mua oáng coáng BTCT D800-H30 loaïi 4m/caùi</v>
          </cell>
          <cell r="D26" t="str">
            <v>m</v>
          </cell>
          <cell r="E26">
            <v>409091</v>
          </cell>
          <cell r="F26">
            <v>0</v>
          </cell>
          <cell r="G26">
            <v>0</v>
          </cell>
        </row>
        <row r="27">
          <cell r="B27" t="str">
            <v>Rô le nhieät</v>
          </cell>
          <cell r="C27" t="str">
            <v>Rô le nhieät</v>
          </cell>
          <cell r="D27" t="str">
            <v>caùi</v>
          </cell>
          <cell r="E27">
            <v>120000</v>
          </cell>
          <cell r="F27">
            <v>0</v>
          </cell>
          <cell r="G27">
            <v>0</v>
          </cell>
        </row>
        <row r="28">
          <cell r="B28" t="str">
            <v>PH</v>
          </cell>
          <cell r="C28" t="str">
            <v>Phaùt hoang chaët caây caùc loaïi</v>
          </cell>
          <cell r="D28" t="str">
            <v>T.boä</v>
          </cell>
          <cell r="F28">
            <v>30000000</v>
          </cell>
          <cell r="G28">
            <v>0</v>
          </cell>
        </row>
        <row r="29">
          <cell r="B29" t="str">
            <v>FB3</v>
          </cell>
          <cell r="C29" t="str">
            <v>Oáng meàm 100mmm, L=1000</v>
          </cell>
          <cell r="D29" t="str">
            <v>Boä</v>
          </cell>
          <cell r="E29">
            <v>5318000</v>
          </cell>
          <cell r="F29">
            <v>4462</v>
          </cell>
        </row>
        <row r="30">
          <cell r="B30" t="str">
            <v>FB2</v>
          </cell>
          <cell r="C30" t="str">
            <v>Oáng meàm 150mmm, L=1000</v>
          </cell>
          <cell r="D30" t="str">
            <v>Boä</v>
          </cell>
          <cell r="E30">
            <v>8471000</v>
          </cell>
          <cell r="F30">
            <v>19293</v>
          </cell>
          <cell r="G30">
            <v>850657</v>
          </cell>
        </row>
        <row r="31">
          <cell r="B31" t="str">
            <v>FB1</v>
          </cell>
          <cell r="C31" t="str">
            <v>Oáng meàm 200mmm, L=1500</v>
          </cell>
          <cell r="D31" t="str">
            <v>Boä</v>
          </cell>
          <cell r="E31">
            <v>17583000</v>
          </cell>
          <cell r="F31">
            <v>25724</v>
          </cell>
          <cell r="G31">
            <v>783348</v>
          </cell>
        </row>
        <row r="32">
          <cell r="B32" t="str">
            <v>BM-NEO</v>
          </cell>
          <cell r="C32" t="str">
            <v>Boulon neo thieát bò</v>
          </cell>
          <cell r="D32" t="str">
            <v>kg</v>
          </cell>
          <cell r="E32">
            <v>8700</v>
          </cell>
          <cell r="F32">
            <v>500</v>
          </cell>
          <cell r="G32">
            <v>609046</v>
          </cell>
        </row>
        <row r="33">
          <cell r="B33" t="str">
            <v>PUMP-1,5HP</v>
          </cell>
          <cell r="C33" t="str">
            <v>Maùy bôm 1,5HP cho beå thu daàu söï coá</v>
          </cell>
          <cell r="D33" t="str">
            <v>maùy</v>
          </cell>
          <cell r="E33">
            <v>2000000</v>
          </cell>
          <cell r="F33">
            <v>20000</v>
          </cell>
          <cell r="G33">
            <v>557585</v>
          </cell>
        </row>
        <row r="34">
          <cell r="B34" t="str">
            <v>PUMP</v>
          </cell>
          <cell r="C34" t="str">
            <v>Bôm nöôùc</v>
          </cell>
          <cell r="D34" t="str">
            <v>Ca</v>
          </cell>
          <cell r="F34">
            <v>518052</v>
          </cell>
          <cell r="G34">
            <v>46962</v>
          </cell>
        </row>
        <row r="35">
          <cell r="B35" t="str">
            <v>PUMP-200</v>
          </cell>
          <cell r="C35" t="str">
            <v>Bôm nöôùc 200m3/h</v>
          </cell>
          <cell r="D35" t="str">
            <v>Ca</v>
          </cell>
          <cell r="F35">
            <v>131050</v>
          </cell>
          <cell r="G35">
            <v>39230</v>
          </cell>
        </row>
        <row r="36">
          <cell r="B36" t="str">
            <v>BM12-100</v>
          </cell>
          <cell r="C36" t="str">
            <v xml:space="preserve"> Boulon M12x100 </v>
          </cell>
          <cell r="D36" t="str">
            <v>Boä</v>
          </cell>
          <cell r="E36">
            <v>2300</v>
          </cell>
          <cell r="F36">
            <v>183715</v>
          </cell>
          <cell r="G36">
            <v>182615</v>
          </cell>
        </row>
        <row r="37">
          <cell r="B37" t="str">
            <v>BL20</v>
          </cell>
          <cell r="C37" t="str">
            <v>Baûn leà BL20</v>
          </cell>
          <cell r="D37" t="str">
            <v>Boä</v>
          </cell>
          <cell r="E37">
            <v>20000</v>
          </cell>
          <cell r="F37">
            <v>226719</v>
          </cell>
          <cell r="G37">
            <v>224919</v>
          </cell>
        </row>
        <row r="38">
          <cell r="B38" t="str">
            <v>C-D</v>
          </cell>
          <cell r="C38" t="str">
            <v>Choát ñöùng</v>
          </cell>
          <cell r="D38" t="str">
            <v>Boä</v>
          </cell>
          <cell r="E38">
            <v>5000</v>
          </cell>
          <cell r="F38">
            <v>261672</v>
          </cell>
          <cell r="G38">
            <v>259872</v>
          </cell>
        </row>
        <row r="39">
          <cell r="B39" t="str">
            <v>C-N</v>
          </cell>
          <cell r="C39" t="str">
            <v>Choát ngang</v>
          </cell>
          <cell r="D39" t="str">
            <v>Boä</v>
          </cell>
          <cell r="E39">
            <v>5000</v>
          </cell>
          <cell r="F39">
            <v>300729</v>
          </cell>
          <cell r="G39">
            <v>298729</v>
          </cell>
        </row>
        <row r="40">
          <cell r="B40" t="str">
            <v>BL5</v>
          </cell>
          <cell r="C40" t="str">
            <v>Baûn leà 5</v>
          </cell>
          <cell r="D40" t="str">
            <v>Boä</v>
          </cell>
          <cell r="E40">
            <v>4000</v>
          </cell>
          <cell r="F40">
            <v>67463</v>
          </cell>
          <cell r="G40">
            <v>66883</v>
          </cell>
        </row>
        <row r="41">
          <cell r="B41" t="str">
            <v>TTCC</v>
          </cell>
          <cell r="C41" t="str">
            <v xml:space="preserve">Trang trí maët tröùôùc cöûa coàng </v>
          </cell>
          <cell r="D41" t="str">
            <v>troïn boä</v>
          </cell>
          <cell r="E41">
            <v>5000000</v>
          </cell>
          <cell r="F41">
            <v>2000000</v>
          </cell>
          <cell r="G41">
            <v>74078</v>
          </cell>
        </row>
        <row r="42">
          <cell r="B42" t="str">
            <v>BM-NEOA</v>
          </cell>
          <cell r="C42" t="str">
            <v>Boulon neo thieát bò ( A caáp )</v>
          </cell>
          <cell r="D42" t="str">
            <v>kg</v>
          </cell>
          <cell r="F42">
            <v>500</v>
          </cell>
          <cell r="G42">
            <v>93476</v>
          </cell>
        </row>
        <row r="43">
          <cell r="B43" t="str">
            <v>BDC12-100</v>
          </cell>
          <cell r="C43" t="str">
            <v>Buolon daõn chaân M12x100</v>
          </cell>
          <cell r="D43" t="str">
            <v>caùi</v>
          </cell>
          <cell r="E43">
            <v>2500</v>
          </cell>
          <cell r="F43">
            <v>500</v>
          </cell>
          <cell r="G43">
            <v>98656</v>
          </cell>
        </row>
        <row r="44">
          <cell r="B44" t="str">
            <v>BDC16-240</v>
          </cell>
          <cell r="C44" t="str">
            <v>Buolon daõn chaân M16x240</v>
          </cell>
          <cell r="D44" t="str">
            <v>caùi</v>
          </cell>
          <cell r="E44">
            <v>10000</v>
          </cell>
          <cell r="F44">
            <v>1000</v>
          </cell>
          <cell r="G44">
            <v>127326</v>
          </cell>
        </row>
        <row r="45">
          <cell r="B45" t="str">
            <v>BÑC12-80</v>
          </cell>
          <cell r="C45" t="str">
            <v>Bulong ñuoâi caù M12x80</v>
          </cell>
          <cell r="D45" t="str">
            <v>caùi</v>
          </cell>
          <cell r="E45">
            <v>4000</v>
          </cell>
          <cell r="F45">
            <v>500</v>
          </cell>
          <cell r="G45">
            <v>136535</v>
          </cell>
        </row>
        <row r="46">
          <cell r="B46" t="str">
            <v>BDC12-80</v>
          </cell>
          <cell r="C46" t="str">
            <v>Buolon daõn chaân M12x80</v>
          </cell>
          <cell r="D46" t="str">
            <v>caùi</v>
          </cell>
          <cell r="E46">
            <v>2500</v>
          </cell>
          <cell r="F46">
            <v>156670</v>
          </cell>
          <cell r="G46">
            <v>155145</v>
          </cell>
        </row>
        <row r="47">
          <cell r="B47" t="str">
            <v>BL1440</v>
          </cell>
          <cell r="C47" t="str">
            <v>Boulon M14, l=40 (0,1153kg/boä)</v>
          </cell>
          <cell r="D47" t="str">
            <v>kg</v>
          </cell>
          <cell r="E47">
            <v>10500</v>
          </cell>
        </row>
        <row r="48">
          <cell r="B48" t="str">
            <v>BM22x650</v>
          </cell>
          <cell r="C48" t="str">
            <v>Boulon M22x650/100 maï keõm</v>
          </cell>
          <cell r="D48" t="str">
            <v>caùi</v>
          </cell>
          <cell r="E48">
            <v>22408.703999999998</v>
          </cell>
          <cell r="F48">
            <v>4565</v>
          </cell>
          <cell r="G48">
            <v>4565</v>
          </cell>
        </row>
        <row r="49">
          <cell r="B49" t="str">
            <v>BM12x50</v>
          </cell>
          <cell r="C49" t="str">
            <v>Boulon M12x50</v>
          </cell>
          <cell r="D49" t="str">
            <v>caùi</v>
          </cell>
          <cell r="E49">
            <v>1000</v>
          </cell>
          <cell r="F49">
            <v>5001</v>
          </cell>
          <cell r="G49">
            <v>4856</v>
          </cell>
        </row>
        <row r="50">
          <cell r="B50" t="str">
            <v>BL1680</v>
          </cell>
          <cell r="C50" t="str">
            <v>Boulon M16, l=80 (0,2115kg/boä)</v>
          </cell>
          <cell r="D50" t="str">
            <v>kg</v>
          </cell>
          <cell r="E50">
            <v>10500</v>
          </cell>
          <cell r="F50">
            <v>4669</v>
          </cell>
          <cell r="G50">
            <v>4669</v>
          </cell>
        </row>
        <row r="51">
          <cell r="B51" t="str">
            <v>BL2090</v>
          </cell>
          <cell r="C51" t="str">
            <v>Boulon M20, l=90 (0,3941kg/boä)</v>
          </cell>
          <cell r="D51" t="str">
            <v>kg</v>
          </cell>
          <cell r="E51">
            <v>10500</v>
          </cell>
          <cell r="F51">
            <v>152500</v>
          </cell>
          <cell r="G51">
            <v>152500</v>
          </cell>
        </row>
        <row r="52">
          <cell r="B52" t="str">
            <v>BL24100</v>
          </cell>
          <cell r="C52" t="str">
            <v>Boulon M24, l=100 (0,6396kg/boä)</v>
          </cell>
          <cell r="D52" t="str">
            <v>kg</v>
          </cell>
          <cell r="E52">
            <v>10500</v>
          </cell>
        </row>
        <row r="53">
          <cell r="B53" t="str">
            <v>BL22/850</v>
          </cell>
          <cell r="C53" t="str">
            <v xml:space="preserve">Boulon M22, l=850 </v>
          </cell>
          <cell r="D53" t="str">
            <v>kg</v>
          </cell>
          <cell r="E53">
            <v>10500</v>
          </cell>
          <cell r="F53">
            <v>22642</v>
          </cell>
          <cell r="G53">
            <v>26278</v>
          </cell>
        </row>
        <row r="54">
          <cell r="B54" t="str">
            <v>BL20/500</v>
          </cell>
          <cell r="C54" t="str">
            <v>Boulon M20, l=500</v>
          </cell>
          <cell r="D54" t="str">
            <v>kg</v>
          </cell>
          <cell r="E54">
            <v>10500</v>
          </cell>
          <cell r="F54">
            <v>22642</v>
          </cell>
          <cell r="G54">
            <v>22997</v>
          </cell>
        </row>
        <row r="55">
          <cell r="B55" t="str">
            <v>BL20/600</v>
          </cell>
          <cell r="C55" t="str">
            <v>Boulon neoM20, l=600</v>
          </cell>
          <cell r="D55" t="str">
            <v>kg</v>
          </cell>
          <cell r="E55">
            <v>10500</v>
          </cell>
          <cell r="F55">
            <v>9741</v>
          </cell>
          <cell r="G55">
            <v>9657</v>
          </cell>
        </row>
        <row r="56">
          <cell r="B56" t="str">
            <v>BL18/650</v>
          </cell>
          <cell r="C56" t="str">
            <v>Boulon M18, l=650</v>
          </cell>
          <cell r="D56" t="str">
            <v>kg</v>
          </cell>
          <cell r="E56">
            <v>10500</v>
          </cell>
          <cell r="F56">
            <v>18113</v>
          </cell>
          <cell r="G56">
            <v>18398</v>
          </cell>
        </row>
        <row r="57">
          <cell r="B57" t="str">
            <v>BL20/900</v>
          </cell>
          <cell r="C57" t="str">
            <v xml:space="preserve">Boulon M20, l=900 </v>
          </cell>
          <cell r="D57" t="str">
            <v>kg</v>
          </cell>
          <cell r="E57">
            <v>10500</v>
          </cell>
          <cell r="F57">
            <v>7793</v>
          </cell>
          <cell r="G57">
            <v>7726</v>
          </cell>
        </row>
        <row r="58">
          <cell r="B58" t="str">
            <v>PUMP2</v>
          </cell>
          <cell r="C58" t="str">
            <v>Bôm 2HP cho Beå daàu söï coá</v>
          </cell>
          <cell r="D58" t="str">
            <v>Boä</v>
          </cell>
          <cell r="E58">
            <v>2000000</v>
          </cell>
          <cell r="F58">
            <v>10000</v>
          </cell>
        </row>
        <row r="59">
          <cell r="B59" t="str">
            <v>PUMP10</v>
          </cell>
          <cell r="C59" t="str">
            <v>Bôm 10m3/h cho Beå daàu söï coá</v>
          </cell>
          <cell r="D59" t="str">
            <v>caùi</v>
          </cell>
          <cell r="E59">
            <v>1250000</v>
          </cell>
          <cell r="F59">
            <v>32500</v>
          </cell>
          <cell r="G59">
            <v>40138</v>
          </cell>
        </row>
        <row r="60">
          <cell r="B60" t="str">
            <v>BON-2</v>
          </cell>
          <cell r="C60" t="str">
            <v>Boàn Inoc 2m3</v>
          </cell>
          <cell r="D60" t="str">
            <v>caùi</v>
          </cell>
          <cell r="E60">
            <v>6000000</v>
          </cell>
          <cell r="F60">
            <v>32500</v>
          </cell>
          <cell r="G60">
            <v>26278</v>
          </cell>
        </row>
        <row r="61">
          <cell r="B61" t="str">
            <v>GIAB</v>
          </cell>
          <cell r="C61" t="str">
            <v>Giaù ñôõ Bôm 10m3/h )</v>
          </cell>
          <cell r="D61" t="str">
            <v>Boä</v>
          </cell>
          <cell r="E61">
            <v>52500</v>
          </cell>
          <cell r="F61">
            <v>5500</v>
          </cell>
          <cell r="G61">
            <v>22997</v>
          </cell>
        </row>
        <row r="62">
          <cell r="B62" t="str">
            <v>GIOB</v>
          </cell>
          <cell r="C62" t="str">
            <v>Gioø Bôm 10m3/h )</v>
          </cell>
          <cell r="D62" t="str">
            <v>caùi</v>
          </cell>
          <cell r="E62">
            <v>35000</v>
          </cell>
          <cell r="F62">
            <v>3500</v>
          </cell>
          <cell r="G62">
            <v>9657</v>
          </cell>
        </row>
        <row r="63">
          <cell r="B63" t="str">
            <v>MAIB</v>
          </cell>
          <cell r="C63" t="str">
            <v>Maùi che bôm</v>
          </cell>
          <cell r="D63" t="str">
            <v>caùi</v>
          </cell>
          <cell r="E63">
            <v>125000</v>
          </cell>
          <cell r="F63">
            <v>52500</v>
          </cell>
        </row>
        <row r="64">
          <cell r="B64" t="str">
            <v>HCMB</v>
          </cell>
          <cell r="C64" t="str">
            <v>Hoäp che maùy bôm</v>
          </cell>
          <cell r="D64" t="str">
            <v>caùi</v>
          </cell>
          <cell r="E64">
            <v>150000</v>
          </cell>
          <cell r="F64">
            <v>5000</v>
          </cell>
          <cell r="G64">
            <v>175561</v>
          </cell>
        </row>
        <row r="65">
          <cell r="B65" t="str">
            <v>DIEN</v>
          </cell>
          <cell r="C65" t="str">
            <v>Laøm laïi heä thoáng ñieän</v>
          </cell>
          <cell r="D65" t="str">
            <v>toan boä</v>
          </cell>
          <cell r="E65">
            <v>1000000</v>
          </cell>
          <cell r="F65">
            <v>200000</v>
          </cell>
          <cell r="G65">
            <v>117024</v>
          </cell>
        </row>
        <row r="66">
          <cell r="B66" t="str">
            <v>CAP3*2,5</v>
          </cell>
          <cell r="C66" t="str">
            <v>Caùp ñieän PVC 3*2,5mm2</v>
          </cell>
          <cell r="D66" t="str">
            <v>m</v>
          </cell>
          <cell r="E66">
            <v>5700</v>
          </cell>
          <cell r="F66">
            <v>484</v>
          </cell>
          <cell r="G66">
            <v>175561</v>
          </cell>
        </row>
        <row r="67">
          <cell r="B67" t="str">
            <v>ATM15</v>
          </cell>
          <cell r="C67" t="str">
            <v>Aptomat 2p 15A Clipsal</v>
          </cell>
          <cell r="D67" t="str">
            <v>caùi</v>
          </cell>
          <cell r="E67">
            <v>125000</v>
          </cell>
          <cell r="F67">
            <v>1250</v>
          </cell>
          <cell r="G67">
            <v>117024</v>
          </cell>
        </row>
        <row r="68">
          <cell r="B68" t="str">
            <v>NEONDM</v>
          </cell>
          <cell r="C68" t="str">
            <v>Boä ñeøn 1,2m ñoâi chuïp môø Ñaøi Loan</v>
          </cell>
          <cell r="D68" t="str">
            <v>caùi</v>
          </cell>
          <cell r="E68">
            <v>87000</v>
          </cell>
          <cell r="F68">
            <v>118358</v>
          </cell>
          <cell r="G68">
            <v>175561</v>
          </cell>
        </row>
        <row r="69">
          <cell r="B69" t="str">
            <v>DENBC</v>
          </cell>
          <cell r="C69" t="str">
            <v>Ñeøn oáp traàn ban coâng</v>
          </cell>
          <cell r="D69" t="str">
            <v>caùi</v>
          </cell>
          <cell r="E69">
            <v>100000</v>
          </cell>
          <cell r="F69">
            <v>118358</v>
          </cell>
          <cell r="G69">
            <v>117024</v>
          </cell>
        </row>
        <row r="70">
          <cell r="B70" t="str">
            <v>CB1-30A</v>
          </cell>
          <cell r="C70" t="str">
            <v>CB 1 pha 10-30A</v>
          </cell>
          <cell r="D70" t="str">
            <v>caùi</v>
          </cell>
          <cell r="E70">
            <v>20000</v>
          </cell>
        </row>
        <row r="71">
          <cell r="B71" t="str">
            <v>QTRAN</v>
          </cell>
          <cell r="C71" t="str">
            <v>Quaït traàn Myõ Phong</v>
          </cell>
          <cell r="D71" t="str">
            <v>boä</v>
          </cell>
          <cell r="E71">
            <v>285000</v>
          </cell>
          <cell r="F71">
            <v>28911</v>
          </cell>
          <cell r="G71">
            <v>28105</v>
          </cell>
        </row>
        <row r="72">
          <cell r="B72" t="str">
            <v>OCAM</v>
          </cell>
          <cell r="C72" t="str">
            <v>Boä contact, oå caùm ñieän, anten, telephon</v>
          </cell>
          <cell r="D72" t="str">
            <v>boä</v>
          </cell>
          <cell r="E72">
            <v>100000</v>
          </cell>
          <cell r="F72">
            <v>19082</v>
          </cell>
          <cell r="G72">
            <v>18478</v>
          </cell>
        </row>
        <row r="73">
          <cell r="B73" t="str">
            <v>DÑIEN</v>
          </cell>
          <cell r="C73" t="str">
            <v>Boä daây ñieän (daây, caàu dao, oáng …)</v>
          </cell>
          <cell r="D73" t="str">
            <v>boä</v>
          </cell>
          <cell r="E73">
            <v>5000000</v>
          </cell>
          <cell r="F73">
            <v>16822</v>
          </cell>
          <cell r="G73">
            <v>15978</v>
          </cell>
        </row>
        <row r="74">
          <cell r="B74" t="str">
            <v>BNNong</v>
          </cell>
          <cell r="C74" t="str">
            <v>Bình nöôùc noùng</v>
          </cell>
          <cell r="D74" t="str">
            <v>boä</v>
          </cell>
          <cell r="E74">
            <v>1300000</v>
          </cell>
          <cell r="F74">
            <v>28911</v>
          </cell>
          <cell r="G74">
            <v>28105</v>
          </cell>
        </row>
        <row r="75">
          <cell r="B75" t="str">
            <v>CRCN</v>
          </cell>
          <cell r="C75" t="str">
            <v>Cöa raõnh +cheøn nhöïa saâu 5cm</v>
          </cell>
          <cell r="D75" t="str">
            <v>m</v>
          </cell>
          <cell r="E75">
            <v>35000</v>
          </cell>
          <cell r="F75">
            <v>0</v>
          </cell>
          <cell r="G75">
            <v>0</v>
          </cell>
        </row>
        <row r="76">
          <cell r="B76" t="str">
            <v>OBT-200</v>
          </cell>
          <cell r="C76" t="str">
            <v>oáng coáng BTCT D200</v>
          </cell>
          <cell r="D76" t="str">
            <v>Caùi</v>
          </cell>
          <cell r="E76">
            <v>40000</v>
          </cell>
          <cell r="F76">
            <v>0</v>
          </cell>
          <cell r="G76">
            <v>0</v>
          </cell>
        </row>
        <row r="77">
          <cell r="B77" t="str">
            <v>LANHTO2</v>
          </cell>
          <cell r="C77" t="str">
            <v>Lanh toâ ñuùc saün daøi 2m</v>
          </cell>
          <cell r="D77" t="str">
            <v>Caùi</v>
          </cell>
          <cell r="E77">
            <v>50000</v>
          </cell>
          <cell r="F77">
            <v>0</v>
          </cell>
          <cell r="G77">
            <v>0</v>
          </cell>
        </row>
        <row r="78">
          <cell r="B78" t="str">
            <v>DC1,5</v>
          </cell>
          <cell r="C78" t="str">
            <v>Ñaø caûn 1,5m</v>
          </cell>
          <cell r="D78" t="str">
            <v>Caùi</v>
          </cell>
          <cell r="E78">
            <v>166000</v>
          </cell>
          <cell r="F78">
            <v>0</v>
          </cell>
          <cell r="G78">
            <v>0</v>
          </cell>
        </row>
        <row r="79">
          <cell r="B79" t="str">
            <v>BTLT10,5</v>
          </cell>
          <cell r="C79" t="str">
            <v>Coät BTLT 10,5m</v>
          </cell>
          <cell r="D79" t="str">
            <v>coät</v>
          </cell>
          <cell r="E79">
            <v>1169500</v>
          </cell>
          <cell r="F79">
            <v>0</v>
          </cell>
          <cell r="G79">
            <v>0</v>
          </cell>
        </row>
        <row r="80">
          <cell r="B80" t="str">
            <v>BTLT12</v>
          </cell>
          <cell r="C80" t="str">
            <v>Coät BTLT 12m</v>
          </cell>
          <cell r="D80" t="str">
            <v>coät</v>
          </cell>
          <cell r="E80">
            <v>1470500</v>
          </cell>
          <cell r="F80">
            <v>0</v>
          </cell>
          <cell r="G80">
            <v>0</v>
          </cell>
        </row>
        <row r="81">
          <cell r="B81" t="str">
            <v>BTLT20</v>
          </cell>
          <cell r="C81" t="str">
            <v>Coät BTLT 20m</v>
          </cell>
          <cell r="D81" t="str">
            <v>coät</v>
          </cell>
          <cell r="E81">
            <v>7550000</v>
          </cell>
          <cell r="F81">
            <v>0</v>
          </cell>
          <cell r="G81">
            <v>0</v>
          </cell>
        </row>
        <row r="82">
          <cell r="B82" t="str">
            <v>YG.12002/HCM</v>
          </cell>
          <cell r="C82" t="str">
            <v>Cung caáp vaø laép ñaët coùng BTLT D400 daøi 4m, H10</v>
          </cell>
          <cell r="D82" t="str">
            <v>100m</v>
          </cell>
          <cell r="E82">
            <v>17727300</v>
          </cell>
          <cell r="F82">
            <v>444908</v>
          </cell>
          <cell r="G82">
            <v>650057</v>
          </cell>
        </row>
        <row r="83">
          <cell r="B83" t="str">
            <v>YG.12003/HCM</v>
          </cell>
          <cell r="C83" t="str">
            <v xml:space="preserve">Cung caáp vaø laép ñaët coùng BTLT D500 daøi 4m, H10 </v>
          </cell>
          <cell r="D83" t="str">
            <v>100m</v>
          </cell>
          <cell r="E83">
            <v>21000000</v>
          </cell>
          <cell r="F83">
            <v>533112</v>
          </cell>
          <cell r="G83">
            <v>650057</v>
          </cell>
        </row>
        <row r="84">
          <cell r="B84" t="str">
            <v>YG.12004/HCM</v>
          </cell>
          <cell r="C84" t="str">
            <v xml:space="preserve">Cung caáp vaø laép ñaët coùng BTLT D600 daøi 4m, H10 </v>
          </cell>
          <cell r="D84" t="str">
            <v>100m</v>
          </cell>
          <cell r="E84">
            <v>24545500</v>
          </cell>
          <cell r="F84">
            <v>645311</v>
          </cell>
          <cell r="G84">
            <v>700061</v>
          </cell>
        </row>
        <row r="85">
          <cell r="B85" t="str">
            <v>YG.12006/HCM</v>
          </cell>
          <cell r="C85" t="str">
            <v xml:space="preserve">Cung caáp vaø laép ñaët coùng BTLT D800 daøi 4m, H10 </v>
          </cell>
          <cell r="D85" t="str">
            <v>100m</v>
          </cell>
          <cell r="E85">
            <v>37727300</v>
          </cell>
          <cell r="F85">
            <v>913164</v>
          </cell>
          <cell r="G85">
            <v>700061</v>
          </cell>
        </row>
        <row r="86">
          <cell r="B86" t="str">
            <v>YG.12006/HCM/30</v>
          </cell>
          <cell r="C86" t="str">
            <v xml:space="preserve">Cung caáp vaø laép ñaët coùng BTLT D800 daøi 4m, H10 </v>
          </cell>
          <cell r="D86" t="str">
            <v>100m</v>
          </cell>
          <cell r="E86">
            <v>40909100</v>
          </cell>
          <cell r="F86">
            <v>913164</v>
          </cell>
          <cell r="G86">
            <v>700061</v>
          </cell>
        </row>
        <row r="87">
          <cell r="B87" t="str">
            <v>YG.16020/HCM</v>
          </cell>
          <cell r="C87" t="str">
            <v>Cheøn vöõa M100 moái noái coáng</v>
          </cell>
          <cell r="D87" t="str">
            <v>m2</v>
          </cell>
          <cell r="E87">
            <v>7674</v>
          </cell>
          <cell r="F87">
            <v>6745</v>
          </cell>
          <cell r="G87">
            <v>52419</v>
          </cell>
        </row>
        <row r="88">
          <cell r="B88" t="str">
            <v>T2.211B</v>
          </cell>
          <cell r="C88" t="str">
            <v>Traùt ñaù maøi caàu thang</v>
          </cell>
          <cell r="D88" t="str">
            <v>m2</v>
          </cell>
          <cell r="E88">
            <v>50000</v>
          </cell>
          <cell r="F88">
            <v>50381</v>
          </cell>
          <cell r="G88">
            <v>48724</v>
          </cell>
        </row>
        <row r="89">
          <cell r="B89" t="str">
            <v>GACT</v>
          </cell>
          <cell r="C89" t="str">
            <v>Oáp gach ceramic chaân töôøng 10x30</v>
          </cell>
          <cell r="D89" t="str">
            <v>m</v>
          </cell>
          <cell r="E89">
            <v>8500</v>
          </cell>
        </row>
        <row r="90">
          <cell r="B90" t="str">
            <v>G6-22x10x20</v>
          </cell>
          <cell r="C90" t="str">
            <v xml:space="preserve"> Gaïch oáng 6 loå 220x105x200 Ñoàng Nai</v>
          </cell>
          <cell r="D90" t="str">
            <v>Vieân</v>
          </cell>
          <cell r="E90">
            <v>800</v>
          </cell>
          <cell r="F90">
            <v>200</v>
          </cell>
          <cell r="G90">
            <v>44811</v>
          </cell>
        </row>
        <row r="91">
          <cell r="B91" t="str">
            <v>GU-20x20x7</v>
          </cell>
          <cell r="C91" t="str">
            <v>Gaïch chöõ U 200x200x75</v>
          </cell>
          <cell r="D91" t="str">
            <v>Vieân</v>
          </cell>
          <cell r="E91">
            <v>2000</v>
          </cell>
          <cell r="F91">
            <v>200</v>
          </cell>
          <cell r="G91">
            <v>44811</v>
          </cell>
        </row>
        <row r="92">
          <cell r="B92" t="str">
            <v>SATH</v>
          </cell>
          <cell r="C92" t="str">
            <v>Theùp hình, theùp taám caùc loaïi</v>
          </cell>
          <cell r="D92" t="str">
            <v>kg</v>
          </cell>
          <cell r="E92">
            <v>5200</v>
          </cell>
          <cell r="G92">
            <v>44811</v>
          </cell>
        </row>
        <row r="93">
          <cell r="B93" t="str">
            <v>M12x50</v>
          </cell>
          <cell r="C93" t="str">
            <v>Buolon M12x50</v>
          </cell>
          <cell r="D93" t="str">
            <v>caùi</v>
          </cell>
          <cell r="E93">
            <v>3875</v>
          </cell>
          <cell r="F93">
            <v>10430</v>
          </cell>
          <cell r="G93">
            <v>10430</v>
          </cell>
        </row>
        <row r="94">
          <cell r="B94" t="str">
            <v>BDC-12x150</v>
          </cell>
          <cell r="C94" t="str">
            <v>Buolon Hilti HAS - KA M12x150</v>
          </cell>
          <cell r="D94" t="str">
            <v>caùi</v>
          </cell>
          <cell r="E94">
            <v>22500</v>
          </cell>
          <cell r="F94">
            <v>10430</v>
          </cell>
          <cell r="G94">
            <v>10430</v>
          </cell>
        </row>
        <row r="95">
          <cell r="B95" t="str">
            <v>GXUC</v>
          </cell>
          <cell r="C95" t="str">
            <v>Goã xuùc</v>
          </cell>
          <cell r="D95" t="str">
            <v>m3</v>
          </cell>
          <cell r="E95">
            <v>2400000</v>
          </cell>
          <cell r="F95">
            <v>10780</v>
          </cell>
          <cell r="G95">
            <v>10780</v>
          </cell>
        </row>
        <row r="96">
          <cell r="B96" t="str">
            <v>DDIA1</v>
          </cell>
          <cell r="C96" t="str">
            <v>Ñinh ñóa Þ 8mm, l= 200x50</v>
          </cell>
          <cell r="D96" t="str">
            <v>caùi</v>
          </cell>
          <cell r="E96">
            <v>2000</v>
          </cell>
          <cell r="F96">
            <v>10780</v>
          </cell>
          <cell r="G96">
            <v>10780</v>
          </cell>
        </row>
        <row r="97">
          <cell r="B97" t="str">
            <v>C3/8</v>
          </cell>
          <cell r="C97" t="str">
            <v>Caùp neo 3/8" loaïi boù 7 sôïi</v>
          </cell>
          <cell r="D97" t="str">
            <v>m</v>
          </cell>
          <cell r="E97">
            <v>5000</v>
          </cell>
          <cell r="F97">
            <v>10780</v>
          </cell>
          <cell r="G97">
            <v>10780</v>
          </cell>
        </row>
        <row r="98">
          <cell r="B98" t="str">
            <v>TD-M12x300</v>
          </cell>
          <cell r="C98" t="str">
            <v>Taêng dô M12x300</v>
          </cell>
          <cell r="D98" t="str">
            <v>caùi</v>
          </cell>
          <cell r="E98">
            <v>15000</v>
          </cell>
          <cell r="F98">
            <v>32715</v>
          </cell>
          <cell r="G98">
            <v>35646</v>
          </cell>
        </row>
        <row r="99">
          <cell r="B99" t="str">
            <v>MNI-M12</v>
          </cell>
          <cell r="C99" t="str">
            <v>Maní M12</v>
          </cell>
          <cell r="D99" t="str">
            <v>caùi</v>
          </cell>
          <cell r="E99">
            <v>5000</v>
          </cell>
          <cell r="F99">
            <v>32715</v>
          </cell>
          <cell r="G99">
            <v>0</v>
          </cell>
        </row>
        <row r="100">
          <cell r="B100" t="str">
            <v>K3B-M10</v>
          </cell>
          <cell r="C100" t="str">
            <v>Keïp caùp 3 buolon M10</v>
          </cell>
          <cell r="D100" t="str">
            <v>caùi</v>
          </cell>
          <cell r="E100">
            <v>11760</v>
          </cell>
          <cell r="F100">
            <v>24340</v>
          </cell>
          <cell r="G100">
            <v>25780</v>
          </cell>
        </row>
        <row r="101">
          <cell r="B101" t="str">
            <v>QHAN-E60</v>
          </cell>
          <cell r="C101" t="str">
            <v>Que haøn E60, AWS</v>
          </cell>
          <cell r="D101" t="str">
            <v>kg</v>
          </cell>
          <cell r="E101">
            <v>11000</v>
          </cell>
          <cell r="F101">
            <v>8113.333333333333</v>
          </cell>
          <cell r="G101">
            <v>8593.3333333333339</v>
          </cell>
        </row>
        <row r="102">
          <cell r="B102" t="str">
            <v>KTL-12</v>
          </cell>
          <cell r="C102" t="str">
            <v>Kích thuyû löïc loaïi 12T, coù lieân thoâng</v>
          </cell>
          <cell r="D102" t="str">
            <v>caùi</v>
          </cell>
          <cell r="E102">
            <v>1000000</v>
          </cell>
          <cell r="F102">
            <v>0</v>
          </cell>
          <cell r="G102">
            <v>0</v>
          </cell>
        </row>
        <row r="103">
          <cell r="B103" t="str">
            <v>BDAU</v>
          </cell>
          <cell r="C103" t="str">
            <v>Bôm daàu cho kích</v>
          </cell>
          <cell r="D103" t="str">
            <v>caùi</v>
          </cell>
          <cell r="E103">
            <v>4000000</v>
          </cell>
          <cell r="F103">
            <v>0</v>
          </cell>
          <cell r="G103">
            <v>0</v>
          </cell>
        </row>
        <row r="104">
          <cell r="B104" t="str">
            <v>VM100</v>
          </cell>
          <cell r="C104" t="str">
            <v>Vöõa ñeäm M100</v>
          </cell>
          <cell r="D104" t="str">
            <v>m3</v>
          </cell>
          <cell r="E104">
            <v>396260</v>
          </cell>
          <cell r="F104">
            <v>0</v>
          </cell>
          <cell r="G104">
            <v>0</v>
          </cell>
        </row>
        <row r="105">
          <cell r="B105" t="str">
            <v>TTAI-N2000</v>
          </cell>
          <cell r="C105" t="str">
            <v>Thöû taûi boàn daàu 2000m3</v>
          </cell>
          <cell r="D105" t="str">
            <v>boàn</v>
          </cell>
          <cell r="F105">
            <v>525000</v>
          </cell>
          <cell r="G105">
            <v>1000000</v>
          </cell>
        </row>
        <row r="106">
          <cell r="B106" t="str">
            <v>BXUC</v>
          </cell>
          <cell r="C106" t="str">
            <v>Boá xuùc xaø baàn leân oâ toâ</v>
          </cell>
          <cell r="D106" t="str">
            <v>m3</v>
          </cell>
          <cell r="F106">
            <v>10000</v>
          </cell>
          <cell r="G106">
            <v>18012</v>
          </cell>
        </row>
        <row r="107">
          <cell r="B107" t="str">
            <v>DAITHEP</v>
          </cell>
          <cell r="C107" t="str">
            <v>Ñai theùp</v>
          </cell>
          <cell r="D107" t="str">
            <v>kg</v>
          </cell>
          <cell r="E107">
            <v>10000</v>
          </cell>
          <cell r="F107">
            <v>500</v>
          </cell>
        </row>
        <row r="108">
          <cell r="B108" t="str">
            <v>DAYGAI</v>
          </cell>
          <cell r="C108" t="str">
            <v>Day Gai taåm nhöïa ñöôøng</v>
          </cell>
          <cell r="D108" t="str">
            <v>m</v>
          </cell>
          <cell r="E108">
            <v>3875</v>
          </cell>
          <cell r="F108">
            <v>4929</v>
          </cell>
          <cell r="G108">
            <v>692.3</v>
          </cell>
        </row>
        <row r="109">
          <cell r="B109" t="str">
            <v>SikaNN</v>
          </cell>
          <cell r="C109" t="str">
            <v xml:space="preserve">Phuï gia ñoâng keát nhanh cho coâng taùc beùton Sikamen NN : 1lít/100kg cement </v>
          </cell>
          <cell r="D109" t="str">
            <v>lít</v>
          </cell>
          <cell r="E109">
            <v>15976</v>
          </cell>
          <cell r="F109">
            <v>692.3</v>
          </cell>
          <cell r="G109">
            <v>692.3</v>
          </cell>
        </row>
        <row r="110">
          <cell r="B110" t="str">
            <v>SIKA</v>
          </cell>
          <cell r="C110" t="str">
            <v>Sika 212-11</v>
          </cell>
          <cell r="D110" t="str">
            <v>m3</v>
          </cell>
          <cell r="E110">
            <v>30000000</v>
          </cell>
          <cell r="F110">
            <v>50000</v>
          </cell>
          <cell r="G110">
            <v>3582.4</v>
          </cell>
        </row>
        <row r="111">
          <cell r="B111" t="str">
            <v>CATBITUM</v>
          </cell>
          <cell r="C111" t="str">
            <v>Caùt taåm nhöïa ñöôøng</v>
          </cell>
          <cell r="D111" t="str">
            <v>m3</v>
          </cell>
          <cell r="E111">
            <v>300000</v>
          </cell>
          <cell r="F111">
            <v>20000</v>
          </cell>
          <cell r="G111">
            <v>30000</v>
          </cell>
        </row>
        <row r="112">
          <cell r="B112" t="str">
            <v>NEOPRENE</v>
          </cell>
          <cell r="C112" t="str">
            <v>Neïp cao su Neoprenes 50x6</v>
          </cell>
          <cell r="D112" t="str">
            <v>m</v>
          </cell>
          <cell r="E112">
            <v>30000</v>
          </cell>
          <cell r="F112">
            <v>5000</v>
          </cell>
          <cell r="G112">
            <v>8638.2999999999993</v>
          </cell>
        </row>
        <row r="113">
          <cell r="B113" t="str">
            <v>SPECSEAL</v>
          </cell>
          <cell r="C113" t="str">
            <v xml:space="preserve">Specseal </v>
          </cell>
          <cell r="D113" t="str">
            <v>lít</v>
          </cell>
          <cell r="E113">
            <v>140000</v>
          </cell>
          <cell r="F113">
            <v>20000</v>
          </cell>
          <cell r="G113">
            <v>6872</v>
          </cell>
        </row>
        <row r="114">
          <cell r="B114" t="str">
            <v>JOINT-200IEJ</v>
          </cell>
          <cell r="C114" t="str">
            <v>Joint 200IEJ</v>
          </cell>
          <cell r="D114" t="str">
            <v>m</v>
          </cell>
          <cell r="E114">
            <v>91000</v>
          </cell>
          <cell r="F114">
            <v>9208</v>
          </cell>
          <cell r="G114">
            <v>10433</v>
          </cell>
        </row>
        <row r="115">
          <cell r="B115" t="str">
            <v>DN200</v>
          </cell>
          <cell r="C115" t="str">
            <v>oáng thu daàu DN 200</v>
          </cell>
          <cell r="D115" t="str">
            <v>m</v>
          </cell>
          <cell r="E115">
            <v>153000</v>
          </cell>
          <cell r="F115">
            <v>7500</v>
          </cell>
          <cell r="G115">
            <v>0</v>
          </cell>
        </row>
        <row r="116">
          <cell r="B116" t="str">
            <v>BDC10-80</v>
          </cell>
          <cell r="C116" t="str">
            <v>Bulon daõn chaân M10x80</v>
          </cell>
          <cell r="D116" t="str">
            <v>Boä</v>
          </cell>
          <cell r="E116">
            <v>1500</v>
          </cell>
          <cell r="F116">
            <v>87675</v>
          </cell>
          <cell r="G116">
            <v>87675</v>
          </cell>
        </row>
        <row r="117">
          <cell r="B117" t="str">
            <v>BDC10-90</v>
          </cell>
          <cell r="C117" t="str">
            <v>Bulon daõn chaân M10x90 Hilti</v>
          </cell>
          <cell r="D117" t="str">
            <v>Boä</v>
          </cell>
          <cell r="E117">
            <v>1500</v>
          </cell>
          <cell r="F117">
            <v>87675</v>
          </cell>
          <cell r="G117">
            <v>87675</v>
          </cell>
        </row>
        <row r="118">
          <cell r="B118" t="str">
            <v>DI-AL</v>
          </cell>
          <cell r="C118" t="str">
            <v>Cöûa ñi kieáng khung nhoâm Ñaøi Loan ( troïn boä caû khoùa, khuyûu aùp löïc)</v>
          </cell>
          <cell r="D118" t="str">
            <v>m2</v>
          </cell>
          <cell r="E118">
            <v>750000</v>
          </cell>
          <cell r="F118">
            <v>0</v>
          </cell>
          <cell r="G118">
            <v>0</v>
          </cell>
        </row>
        <row r="119">
          <cell r="B119" t="str">
            <v>ÑI-AL</v>
          </cell>
          <cell r="C119" t="str">
            <v>Cöûa ñi kieáng khung nhoâm Ñaøi Loan ( troïn boä caû khoùa, khuyûu aùp löïc)</v>
          </cell>
          <cell r="D119" t="str">
            <v>m2</v>
          </cell>
          <cell r="E119">
            <v>750000</v>
          </cell>
          <cell r="F119">
            <v>0</v>
          </cell>
          <cell r="G119">
            <v>0</v>
          </cell>
        </row>
        <row r="120">
          <cell r="B120" t="str">
            <v>SO-AL</v>
          </cell>
          <cell r="C120" t="str">
            <v>Cöûa soå kieáng khung nhoâm Ñaøi Loan ( troïn boä caû khoùa, khuyûu aùp löïc)</v>
          </cell>
          <cell r="D120" t="str">
            <v>m2</v>
          </cell>
          <cell r="E120">
            <v>525000</v>
          </cell>
          <cell r="F120">
            <v>0</v>
          </cell>
          <cell r="G120">
            <v>0</v>
          </cell>
        </row>
        <row r="121">
          <cell r="B121" t="str">
            <v>ÑI-NH</v>
          </cell>
          <cell r="C121" t="str">
            <v>Mua cöûa ñi nhöïa Ñaøi Loan ( troïn boä caû khoùa, khuyûu aùp löïc):</v>
          </cell>
          <cell r="D121" t="str">
            <v>m2</v>
          </cell>
          <cell r="E121">
            <v>630000</v>
          </cell>
          <cell r="F121">
            <v>0</v>
          </cell>
          <cell r="G121">
            <v>0</v>
          </cell>
        </row>
        <row r="122">
          <cell r="B122" t="str">
            <v>LTMK</v>
          </cell>
          <cell r="C122" t="str">
            <v>Khung löôùi theùp 15x15 maï keõm</v>
          </cell>
          <cell r="D122" t="str">
            <v>m2</v>
          </cell>
          <cell r="E122">
            <v>200000</v>
          </cell>
          <cell r="F122">
            <v>5000</v>
          </cell>
          <cell r="G122">
            <v>0</v>
          </cell>
        </row>
        <row r="123">
          <cell r="B123" t="str">
            <v>LT20x20</v>
          </cell>
          <cell r="C123" t="str">
            <v>Khung löôùi theùp 20x20</v>
          </cell>
          <cell r="D123" t="str">
            <v>m2</v>
          </cell>
          <cell r="E123">
            <v>100000</v>
          </cell>
          <cell r="F123">
            <v>5000</v>
          </cell>
          <cell r="G123">
            <v>0</v>
          </cell>
        </row>
        <row r="124">
          <cell r="B124" t="str">
            <v>CSATKEO</v>
          </cell>
          <cell r="C124" t="str">
            <v>Cöûa saét keoù coù laù</v>
          </cell>
          <cell r="D124" t="str">
            <v>m2</v>
          </cell>
          <cell r="E124">
            <v>230000</v>
          </cell>
          <cell r="G124">
            <v>0</v>
          </cell>
        </row>
        <row r="125">
          <cell r="B125" t="str">
            <v>CSATKÑi</v>
          </cell>
          <cell r="C125" t="str">
            <v>Gia coâng cöûa saét kieáng saét vuoâng</v>
          </cell>
          <cell r="D125" t="str">
            <v>m2</v>
          </cell>
          <cell r="E125">
            <v>220000</v>
          </cell>
          <cell r="F125">
            <v>24819</v>
          </cell>
          <cell r="G125">
            <v>0</v>
          </cell>
        </row>
        <row r="126">
          <cell r="B126" t="str">
            <v>CSATKSO</v>
          </cell>
          <cell r="C126" t="str">
            <v>Gia coâng cöûa soå saét kieáng saét Vuoâng</v>
          </cell>
          <cell r="D126" t="str">
            <v>m2</v>
          </cell>
          <cell r="E126">
            <v>220000</v>
          </cell>
          <cell r="F126">
            <v>12796</v>
          </cell>
          <cell r="G126">
            <v>0</v>
          </cell>
        </row>
        <row r="127">
          <cell r="B127" t="str">
            <v>SATKGIO</v>
          </cell>
          <cell r="C127" t="str">
            <v>Gia coâng khung saét kieáng oâ gioù</v>
          </cell>
          <cell r="D127" t="str">
            <v>m2</v>
          </cell>
          <cell r="E127">
            <v>100000</v>
          </cell>
          <cell r="F127">
            <v>12796</v>
          </cell>
          <cell r="G127">
            <v>0</v>
          </cell>
        </row>
        <row r="128">
          <cell r="B128" t="str">
            <v>LCCT</v>
          </cell>
          <cell r="C128" t="str">
            <v>Lan can caàu thang khung saét tay vònh goã goõ</v>
          </cell>
          <cell r="D128" t="str">
            <v>boä</v>
          </cell>
          <cell r="E128">
            <v>1200000</v>
          </cell>
          <cell r="F128">
            <v>13566</v>
          </cell>
          <cell r="G128">
            <v>0</v>
          </cell>
        </row>
        <row r="129">
          <cell r="B129" t="str">
            <v>LCBC</v>
          </cell>
          <cell r="C129" t="str">
            <v xml:space="preserve">Lan can saét oáng Þ 40/46 </v>
          </cell>
          <cell r="D129" t="str">
            <v>m</v>
          </cell>
          <cell r="E129">
            <v>100000</v>
          </cell>
          <cell r="F129">
            <v>5000</v>
          </cell>
          <cell r="G129">
            <v>0</v>
          </cell>
        </row>
        <row r="130">
          <cell r="B130" t="str">
            <v>KIENG</v>
          </cell>
          <cell r="C130" t="str">
            <v>Kieáng cöûa saét</v>
          </cell>
          <cell r="D130" t="str">
            <v>m2</v>
          </cell>
          <cell r="E130">
            <v>90000</v>
          </cell>
          <cell r="G130">
            <v>0</v>
          </cell>
        </row>
        <row r="131">
          <cell r="B131" t="str">
            <v>CPNGOÑI</v>
          </cell>
          <cell r="C131" t="str">
            <v>Gia coâng cöûa panoâ goã caêm xe</v>
          </cell>
          <cell r="D131" t="str">
            <v>m2</v>
          </cell>
          <cell r="E131">
            <v>650000</v>
          </cell>
          <cell r="G131">
            <v>0</v>
          </cell>
        </row>
        <row r="132">
          <cell r="B132" t="str">
            <v>PANO-GK</v>
          </cell>
          <cell r="C132" t="str">
            <v>Cöûa panoâ goã kieáng</v>
          </cell>
          <cell r="D132" t="str">
            <v>m2</v>
          </cell>
          <cell r="E132">
            <v>350000</v>
          </cell>
          <cell r="G132">
            <v>0</v>
          </cell>
        </row>
        <row r="133">
          <cell r="B133" t="str">
            <v>PANO-NK</v>
          </cell>
          <cell r="C133" t="str">
            <v>Cöûa khung nhoâm kieáng kieáng</v>
          </cell>
          <cell r="D133" t="str">
            <v>m2</v>
          </cell>
          <cell r="E133">
            <v>750000</v>
          </cell>
          <cell r="G133">
            <v>0</v>
          </cell>
        </row>
        <row r="134">
          <cell r="B134" t="str">
            <v>DTRAN</v>
          </cell>
          <cell r="C134" t="str">
            <v>Traàn vaùn eùp</v>
          </cell>
          <cell r="D134" t="str">
            <v>m2</v>
          </cell>
          <cell r="E134">
            <v>70000</v>
          </cell>
          <cell r="F134">
            <v>5187</v>
          </cell>
          <cell r="G134">
            <v>0</v>
          </cell>
        </row>
      </sheetData>
      <sheetData sheetId="6" refreshError="1">
        <row r="1">
          <cell r="C1" t="str">
            <v>MADGTN</v>
          </cell>
          <cell r="D1" t="str">
            <v>CVIEC</v>
          </cell>
          <cell r="E1" t="str">
            <v>DV</v>
          </cell>
          <cell r="F1" t="str">
            <v>VL</v>
          </cell>
          <cell r="G1" t="str">
            <v>NC</v>
          </cell>
          <cell r="H1" t="str">
            <v>MTC</v>
          </cell>
        </row>
        <row r="4">
          <cell r="C4" t="str">
            <v>01.0000</v>
          </cell>
          <cell r="D4" t="str">
            <v>Thí nghieäm hieäu chænh caùc thieát bò ñieän</v>
          </cell>
        </row>
        <row r="5">
          <cell r="C5" t="str">
            <v>01.1000</v>
          </cell>
          <cell r="D5" t="str">
            <v>Maùy phaùt ñieän - Ñoäng cô ñieän</v>
          </cell>
        </row>
        <row r="6">
          <cell r="C6" t="str">
            <v>01.1100</v>
          </cell>
          <cell r="D6" t="str">
            <v>Maùy phaùt ñieän - Ñoäng cô ñieän ñoàng boä, U&lt;1000V</v>
          </cell>
        </row>
        <row r="7">
          <cell r="C7" t="str">
            <v>01.1101</v>
          </cell>
          <cell r="D7" t="str">
            <v>Maùy phaùt ñieän, ñoäng cô ñieän ñoàng boä, U&lt;1000V, coâng suaát maùy&lt;10KW</v>
          </cell>
          <cell r="E7" t="str">
            <v>maùy</v>
          </cell>
          <cell r="F7">
            <v>7373</v>
          </cell>
          <cell r="G7">
            <v>45748</v>
          </cell>
          <cell r="H7">
            <v>13607</v>
          </cell>
        </row>
        <row r="8">
          <cell r="C8" t="str">
            <v>01.1102</v>
          </cell>
          <cell r="D8" t="str">
            <v>Maùy phaùt ñieän, ñoäng cô ñieän ñoàng boä, U&lt;1000V, coâng suaát maùy&lt;50KW</v>
          </cell>
          <cell r="E8" t="str">
            <v>maùy</v>
          </cell>
          <cell r="F8">
            <v>10749</v>
          </cell>
          <cell r="G8">
            <v>54898</v>
          </cell>
          <cell r="H8">
            <v>16328</v>
          </cell>
        </row>
        <row r="9">
          <cell r="C9" t="str">
            <v>01.1103</v>
          </cell>
          <cell r="D9" t="str">
            <v>Maùy phaùt ñieän, ñoäng cô ñieän ñoàng boä, U&lt;1000V, coâng suaát maùy&lt;100KW</v>
          </cell>
          <cell r="E9" t="str">
            <v>maùy</v>
          </cell>
          <cell r="F9">
            <v>14864</v>
          </cell>
          <cell r="G9">
            <v>65877</v>
          </cell>
          <cell r="H9">
            <v>19593</v>
          </cell>
        </row>
        <row r="10">
          <cell r="C10" t="str">
            <v>01.1104</v>
          </cell>
          <cell r="D10" t="str">
            <v>Maùy phaùt ñieän, ñoäng cô ñieän ñoàng boä, U&lt;1000V, coâng suaát maùy&lt;200KW</v>
          </cell>
          <cell r="E10" t="str">
            <v>maùy</v>
          </cell>
          <cell r="F10">
            <v>20044</v>
          </cell>
          <cell r="G10">
            <v>79053</v>
          </cell>
          <cell r="H10">
            <v>23512</v>
          </cell>
        </row>
        <row r="11">
          <cell r="D11" t="str">
            <v>(Keå töø maùy gioáng nhau thöù 3 trôû ñi ñôn giaù x 0,8)</v>
          </cell>
        </row>
        <row r="12">
          <cell r="C12" t="str">
            <v>01.1101</v>
          </cell>
          <cell r="D12" t="str">
            <v>Maùy phaùt ñieän, ñoäng cô ñieän ñoàng boä, U&lt;1000V, coâng suaát maùy&lt;10KW; soá löôïng gioáng nhau &gt;3</v>
          </cell>
          <cell r="E12" t="str">
            <v>maùy</v>
          </cell>
          <cell r="F12">
            <v>5898.4000000000005</v>
          </cell>
          <cell r="G12">
            <v>36598.400000000001</v>
          </cell>
          <cell r="H12">
            <v>10885.6</v>
          </cell>
        </row>
        <row r="13">
          <cell r="C13" t="str">
            <v>01.1102</v>
          </cell>
          <cell r="D13" t="str">
            <v>Maùy phaùt ñieän, ñoäng cô ñieän ñoàng boä, U&lt;1000V, coâng suaát maùy&lt;50KW; soá löôïng gioáng nhau &gt;3</v>
          </cell>
          <cell r="E13" t="str">
            <v>maùy</v>
          </cell>
          <cell r="F13">
            <v>8599.2000000000007</v>
          </cell>
          <cell r="G13">
            <v>43918.400000000001</v>
          </cell>
          <cell r="H13">
            <v>13062.400000000001</v>
          </cell>
        </row>
        <row r="14">
          <cell r="C14" t="str">
            <v>01.1103</v>
          </cell>
          <cell r="D14" t="str">
            <v>Maùy phaùt ñieän, ñoäng cô ñieän ñoàng boä, U&lt;1000V, coâng suaát maùy&lt;100KW; soá löôïng gioáng nhau &gt;3</v>
          </cell>
          <cell r="E14" t="str">
            <v>maùy</v>
          </cell>
          <cell r="F14">
            <v>11891.2</v>
          </cell>
          <cell r="G14">
            <v>52701.600000000006</v>
          </cell>
          <cell r="H14">
            <v>15674.400000000001</v>
          </cell>
        </row>
        <row r="15">
          <cell r="C15" t="str">
            <v>01.1104</v>
          </cell>
          <cell r="D15" t="str">
            <v>Maùy phaùt ñieän, ñoäng cô ñieän ñoàng boä, U&lt;1000V, coâng suaát maùy&lt;200KW; soá löôïng gioáng nhau &gt;3</v>
          </cell>
          <cell r="E15" t="str">
            <v>maùy</v>
          </cell>
          <cell r="F15">
            <v>16035.2</v>
          </cell>
          <cell r="G15">
            <v>63242.400000000001</v>
          </cell>
          <cell r="H15">
            <v>18809.600000000002</v>
          </cell>
        </row>
        <row r="16">
          <cell r="C16" t="str">
            <v>01.1200</v>
          </cell>
          <cell r="D16" t="str">
            <v>Ñoäng cô ñieän khoâng ñoàng boä, U&lt;1000V</v>
          </cell>
        </row>
        <row r="17">
          <cell r="C17" t="str">
            <v>01.1201</v>
          </cell>
          <cell r="D17" t="str">
            <v>Ñoäng cô ñieän khoâng ñoàng boä, U&lt;1000V, coâng suaát maùy&lt;10KW</v>
          </cell>
          <cell r="E17" t="str">
            <v>maùy</v>
          </cell>
          <cell r="F17">
            <v>5898</v>
          </cell>
          <cell r="G17">
            <v>36598</v>
          </cell>
          <cell r="H17">
            <v>10885</v>
          </cell>
        </row>
        <row r="18">
          <cell r="C18" t="str">
            <v>01.1202</v>
          </cell>
          <cell r="D18" t="str">
            <v>Ñoäng cô ñieän khoâng ñoàng boä, U&lt;1000V, coâng suaát maùy&lt;50KW</v>
          </cell>
          <cell r="E18" t="str">
            <v>maùy</v>
          </cell>
          <cell r="F18">
            <v>8599</v>
          </cell>
          <cell r="G18">
            <v>43918</v>
          </cell>
          <cell r="H18">
            <v>13062</v>
          </cell>
        </row>
        <row r="19">
          <cell r="C19" t="str">
            <v>01.1203</v>
          </cell>
          <cell r="D19" t="str">
            <v>Ñoäng cô ñieän khoâng ñoàng boä, U&lt;1000V, coâng suaát maùy&lt;100KW</v>
          </cell>
          <cell r="E19" t="str">
            <v>maùy</v>
          </cell>
          <cell r="F19">
            <v>11891</v>
          </cell>
          <cell r="G19">
            <v>52702</v>
          </cell>
          <cell r="H19">
            <v>15675</v>
          </cell>
        </row>
        <row r="20">
          <cell r="C20" t="str">
            <v>01.1204</v>
          </cell>
          <cell r="D20" t="str">
            <v>Ñoäng cô ñieän khoâng ñoàng boä, U&lt;1000V, coâng suaát maùy&lt;200KW</v>
          </cell>
          <cell r="E20" t="str">
            <v>maùy</v>
          </cell>
          <cell r="F20">
            <v>16035</v>
          </cell>
          <cell r="G20">
            <v>63242</v>
          </cell>
          <cell r="H20">
            <v>18810</v>
          </cell>
        </row>
        <row r="21">
          <cell r="D21" t="str">
            <v>(Keå töø maùy gioáng nhau thöù 3 trôû ñi ñôn giaù x 0,8)</v>
          </cell>
        </row>
        <row r="22">
          <cell r="C22" t="str">
            <v>01.1201</v>
          </cell>
          <cell r="D22" t="str">
            <v>Ñoäng cô ñieän khoâng ñoàng boä, U&lt;1000V, coâng suaát maùy&lt;10KW</v>
          </cell>
          <cell r="E22" t="str">
            <v>maùy</v>
          </cell>
          <cell r="F22">
            <v>4718.4000000000005</v>
          </cell>
          <cell r="G22">
            <v>29278.400000000001</v>
          </cell>
          <cell r="H22">
            <v>8708</v>
          </cell>
        </row>
        <row r="23">
          <cell r="C23" t="str">
            <v>01.1202</v>
          </cell>
          <cell r="D23" t="str">
            <v>Ñoäng cô ñieän khoâng ñoàng boä, U&lt;1000V, coâng suaát maùy&lt;50KW</v>
          </cell>
          <cell r="E23" t="str">
            <v>maùy</v>
          </cell>
          <cell r="F23">
            <v>6879.2000000000007</v>
          </cell>
          <cell r="G23">
            <v>35134.400000000001</v>
          </cell>
          <cell r="H23">
            <v>10449.6</v>
          </cell>
        </row>
        <row r="24">
          <cell r="C24" t="str">
            <v>01.1203</v>
          </cell>
          <cell r="D24" t="str">
            <v>Ñoäng cô ñieän khoâng ñoàng boä, U&lt;1000V, coâng suaát maùy&lt;100KW</v>
          </cell>
          <cell r="E24" t="str">
            <v>maùy</v>
          </cell>
          <cell r="F24">
            <v>9512.8000000000011</v>
          </cell>
          <cell r="G24">
            <v>42161.600000000006</v>
          </cell>
          <cell r="H24">
            <v>12540</v>
          </cell>
        </row>
        <row r="25">
          <cell r="C25" t="str">
            <v>01.1204</v>
          </cell>
          <cell r="D25" t="str">
            <v>Ñoäng cô ñieän khoâng ñoàng boä, U&lt;1000V, coâng suaát maùy&lt;200KW</v>
          </cell>
          <cell r="E25" t="str">
            <v>maùy</v>
          </cell>
          <cell r="F25">
            <v>12828</v>
          </cell>
          <cell r="G25">
            <v>50593.600000000006</v>
          </cell>
          <cell r="H25">
            <v>15048</v>
          </cell>
        </row>
        <row r="26">
          <cell r="C26" t="str">
            <v>01.2000</v>
          </cell>
          <cell r="D26" t="str">
            <v>MAÙY BIEÁN AÙP LÖÏC</v>
          </cell>
        </row>
        <row r="27">
          <cell r="C27" t="str">
            <v>01.2100</v>
          </cell>
          <cell r="D27" t="str">
            <v>Maùy bieán aùp löïc 66-500kV</v>
          </cell>
        </row>
        <row r="28">
          <cell r="C28" t="str">
            <v>01.2101</v>
          </cell>
          <cell r="D28" t="str">
            <v>Maùy bieán aùp löïc 3 pha 66-220kV loaïi&lt;100MVA</v>
          </cell>
          <cell r="E28" t="str">
            <v>maùy</v>
          </cell>
          <cell r="F28">
            <v>66008</v>
          </cell>
          <cell r="G28">
            <v>1162957</v>
          </cell>
          <cell r="H28">
            <v>1626389</v>
          </cell>
        </row>
        <row r="29">
          <cell r="C29" t="str">
            <v>01.2102</v>
          </cell>
          <cell r="D29" t="str">
            <v>Maùy bieán aùp löïc 3 pha 66-220kV loaïi&gt;100MVA</v>
          </cell>
          <cell r="E29" t="str">
            <v>maùy</v>
          </cell>
          <cell r="F29">
            <v>73342</v>
          </cell>
          <cell r="G29">
            <v>1292174</v>
          </cell>
          <cell r="H29">
            <v>1807099</v>
          </cell>
        </row>
        <row r="30">
          <cell r="C30" t="str">
            <v>01.2103</v>
          </cell>
          <cell r="D30" t="str">
            <v>Maùy bieán aùp löïc 3 pha 220-500kV loaïi&lt;100MVA</v>
          </cell>
          <cell r="E30" t="str">
            <v>maùy</v>
          </cell>
          <cell r="F30">
            <v>52288</v>
          </cell>
          <cell r="G30">
            <v>778549</v>
          </cell>
          <cell r="H30">
            <v>1296869</v>
          </cell>
        </row>
        <row r="31">
          <cell r="C31" t="str">
            <v>01.2104</v>
          </cell>
          <cell r="D31" t="str">
            <v>Maùy bieán aùp löïc 3 pha 220-500kV loaïi&gt;100MVA</v>
          </cell>
          <cell r="E31" t="str">
            <v>maùy</v>
          </cell>
          <cell r="F31">
            <v>58098</v>
          </cell>
          <cell r="G31">
            <v>865054</v>
          </cell>
          <cell r="H31">
            <v>1440966</v>
          </cell>
        </row>
        <row r="32">
          <cell r="C32" t="str">
            <v>01.2200</v>
          </cell>
          <cell r="D32" t="str">
            <v>Maùy bieán aùp U&lt;35kV</v>
          </cell>
        </row>
        <row r="33">
          <cell r="C33" t="str">
            <v>01.2210</v>
          </cell>
          <cell r="D33" t="str">
            <v>Maùy bieán aùp 22-35kV khoâng ñieàu chænh ñieän aùp döôùi taûi</v>
          </cell>
        </row>
        <row r="34">
          <cell r="C34" t="str">
            <v>01.2211</v>
          </cell>
          <cell r="D34" t="str">
            <v>Maùy bieán aùp löïc 3 pha loaïi &lt;1MVA khoâng ñieàu chænh döôùi taûi</v>
          </cell>
          <cell r="E34" t="str">
            <v>maùy</v>
          </cell>
          <cell r="F34">
            <v>25631</v>
          </cell>
          <cell r="G34">
            <v>159702</v>
          </cell>
          <cell r="H34">
            <v>95846</v>
          </cell>
        </row>
        <row r="35">
          <cell r="C35" t="str">
            <v>01.2212</v>
          </cell>
          <cell r="D35" t="str">
            <v>Maùy bieán aùp löïc 3 pha loaïi &gt;1MVA khoâng ñieàu chænh döôùi taûi</v>
          </cell>
          <cell r="E35" t="str">
            <v>maùy</v>
          </cell>
          <cell r="F35">
            <v>28479</v>
          </cell>
          <cell r="G35">
            <v>177447</v>
          </cell>
          <cell r="H35">
            <v>106496</v>
          </cell>
        </row>
        <row r="36">
          <cell r="C36" t="str">
            <v>01.2213</v>
          </cell>
          <cell r="D36" t="str">
            <v>Maùy bieán aùp löïc 1 pha loaïi &lt;0,5MVA khoâng ñieàu chænh döôùi taûi</v>
          </cell>
          <cell r="E36" t="str">
            <v>maùy</v>
          </cell>
          <cell r="F36">
            <v>23068</v>
          </cell>
          <cell r="G36">
            <v>143732</v>
          </cell>
          <cell r="H36">
            <v>86262</v>
          </cell>
        </row>
        <row r="37">
          <cell r="D37" t="str">
            <v>Maùy bieán aùp 22-35kV coù ñieàu chænh ñieän aùp döôùi taûi - ÑG NC, MTC x 1,2</v>
          </cell>
        </row>
        <row r="38">
          <cell r="C38" t="str">
            <v>01.2211a</v>
          </cell>
          <cell r="D38" t="str">
            <v>Maùy bieán aùp löïc 3 pha loaïi &lt;1MVA coù ñieàu chænh döôùi taûi</v>
          </cell>
          <cell r="E38" t="str">
            <v>maùy</v>
          </cell>
          <cell r="F38">
            <v>25631</v>
          </cell>
          <cell r="G38">
            <v>191642.4</v>
          </cell>
          <cell r="H38">
            <v>115015.2</v>
          </cell>
        </row>
        <row r="39">
          <cell r="C39" t="str">
            <v>01.2212a</v>
          </cell>
          <cell r="D39" t="str">
            <v>Maùy bieán aùp löïc 3 pha loaïi &gt;1MVA coù ñieàu chænh döôùi taûi</v>
          </cell>
          <cell r="E39" t="str">
            <v>maùy</v>
          </cell>
          <cell r="F39">
            <v>28479</v>
          </cell>
          <cell r="G39">
            <v>212936.4</v>
          </cell>
          <cell r="H39">
            <v>127795.2</v>
          </cell>
        </row>
        <row r="40">
          <cell r="C40" t="str">
            <v>01.2213a</v>
          </cell>
          <cell r="D40" t="str">
            <v>Maùy bieán aùp löïc 1 pha loaïi &lt;0,5MVA coù ñieàu chænh döôùi taûi</v>
          </cell>
          <cell r="E40" t="str">
            <v>maùy</v>
          </cell>
          <cell r="F40">
            <v>23068</v>
          </cell>
          <cell r="G40">
            <v>172478.4</v>
          </cell>
          <cell r="H40">
            <v>103514.4</v>
          </cell>
        </row>
        <row r="41">
          <cell r="C41" t="str">
            <v>01.2220</v>
          </cell>
          <cell r="D41" t="str">
            <v>Maùy bieán aùp 3-15kV</v>
          </cell>
        </row>
        <row r="42">
          <cell r="C42" t="str">
            <v>01.2221</v>
          </cell>
          <cell r="D42" t="str">
            <v>Maùy bieán aùp 3 pha loaïi &lt;1MVA</v>
          </cell>
          <cell r="E42" t="str">
            <v>maùy</v>
          </cell>
          <cell r="F42">
            <v>20638</v>
          </cell>
          <cell r="G42">
            <v>127762</v>
          </cell>
          <cell r="H42">
            <v>75174</v>
          </cell>
        </row>
        <row r="43">
          <cell r="C43" t="str">
            <v>01.2222</v>
          </cell>
          <cell r="D43" t="str">
            <v>Maùy bieán aùp 3 pha loaïi &gt;1MVA</v>
          </cell>
          <cell r="E43" t="str">
            <v>maùy</v>
          </cell>
          <cell r="F43">
            <v>22932</v>
          </cell>
          <cell r="G43">
            <v>141958</v>
          </cell>
          <cell r="H43">
            <v>83526</v>
          </cell>
        </row>
        <row r="44">
          <cell r="C44" t="str">
            <v>01.2223</v>
          </cell>
          <cell r="D44" t="str">
            <v>Maùy bieán aùp 3 pha loaïi &lt;0,5MVA</v>
          </cell>
          <cell r="E44" t="str">
            <v>maùy</v>
          </cell>
          <cell r="F44">
            <v>18575</v>
          </cell>
          <cell r="G44">
            <v>114986</v>
          </cell>
          <cell r="H44">
            <v>67656</v>
          </cell>
        </row>
        <row r="45">
          <cell r="C45" t="str">
            <v>01.3000</v>
          </cell>
          <cell r="D45" t="str">
            <v>Maùy bieán ñieän aùp</v>
          </cell>
        </row>
        <row r="46">
          <cell r="C46" t="str">
            <v>01.3100</v>
          </cell>
          <cell r="D46" t="str">
            <v>Bieán ñieän aùp 1 pha, phaân aùp baèng tuï ñieän, ñieän aùp 66-500KV</v>
          </cell>
        </row>
        <row r="47">
          <cell r="C47" t="str">
            <v>01.3101</v>
          </cell>
          <cell r="D47" t="str">
            <v>Maùy bieán ñieän aùp 1 pha, phaân aùp baèng tuï ñieän, ñieän aùp 66-110KV</v>
          </cell>
          <cell r="E47" t="str">
            <v>maùy</v>
          </cell>
          <cell r="F47">
            <v>7392</v>
          </cell>
          <cell r="G47">
            <v>127762</v>
          </cell>
          <cell r="H47">
            <v>224836</v>
          </cell>
        </row>
        <row r="48">
          <cell r="C48" t="str">
            <v>01.3102</v>
          </cell>
          <cell r="D48" t="str">
            <v>Maùy bieán ñieän aùp 1 pha, phaân aùp baèng tuï ñieän, ñieän aùp 220KV</v>
          </cell>
          <cell r="E48" t="str">
            <v>maùy</v>
          </cell>
          <cell r="F48">
            <v>8870</v>
          </cell>
          <cell r="G48">
            <v>159702</v>
          </cell>
          <cell r="H48">
            <v>249817</v>
          </cell>
        </row>
        <row r="49">
          <cell r="C49" t="str">
            <v>01.3103</v>
          </cell>
          <cell r="D49" t="str">
            <v>Maùy bieán ñieän aùp 1 pha, phaân aùp baèng tuï ñieän, ñieän aùp 500KV</v>
          </cell>
          <cell r="E49" t="str">
            <v>maùy</v>
          </cell>
          <cell r="F49">
            <v>10644</v>
          </cell>
          <cell r="G49">
            <v>199628</v>
          </cell>
          <cell r="H49">
            <v>277575</v>
          </cell>
        </row>
        <row r="50">
          <cell r="C50" t="str">
            <v>01.3200</v>
          </cell>
          <cell r="D50" t="str">
            <v>Bieán ñieän aùp caûm öùng 1 pha, ñieän aùp 66-500KV</v>
          </cell>
        </row>
        <row r="51">
          <cell r="C51" t="str">
            <v>01.3201</v>
          </cell>
          <cell r="D51" t="str">
            <v>Bieán ñieän aùp caûm öùng 1 pha, ñieän aùp 66-110KV</v>
          </cell>
          <cell r="E51" t="str">
            <v>maùy</v>
          </cell>
          <cell r="F51">
            <v>7392</v>
          </cell>
          <cell r="G51">
            <v>127762</v>
          </cell>
          <cell r="H51">
            <v>97258</v>
          </cell>
        </row>
        <row r="52">
          <cell r="C52" t="str">
            <v>01.3202</v>
          </cell>
          <cell r="D52" t="str">
            <v>Bieán ñieän aùp caûm öùng 1 pha, ñieän aùp 220KV</v>
          </cell>
          <cell r="E52" t="str">
            <v>maùy</v>
          </cell>
          <cell r="F52">
            <v>8870</v>
          </cell>
          <cell r="G52">
            <v>159702</v>
          </cell>
          <cell r="H52">
            <v>108064</v>
          </cell>
        </row>
        <row r="53">
          <cell r="C53" t="str">
            <v>01.3203</v>
          </cell>
          <cell r="D53" t="str">
            <v>Bieán ñieän aùp caûm öùng 1 pha, ñieän aùp 500KV</v>
          </cell>
          <cell r="E53" t="str">
            <v>maùy</v>
          </cell>
          <cell r="F53">
            <v>10644</v>
          </cell>
          <cell r="G53">
            <v>199628</v>
          </cell>
          <cell r="H53">
            <v>120072</v>
          </cell>
        </row>
        <row r="54">
          <cell r="C54" t="str">
            <v>01.3300</v>
          </cell>
          <cell r="D54" t="str">
            <v>Bieán ñieän aùp caûm öùng, ñieän aùp 3-35KV - ngoaøi trôøi</v>
          </cell>
        </row>
        <row r="55">
          <cell r="C55" t="str">
            <v>01.3301</v>
          </cell>
          <cell r="D55" t="str">
            <v>Bieán ñieän aùp caûm öùng 1 pha, ñieän aùp 22-35KV ngoaøi trôøi</v>
          </cell>
          <cell r="E55" t="str">
            <v>maùy</v>
          </cell>
          <cell r="F55">
            <v>5913</v>
          </cell>
          <cell r="G55">
            <v>79851</v>
          </cell>
          <cell r="H55">
            <v>97258</v>
          </cell>
        </row>
        <row r="56">
          <cell r="C56" t="str">
            <v>01.3302</v>
          </cell>
          <cell r="D56" t="str">
            <v>Bieán ñieän aùp caûm öùng 3 pha, ñieän aùp 22-35KV ngoaøi trôøi</v>
          </cell>
          <cell r="E56" t="str">
            <v>maùy</v>
          </cell>
          <cell r="F56">
            <v>8574</v>
          </cell>
          <cell r="G56">
            <v>119777</v>
          </cell>
          <cell r="H56">
            <v>108064</v>
          </cell>
        </row>
        <row r="57">
          <cell r="C57" t="str">
            <v>01.3303</v>
          </cell>
          <cell r="D57" t="str">
            <v>Bieán ñieän aùp caûm öùng 1 pha, ñieän aùp 3-15KV ngoaøi trôøi</v>
          </cell>
          <cell r="E57" t="str">
            <v>maùy</v>
          </cell>
          <cell r="F57">
            <v>4731</v>
          </cell>
          <cell r="G57">
            <v>71866</v>
          </cell>
          <cell r="H57">
            <v>87532</v>
          </cell>
        </row>
        <row r="58">
          <cell r="C58" t="str">
            <v>01.3304</v>
          </cell>
          <cell r="D58" t="str">
            <v>Bieán ñieän aùp caûm öùng 3 pha, ñieän aùp 3-15KV ngoaøi trôøi</v>
          </cell>
          <cell r="E58" t="str">
            <v>maùy</v>
          </cell>
          <cell r="F58">
            <v>7716</v>
          </cell>
          <cell r="G58">
            <v>107799</v>
          </cell>
          <cell r="H58">
            <v>100662</v>
          </cell>
        </row>
        <row r="59">
          <cell r="C59" t="str">
            <v>01.3300</v>
          </cell>
          <cell r="D59" t="str">
            <v>Bieán ñieän aùp caûm öùng, ñieän aùp 3-35KV - trong nhaø, tuû hôïp boä - DGNC x 0,8</v>
          </cell>
        </row>
        <row r="60">
          <cell r="C60" t="str">
            <v>01.3301</v>
          </cell>
          <cell r="D60" t="str">
            <v>Bieán ñieän aùp caûm öùng 1 pha, ñieän aùp 22-35KV trong nhaø</v>
          </cell>
          <cell r="E60" t="str">
            <v>maùy</v>
          </cell>
          <cell r="F60">
            <v>5913</v>
          </cell>
          <cell r="G60">
            <v>63880.800000000003</v>
          </cell>
          <cell r="H60">
            <v>97258</v>
          </cell>
        </row>
        <row r="61">
          <cell r="C61" t="str">
            <v>01.3302</v>
          </cell>
          <cell r="D61" t="str">
            <v>Bieán ñieän aùp caûm öùng 3 pha, ñieän aùp 22-35KV trong nhaø</v>
          </cell>
          <cell r="E61" t="str">
            <v>maùy</v>
          </cell>
          <cell r="F61">
            <v>8574</v>
          </cell>
          <cell r="G61">
            <v>95821.6</v>
          </cell>
          <cell r="H61">
            <v>108064</v>
          </cell>
        </row>
        <row r="62">
          <cell r="C62" t="str">
            <v>01.3303</v>
          </cell>
          <cell r="D62" t="str">
            <v>Bieán ñieän aùp caûm öùng 1 pha, ñieän aùp 3-15KV trong nhaø</v>
          </cell>
          <cell r="E62" t="str">
            <v>maùy</v>
          </cell>
          <cell r="F62">
            <v>4731</v>
          </cell>
          <cell r="G62">
            <v>57492.800000000003</v>
          </cell>
          <cell r="H62">
            <v>87532</v>
          </cell>
        </row>
        <row r="63">
          <cell r="C63" t="str">
            <v>01.3304</v>
          </cell>
          <cell r="D63" t="str">
            <v>Bieán ñieän aùp caûm öùng 3 pha, ñieän aùp 3-15KV trong nhaø</v>
          </cell>
          <cell r="E63" t="str">
            <v>maùy</v>
          </cell>
          <cell r="F63">
            <v>7716</v>
          </cell>
          <cell r="G63">
            <v>86239.200000000012</v>
          </cell>
          <cell r="H63">
            <v>100662</v>
          </cell>
        </row>
        <row r="64">
          <cell r="C64" t="str">
            <v>01.4000</v>
          </cell>
          <cell r="D64" t="str">
            <v>Bieán doøng ñieän</v>
          </cell>
        </row>
        <row r="65">
          <cell r="C65" t="str">
            <v>01.4100</v>
          </cell>
          <cell r="D65" t="str">
            <v>Bieán doøng ñieän, ñieän aùp 22-500kV</v>
          </cell>
        </row>
        <row r="66">
          <cell r="C66" t="str">
            <v>01.4101</v>
          </cell>
          <cell r="D66" t="str">
            <v>Bieán doøng ñieän, ñieän aùp 22-35kV</v>
          </cell>
          <cell r="E66" t="str">
            <v>maùy</v>
          </cell>
          <cell r="F66">
            <v>6900</v>
          </cell>
          <cell r="G66">
            <v>79851</v>
          </cell>
          <cell r="H66">
            <v>103227</v>
          </cell>
        </row>
        <row r="67">
          <cell r="C67" t="str">
            <v>01.4102</v>
          </cell>
          <cell r="D67" t="str">
            <v>Bieán doøng ñieän, ñieän aùp 66-110kV</v>
          </cell>
          <cell r="E67" t="str">
            <v>maùy</v>
          </cell>
          <cell r="F67">
            <v>8625</v>
          </cell>
          <cell r="G67">
            <v>88723</v>
          </cell>
          <cell r="H67">
            <v>154089</v>
          </cell>
        </row>
        <row r="68">
          <cell r="C68" t="str">
            <v>01.4103</v>
          </cell>
          <cell r="D68" t="str">
            <v>Bieán doøng ñieän, ñieän aùp 220kV</v>
          </cell>
          <cell r="E68" t="str">
            <v>maùy</v>
          </cell>
          <cell r="F68">
            <v>10781</v>
          </cell>
          <cell r="G68">
            <v>133085</v>
          </cell>
          <cell r="H68">
            <v>219148</v>
          </cell>
        </row>
        <row r="69">
          <cell r="C69" t="str">
            <v>01.4104</v>
          </cell>
          <cell r="D69" t="str">
            <v>Bieán doøng ñieän, ñieän aùp 500kV</v>
          </cell>
          <cell r="E69" t="str">
            <v>maùy</v>
          </cell>
          <cell r="F69">
            <v>13477</v>
          </cell>
          <cell r="G69">
            <v>199628</v>
          </cell>
          <cell r="H69">
            <v>243497</v>
          </cell>
        </row>
        <row r="70">
          <cell r="C70" t="str">
            <v>01.4200</v>
          </cell>
          <cell r="D70" t="str">
            <v>Bieán doøng ñieän, ñieän aùp &lt;1kV; 3-15kV; caùc ñaàu ra</v>
          </cell>
        </row>
        <row r="71">
          <cell r="C71" t="str">
            <v>01.4201</v>
          </cell>
          <cell r="D71" t="str">
            <v>Bieán doøng ñieän 3-15kV</v>
          </cell>
          <cell r="E71" t="str">
            <v>caùi</v>
          </cell>
          <cell r="F71">
            <v>5520</v>
          </cell>
          <cell r="G71">
            <v>63881</v>
          </cell>
          <cell r="H71">
            <v>45461</v>
          </cell>
        </row>
        <row r="72">
          <cell r="C72" t="str">
            <v>01.4202</v>
          </cell>
          <cell r="D72" t="str">
            <v>Bieán doøng ñieän &lt;1kV</v>
          </cell>
          <cell r="E72" t="str">
            <v>caùi</v>
          </cell>
          <cell r="F72">
            <v>2111</v>
          </cell>
          <cell r="G72">
            <v>31940</v>
          </cell>
          <cell r="H72">
            <v>11656</v>
          </cell>
        </row>
        <row r="73">
          <cell r="C73" t="str">
            <v>01.4203</v>
          </cell>
          <cell r="D73" t="str">
            <v>Bieán doøng caùc ñaàu ra</v>
          </cell>
          <cell r="E73" t="str">
            <v>pha</v>
          </cell>
          <cell r="F73">
            <v>3167</v>
          </cell>
          <cell r="G73">
            <v>47911</v>
          </cell>
          <cell r="H73">
            <v>21679</v>
          </cell>
        </row>
        <row r="74">
          <cell r="D74" t="str">
            <v>Bieán doøng ñieän, ñieän aùp &lt;1kV; 3-15kV; caùc ñaàu ra (trong thieát bò hôïp boä) Ñôn giaù x 0,5</v>
          </cell>
        </row>
        <row r="75">
          <cell r="C75" t="str">
            <v>01.4201</v>
          </cell>
          <cell r="D75" t="str">
            <v>Bieán doøng ñieän 3-15kV</v>
          </cell>
          <cell r="E75" t="str">
            <v>caùi</v>
          </cell>
          <cell r="F75">
            <v>2760</v>
          </cell>
          <cell r="G75">
            <v>31940.5</v>
          </cell>
          <cell r="H75">
            <v>22730.5</v>
          </cell>
        </row>
        <row r="76">
          <cell r="C76" t="str">
            <v>01.4202</v>
          </cell>
          <cell r="D76" t="str">
            <v>Bieán doøng ñieän &lt;1kV</v>
          </cell>
          <cell r="E76" t="str">
            <v>caùi</v>
          </cell>
          <cell r="F76">
            <v>1055.5</v>
          </cell>
          <cell r="G76">
            <v>15970</v>
          </cell>
          <cell r="H76">
            <v>5828</v>
          </cell>
        </row>
        <row r="77">
          <cell r="C77" t="str">
            <v>01.4203</v>
          </cell>
          <cell r="D77" t="str">
            <v>Bieán doøng caùc ñaàu ra</v>
          </cell>
          <cell r="E77" t="str">
            <v>pha</v>
          </cell>
          <cell r="F77">
            <v>1583.5</v>
          </cell>
          <cell r="G77">
            <v>23955.5</v>
          </cell>
          <cell r="H77">
            <v>10839.5</v>
          </cell>
        </row>
        <row r="78">
          <cell r="C78" t="str">
            <v>01.5000</v>
          </cell>
          <cell r="D78" t="str">
            <v>Khaùng ñieän</v>
          </cell>
        </row>
        <row r="79">
          <cell r="C79" t="str">
            <v>01.5100</v>
          </cell>
          <cell r="D79" t="str">
            <v>Khaùng ñieän daàu; maùy taïo trung tính - 1 pha</v>
          </cell>
        </row>
        <row r="80">
          <cell r="C80" t="str">
            <v>01.5101</v>
          </cell>
          <cell r="D80" t="str">
            <v>Khaùng ñieän daàu 1 pha 500kV</v>
          </cell>
          <cell r="E80" t="str">
            <v>maùy</v>
          </cell>
          <cell r="F80">
            <v>28862</v>
          </cell>
          <cell r="G80">
            <v>544984</v>
          </cell>
          <cell r="H80">
            <v>753162</v>
          </cell>
        </row>
        <row r="81">
          <cell r="C81" t="str">
            <v>01.5102</v>
          </cell>
          <cell r="D81" t="str">
            <v>Khaùng ñieän daàu &lt;=35kV; 1 pha</v>
          </cell>
          <cell r="E81" t="str">
            <v>maùy</v>
          </cell>
          <cell r="F81">
            <v>9621</v>
          </cell>
          <cell r="G81">
            <v>136246</v>
          </cell>
          <cell r="H81">
            <v>251054</v>
          </cell>
        </row>
        <row r="82">
          <cell r="C82" t="str">
            <v>01.5103</v>
          </cell>
          <cell r="D82" t="str">
            <v>Maùy taïo trung tính 1 pha</v>
          </cell>
          <cell r="E82" t="str">
            <v>maùy</v>
          </cell>
          <cell r="F82">
            <v>12507</v>
          </cell>
          <cell r="G82">
            <v>170308</v>
          </cell>
          <cell r="H82">
            <v>326370</v>
          </cell>
        </row>
        <row r="83">
          <cell r="C83" t="str">
            <v>01.5100</v>
          </cell>
          <cell r="D83" t="str">
            <v>Khaùng ñieän daàu; maùy taïo trung tính - 3 pha (baèng 1 pha x 1,2)</v>
          </cell>
        </row>
        <row r="84">
          <cell r="C84" t="str">
            <v>01.5101</v>
          </cell>
          <cell r="D84" t="str">
            <v>Khaùng ñieän daàu 3 pha 500kV</v>
          </cell>
          <cell r="E84" t="str">
            <v>maùy</v>
          </cell>
          <cell r="F84">
            <v>34634.400000000001</v>
          </cell>
          <cell r="G84">
            <v>653980.79999999993</v>
          </cell>
          <cell r="H84">
            <v>903794.4</v>
          </cell>
        </row>
        <row r="85">
          <cell r="C85" t="str">
            <v>01.5102</v>
          </cell>
          <cell r="D85" t="str">
            <v>Khaùng ñieän daàu &lt;=35kV; 3 pha</v>
          </cell>
          <cell r="E85" t="str">
            <v>maùy</v>
          </cell>
          <cell r="F85">
            <v>11545.199999999999</v>
          </cell>
          <cell r="G85">
            <v>163495.19999999998</v>
          </cell>
          <cell r="H85">
            <v>301264.8</v>
          </cell>
        </row>
        <row r="86">
          <cell r="C86" t="str">
            <v>01.5103</v>
          </cell>
          <cell r="D86" t="str">
            <v>Maùy taïo trung tính 3 pha</v>
          </cell>
          <cell r="E86" t="str">
            <v>maùy</v>
          </cell>
          <cell r="F86">
            <v>15008.4</v>
          </cell>
          <cell r="G86">
            <v>204369.6</v>
          </cell>
          <cell r="H86">
            <v>391644</v>
          </cell>
        </row>
        <row r="87">
          <cell r="C87" t="str">
            <v>01.5200</v>
          </cell>
          <cell r="D87" t="str">
            <v>Khaùng ñieän khoâ vaø cuoän caûn cao taàn caùc caáp ñieän aùp</v>
          </cell>
        </row>
        <row r="88">
          <cell r="C88" t="str">
            <v>01.5201</v>
          </cell>
          <cell r="D88" t="str">
            <v>Khaùng ñieän khoâ</v>
          </cell>
          <cell r="E88" t="str">
            <v>maùy</v>
          </cell>
          <cell r="F88">
            <v>3884</v>
          </cell>
          <cell r="G88">
            <v>45415</v>
          </cell>
          <cell r="H88">
            <v>49225</v>
          </cell>
        </row>
        <row r="89">
          <cell r="C89" t="str">
            <v>01.5202</v>
          </cell>
          <cell r="D89" t="str">
            <v>Cuoän caûn cao taàn (khoâng bao goàm choáng seùt van)</v>
          </cell>
          <cell r="E89" t="str">
            <v>maùy</v>
          </cell>
          <cell r="F89">
            <v>2590</v>
          </cell>
          <cell r="G89">
            <v>30277</v>
          </cell>
          <cell r="H89">
            <v>14778</v>
          </cell>
        </row>
        <row r="90">
          <cell r="C90" t="str">
            <v>02.0000</v>
          </cell>
          <cell r="D90" t="str">
            <v>THÍ NGHIEÄM HIEÄU CHÆNH KHÍ CUÏ ÑIEÄN, TRANG BÒ ÑIEÄN</v>
          </cell>
        </row>
        <row r="91">
          <cell r="C91" t="str">
            <v>02.1000</v>
          </cell>
          <cell r="D91" t="str">
            <v>Maùy ngaét</v>
          </cell>
        </row>
        <row r="92">
          <cell r="C92" t="str">
            <v>02.1100</v>
          </cell>
          <cell r="D92" t="str">
            <v>Maùy ngaét SF6</v>
          </cell>
        </row>
        <row r="93">
          <cell r="C93" t="str">
            <v>02.1101</v>
          </cell>
          <cell r="D93" t="str">
            <v>Maùy ngaét SF6 ñieän aùp 500kV - 3 pha</v>
          </cell>
          <cell r="E93" t="str">
            <v>boä</v>
          </cell>
          <cell r="F93">
            <v>40809</v>
          </cell>
          <cell r="G93">
            <v>665426</v>
          </cell>
          <cell r="H93">
            <v>421344</v>
          </cell>
        </row>
        <row r="94">
          <cell r="C94" t="str">
            <v>02.1102</v>
          </cell>
          <cell r="D94" t="str">
            <v>Maùy ngaét SF6 ñieän aùp 220kV - 3 pha</v>
          </cell>
          <cell r="E94" t="str">
            <v>boä</v>
          </cell>
          <cell r="F94">
            <v>20124</v>
          </cell>
          <cell r="G94">
            <v>465798</v>
          </cell>
          <cell r="H94">
            <v>294940</v>
          </cell>
        </row>
        <row r="95">
          <cell r="C95" t="str">
            <v>02.1103</v>
          </cell>
          <cell r="D95" t="str">
            <v>Maùy ngaét SF6 ñieän aùp 66-110kV - 3 pha</v>
          </cell>
          <cell r="E95" t="str">
            <v>boä</v>
          </cell>
          <cell r="F95">
            <v>19996</v>
          </cell>
          <cell r="G95">
            <v>326059</v>
          </cell>
          <cell r="H95">
            <v>206458</v>
          </cell>
        </row>
        <row r="96">
          <cell r="C96" t="str">
            <v>02.1104</v>
          </cell>
          <cell r="D96" t="str">
            <v>Maùy ngaét SF6 ñieän aùp &lt;=35kV - 3 pha</v>
          </cell>
          <cell r="E96" t="str">
            <v>boä</v>
          </cell>
          <cell r="F96">
            <v>13997</v>
          </cell>
          <cell r="G96">
            <v>228241</v>
          </cell>
          <cell r="H96">
            <v>144521</v>
          </cell>
        </row>
        <row r="97">
          <cell r="C97" t="str">
            <v>02.1200</v>
          </cell>
          <cell r="D97" t="str">
            <v>Maùy ngaét daàu</v>
          </cell>
        </row>
        <row r="98">
          <cell r="C98" t="str">
            <v>02.1201</v>
          </cell>
          <cell r="D98" t="str">
            <v>Maùy ngaét daàu ñieän aùp 220kV - 3 pha</v>
          </cell>
          <cell r="E98" t="str">
            <v>boä</v>
          </cell>
          <cell r="F98">
            <v>32921</v>
          </cell>
          <cell r="G98">
            <v>499070</v>
          </cell>
          <cell r="H98">
            <v>593968</v>
          </cell>
        </row>
        <row r="99">
          <cell r="C99" t="str">
            <v>02.1202</v>
          </cell>
          <cell r="D99" t="str">
            <v>Maùy ngaét daàu ñieän aùp 66-110kV - 3 pha</v>
          </cell>
          <cell r="E99" t="str">
            <v>boä</v>
          </cell>
          <cell r="F99">
            <v>23045</v>
          </cell>
          <cell r="G99">
            <v>349349</v>
          </cell>
          <cell r="H99">
            <v>415778</v>
          </cell>
        </row>
        <row r="100">
          <cell r="C100" t="str">
            <v>02.1203</v>
          </cell>
          <cell r="D100" t="str">
            <v>Maùy ngaét daàu ñieän aùp &lt;=35kV - 3 pha</v>
          </cell>
          <cell r="E100" t="str">
            <v>boä</v>
          </cell>
          <cell r="F100">
            <v>16131</v>
          </cell>
          <cell r="G100">
            <v>244544</v>
          </cell>
          <cell r="H100">
            <v>291044</v>
          </cell>
        </row>
        <row r="101">
          <cell r="C101" t="str">
            <v>02.1300</v>
          </cell>
          <cell r="D101" t="str">
            <v>Maùy ngaét khoâng khí</v>
          </cell>
        </row>
        <row r="102">
          <cell r="C102" t="str">
            <v>02.1301</v>
          </cell>
          <cell r="D102" t="str">
            <v>Maùy ngaét khoâng khí ñieän aùp 220kV 3 pha</v>
          </cell>
          <cell r="E102" t="str">
            <v>boä</v>
          </cell>
          <cell r="F102">
            <v>42849</v>
          </cell>
          <cell r="G102">
            <v>698697</v>
          </cell>
          <cell r="H102">
            <v>353929</v>
          </cell>
        </row>
        <row r="103">
          <cell r="C103" t="str">
            <v>02.1302</v>
          </cell>
          <cell r="D103" t="str">
            <v>Maùy ngaét khoâng khí ñieän aùp 66-110kV 3 pha</v>
          </cell>
          <cell r="E103" t="str">
            <v>boä</v>
          </cell>
          <cell r="F103">
            <v>29995</v>
          </cell>
          <cell r="G103">
            <v>489088</v>
          </cell>
          <cell r="H103">
            <v>247750</v>
          </cell>
        </row>
        <row r="104">
          <cell r="C104" t="str">
            <v>02.1303</v>
          </cell>
          <cell r="D104" t="str">
            <v>Maùy ngaét khoâng khí ñieän aùp &lt;=35kV - 3 pha</v>
          </cell>
          <cell r="E104" t="str">
            <v>boä</v>
          </cell>
          <cell r="F104">
            <v>20996</v>
          </cell>
          <cell r="G104">
            <v>342362</v>
          </cell>
          <cell r="H104">
            <v>173425</v>
          </cell>
        </row>
        <row r="105">
          <cell r="C105" t="str">
            <v>02.1400</v>
          </cell>
          <cell r="D105" t="str">
            <v>Maùy ngaét chaân khoâng</v>
          </cell>
        </row>
        <row r="106">
          <cell r="C106" t="str">
            <v>02.1201</v>
          </cell>
          <cell r="D106" t="str">
            <v>Maùy ngaét chaân khoâng ñieän aùp &lt;=35kV - 3 pha</v>
          </cell>
          <cell r="E106" t="str">
            <v>boä</v>
          </cell>
          <cell r="F106">
            <v>9798</v>
          </cell>
          <cell r="G106">
            <v>159769</v>
          </cell>
          <cell r="H106">
            <v>110600</v>
          </cell>
        </row>
        <row r="107">
          <cell r="C107" t="str">
            <v>02.2000</v>
          </cell>
          <cell r="D107" t="str">
            <v>DAO CAÙCH LY</v>
          </cell>
        </row>
        <row r="108">
          <cell r="C108" t="str">
            <v>02.2100</v>
          </cell>
          <cell r="D108" t="str">
            <v>Dao caùch ly thao taùc baèng ñieän (3 pha khoâng dao tieáp ñaát)</v>
          </cell>
        </row>
        <row r="109">
          <cell r="C109" t="str">
            <v>02.2101</v>
          </cell>
          <cell r="D109" t="str">
            <v>Dao caùch ly thao taùc baèng ñieän, ñieän aùp 500kV - 3 pha</v>
          </cell>
          <cell r="E109" t="str">
            <v>boä</v>
          </cell>
          <cell r="F109">
            <v>9290</v>
          </cell>
          <cell r="G109">
            <v>199628</v>
          </cell>
          <cell r="H109">
            <v>85849</v>
          </cell>
        </row>
        <row r="110">
          <cell r="C110" t="str">
            <v>02.2102</v>
          </cell>
          <cell r="D110" t="str">
            <v>Dao caùch ly thao taùc baèng ñieän, ñieän aùp 220kV - 3 pha</v>
          </cell>
          <cell r="E110" t="str">
            <v>boä</v>
          </cell>
          <cell r="F110">
            <v>7432</v>
          </cell>
          <cell r="G110">
            <v>159702</v>
          </cell>
          <cell r="H110">
            <v>77264</v>
          </cell>
        </row>
        <row r="111">
          <cell r="C111" t="str">
            <v>02.2103</v>
          </cell>
          <cell r="D111" t="str">
            <v>Dao caùch ly thao taùc baèng ñieän, ñieän aùp 66-110kV - 3 pha</v>
          </cell>
          <cell r="E111" t="str">
            <v>boä</v>
          </cell>
          <cell r="F111">
            <v>5946</v>
          </cell>
          <cell r="G111">
            <v>127762</v>
          </cell>
          <cell r="H111">
            <v>69538</v>
          </cell>
        </row>
        <row r="112">
          <cell r="C112" t="str">
            <v>02.2104</v>
          </cell>
          <cell r="D112" t="str">
            <v>Dao caùch ly thao taùc baèng ñieän, ñieän aùp &lt;=35kV - 3 pha</v>
          </cell>
          <cell r="E112" t="str">
            <v>boä</v>
          </cell>
          <cell r="F112">
            <v>4756</v>
          </cell>
          <cell r="G112">
            <v>102209</v>
          </cell>
          <cell r="H112">
            <v>62584</v>
          </cell>
        </row>
        <row r="113">
          <cell r="C113" t="str">
            <v>02.2100</v>
          </cell>
          <cell r="D113" t="str">
            <v>Dao caùch ly thao taùc baèng ñieän (3 pha - tieáp ñaát 1 phía) ÑG x 1,1</v>
          </cell>
        </row>
        <row r="114">
          <cell r="C114" t="str">
            <v>02.2101</v>
          </cell>
          <cell r="D114" t="str">
            <v>Dao caùch ly thao taùc baèng ñieän, ñieän aùp 500kV - 3 pha - 1 tieáp ñaát</v>
          </cell>
          <cell r="E114" t="str">
            <v>boä</v>
          </cell>
          <cell r="F114">
            <v>10219</v>
          </cell>
          <cell r="G114">
            <v>219590.80000000002</v>
          </cell>
          <cell r="H114">
            <v>94433.900000000009</v>
          </cell>
        </row>
        <row r="115">
          <cell r="C115" t="str">
            <v>02.2102</v>
          </cell>
          <cell r="D115" t="str">
            <v>Dao caùch ly thao taùc baèng ñieän, ñieän aùp 220kV - 3 pha - 1 tieáp ñaát</v>
          </cell>
          <cell r="E115" t="str">
            <v>boä</v>
          </cell>
          <cell r="F115">
            <v>8175.2000000000007</v>
          </cell>
          <cell r="G115">
            <v>175672.2</v>
          </cell>
          <cell r="H115">
            <v>84990.400000000009</v>
          </cell>
        </row>
        <row r="116">
          <cell r="C116" t="str">
            <v>02.2103</v>
          </cell>
          <cell r="D116" t="str">
            <v>Dao caùch ly thao taùc baèng ñieän, ñieän aùp 66-110kV - 3 pha - 1 tieáp ñaát</v>
          </cell>
          <cell r="E116" t="str">
            <v>boä</v>
          </cell>
          <cell r="F116">
            <v>6540.6</v>
          </cell>
          <cell r="G116">
            <v>140538.20000000001</v>
          </cell>
          <cell r="H116">
            <v>76491.8</v>
          </cell>
        </row>
        <row r="117">
          <cell r="C117" t="str">
            <v>02.2104</v>
          </cell>
          <cell r="D117" t="str">
            <v>Dao caùch ly thao taùc baèng ñieän, ñieän aùp &lt;=35kV - 3 pha - 1 tieáp ñaát</v>
          </cell>
          <cell r="E117" t="str">
            <v>boä</v>
          </cell>
          <cell r="F117">
            <v>5231.6000000000004</v>
          </cell>
          <cell r="G117">
            <v>112429.90000000001</v>
          </cell>
          <cell r="H117">
            <v>68842.400000000009</v>
          </cell>
        </row>
        <row r="118">
          <cell r="C118" t="str">
            <v>02.2100</v>
          </cell>
          <cell r="D118" t="str">
            <v>Dao caùch ly thao taùc baèng ñieän (3 pha 2 dao tieáp ñaát) ÑG x 1,15</v>
          </cell>
        </row>
        <row r="119">
          <cell r="C119" t="str">
            <v>02.2101</v>
          </cell>
          <cell r="D119" t="str">
            <v>Dao caùch ly thao taùc baèng ñieän, ñieän aùp 500kV - 3 pha - 2 tieáp ñaát</v>
          </cell>
          <cell r="E119" t="str">
            <v>boä</v>
          </cell>
          <cell r="F119">
            <v>10683.5</v>
          </cell>
          <cell r="G119">
            <v>229572.19999999998</v>
          </cell>
          <cell r="H119">
            <v>98726.349999999991</v>
          </cell>
        </row>
        <row r="120">
          <cell r="C120" t="str">
            <v>02.2102</v>
          </cell>
          <cell r="D120" t="str">
            <v>Dao caùch ly thao taùc baèng ñieän, ñieän aùp 220kV - 3 pha - 2 tieáp ñaát</v>
          </cell>
          <cell r="E120" t="str">
            <v>boä</v>
          </cell>
          <cell r="F120">
            <v>8546.7999999999993</v>
          </cell>
          <cell r="G120">
            <v>183657.3</v>
          </cell>
          <cell r="H120">
            <v>88853.599999999991</v>
          </cell>
        </row>
        <row r="121">
          <cell r="C121" t="str">
            <v>02.2103</v>
          </cell>
          <cell r="D121" t="str">
            <v>Dao caùch ly thao taùc baèng ñieän, ñieän aùp 66-110kV - 3 pha - 2 tieáp ñaát</v>
          </cell>
          <cell r="E121" t="str">
            <v>boä</v>
          </cell>
          <cell r="F121">
            <v>6837.9</v>
          </cell>
          <cell r="G121">
            <v>146926.29999999999</v>
          </cell>
          <cell r="H121">
            <v>79968.7</v>
          </cell>
        </row>
        <row r="122">
          <cell r="C122" t="str">
            <v>02.2104</v>
          </cell>
          <cell r="D122" t="str">
            <v>Dao caùch ly thao taùc baèng ñieän, ñieän aùp &lt;=35kV - 3 pha - 2 tieáp ñaát</v>
          </cell>
          <cell r="E122" t="str">
            <v>boä</v>
          </cell>
          <cell r="F122">
            <v>5469.4</v>
          </cell>
          <cell r="G122">
            <v>117540.34999999999</v>
          </cell>
          <cell r="H122">
            <v>71971.599999999991</v>
          </cell>
        </row>
        <row r="123">
          <cell r="C123" t="str">
            <v>02.2100</v>
          </cell>
          <cell r="D123" t="str">
            <v>Dao caùch ly thao taùc baèng ñieän (1 pha ) Ñôn giaù x 0,4</v>
          </cell>
        </row>
        <row r="124">
          <cell r="C124" t="str">
            <v>02.2101</v>
          </cell>
          <cell r="D124" t="str">
            <v>Dao caùch ly thao taùc baèng ñieän, ñieän aùp 500kV - 1 pha</v>
          </cell>
          <cell r="E124" t="str">
            <v>boä</v>
          </cell>
          <cell r="F124">
            <v>3716</v>
          </cell>
          <cell r="G124">
            <v>79851.200000000012</v>
          </cell>
          <cell r="H124">
            <v>34339.599999999999</v>
          </cell>
        </row>
        <row r="125">
          <cell r="C125" t="str">
            <v>02.2102</v>
          </cell>
          <cell r="D125" t="str">
            <v>Dao caùch ly thao taùc baèng ñieän, ñieän aùp 220kV - 1 pha</v>
          </cell>
          <cell r="E125" t="str">
            <v>boä</v>
          </cell>
          <cell r="F125">
            <v>2972.8</v>
          </cell>
          <cell r="G125">
            <v>63880.800000000003</v>
          </cell>
          <cell r="H125">
            <v>30905.600000000002</v>
          </cell>
        </row>
        <row r="126">
          <cell r="C126" t="str">
            <v>02.2103</v>
          </cell>
          <cell r="D126" t="str">
            <v>Dao caùch ly thao taùc baèng ñieän, ñieän aùp 66-110kV - 1 pha</v>
          </cell>
          <cell r="E126" t="str">
            <v>boä</v>
          </cell>
          <cell r="F126">
            <v>2378.4</v>
          </cell>
          <cell r="G126">
            <v>51104.800000000003</v>
          </cell>
          <cell r="H126">
            <v>27815.200000000001</v>
          </cell>
        </row>
        <row r="127">
          <cell r="C127" t="str">
            <v>02.2104</v>
          </cell>
          <cell r="D127" t="str">
            <v>Dao caùch ly thao taùc baèng ñieän, ñieän aùp &lt;=35kV - 1 pha</v>
          </cell>
          <cell r="E127" t="str">
            <v>boä</v>
          </cell>
          <cell r="F127">
            <v>1902.4</v>
          </cell>
          <cell r="G127">
            <v>40883.600000000006</v>
          </cell>
          <cell r="H127">
            <v>25033.600000000002</v>
          </cell>
        </row>
        <row r="128">
          <cell r="C128" t="str">
            <v>02.2200</v>
          </cell>
          <cell r="D128" t="str">
            <v>Dao caùch ly thao taùc baèng cô khí 3 pha khoâng tieáp ñaát</v>
          </cell>
        </row>
        <row r="129">
          <cell r="C129" t="str">
            <v>02.2201</v>
          </cell>
          <cell r="D129" t="str">
            <v>Dao caùch ly thao taùc baèng cô khí, ñieän aùp 500KV 3 pha</v>
          </cell>
          <cell r="E129" t="str">
            <v>boä</v>
          </cell>
          <cell r="F129">
            <v>8624</v>
          </cell>
          <cell r="G129">
            <v>166357</v>
          </cell>
          <cell r="H129">
            <v>69401</v>
          </cell>
        </row>
        <row r="130">
          <cell r="C130" t="str">
            <v>02.2202</v>
          </cell>
          <cell r="D130" t="str">
            <v>Dao caùch ly thao taùc baèng cô khí, ñieän aùp 220KV 3 pha</v>
          </cell>
          <cell r="E130" t="str">
            <v>boä</v>
          </cell>
          <cell r="F130">
            <v>6899</v>
          </cell>
          <cell r="G130">
            <v>133085</v>
          </cell>
          <cell r="H130">
            <v>62461</v>
          </cell>
        </row>
        <row r="131">
          <cell r="C131" t="str">
            <v>02.2203</v>
          </cell>
          <cell r="D131" t="str">
            <v>Dao caùch ly thao taùc baèng cô khí, ñieän aùp 66-110KV 3 pha</v>
          </cell>
          <cell r="E131" t="str">
            <v>boä</v>
          </cell>
          <cell r="F131">
            <v>5519</v>
          </cell>
          <cell r="G131">
            <v>106468</v>
          </cell>
          <cell r="H131">
            <v>56215</v>
          </cell>
        </row>
        <row r="132">
          <cell r="C132" t="str">
            <v>02.2204</v>
          </cell>
          <cell r="D132" t="str">
            <v>Dao caùch ly thao taùc baèng cô khí, ñieän aùp &lt;=35KV 3 pha</v>
          </cell>
          <cell r="E132" t="str">
            <v>boä</v>
          </cell>
          <cell r="F132">
            <v>4415</v>
          </cell>
          <cell r="G132">
            <v>85175</v>
          </cell>
          <cell r="H132">
            <v>50593</v>
          </cell>
        </row>
        <row r="133">
          <cell r="C133" t="str">
            <v>02.2200</v>
          </cell>
          <cell r="D133" t="str">
            <v>Dao caùch ly thao taùc baèng cô khí 3 pha 1 tieáp ñaát - ÑG x 1,1</v>
          </cell>
        </row>
        <row r="134">
          <cell r="C134" t="str">
            <v>02.2201</v>
          </cell>
          <cell r="D134" t="str">
            <v>Dao caùch ly thao taùc baèng cô khí, ñieän aùp 500KV 3 pha</v>
          </cell>
          <cell r="E134" t="str">
            <v>boä</v>
          </cell>
          <cell r="F134">
            <v>9486.4000000000015</v>
          </cell>
          <cell r="G134">
            <v>182992.7</v>
          </cell>
          <cell r="H134">
            <v>76341.100000000006</v>
          </cell>
        </row>
        <row r="135">
          <cell r="C135" t="str">
            <v>02.2202</v>
          </cell>
          <cell r="D135" t="str">
            <v>Dao caùch ly thao taùc baèng cô khí, ñieän aùp 220KV 3 pha</v>
          </cell>
          <cell r="E135" t="str">
            <v>boä</v>
          </cell>
          <cell r="F135">
            <v>7588.9000000000005</v>
          </cell>
          <cell r="G135">
            <v>146393.5</v>
          </cell>
          <cell r="H135">
            <v>68707.100000000006</v>
          </cell>
        </row>
        <row r="136">
          <cell r="C136" t="str">
            <v>02.2203</v>
          </cell>
          <cell r="D136" t="str">
            <v>Dao caùch ly thao taùc baèng cô khí, ñieän aùp 66-110KV 3 pha</v>
          </cell>
          <cell r="E136" t="str">
            <v>boä</v>
          </cell>
          <cell r="F136">
            <v>6070.9000000000005</v>
          </cell>
          <cell r="G136">
            <v>117114.8</v>
          </cell>
          <cell r="H136">
            <v>61836.500000000007</v>
          </cell>
        </row>
        <row r="137">
          <cell r="C137" t="str">
            <v>02.2204</v>
          </cell>
          <cell r="D137" t="str">
            <v>Dao caùch ly thao taùc baèng cô khí, ñieän aùp &lt;=35KV 3 pha</v>
          </cell>
          <cell r="E137" t="str">
            <v>boä</v>
          </cell>
          <cell r="F137">
            <v>4856.5</v>
          </cell>
          <cell r="G137">
            <v>93692.500000000015</v>
          </cell>
          <cell r="H137">
            <v>55652.3</v>
          </cell>
        </row>
        <row r="138">
          <cell r="C138" t="str">
            <v>02.2200</v>
          </cell>
          <cell r="D138" t="str">
            <v>Dao caùch ly thao taùc baèng cô khí 3 pha 2 tieáp ñaát - ÑG x 1,15</v>
          </cell>
        </row>
        <row r="139">
          <cell r="C139" t="str">
            <v>02.2201</v>
          </cell>
          <cell r="D139" t="str">
            <v>Dao caùch ly thao taùc baèng cô khí, ñieän aùp 500KV 3 pha</v>
          </cell>
          <cell r="E139" t="str">
            <v>boä</v>
          </cell>
          <cell r="F139">
            <v>9917.5999999999985</v>
          </cell>
          <cell r="G139">
            <v>191310.55</v>
          </cell>
          <cell r="H139">
            <v>79811.149999999994</v>
          </cell>
        </row>
        <row r="140">
          <cell r="C140" t="str">
            <v>02.2202</v>
          </cell>
          <cell r="D140" t="str">
            <v>Dao caùch ly thao taùc baèng cô khí, ñieän aùp 220KV 3 pha</v>
          </cell>
          <cell r="E140" t="str">
            <v>boä</v>
          </cell>
          <cell r="F140">
            <v>7933.8499999999995</v>
          </cell>
          <cell r="G140">
            <v>153047.75</v>
          </cell>
          <cell r="H140">
            <v>71830.149999999994</v>
          </cell>
        </row>
        <row r="141">
          <cell r="C141" t="str">
            <v>02.2203</v>
          </cell>
          <cell r="D141" t="str">
            <v>Dao caùch ly thao taùc baèng cô khí, ñieän aùp 66-110KV 3 pha</v>
          </cell>
          <cell r="E141" t="str">
            <v>boä</v>
          </cell>
          <cell r="F141">
            <v>6346.8499999999995</v>
          </cell>
          <cell r="G141">
            <v>122438.2</v>
          </cell>
          <cell r="H141">
            <v>64647.249999999993</v>
          </cell>
        </row>
        <row r="142">
          <cell r="C142" t="str">
            <v>02.2204</v>
          </cell>
          <cell r="D142" t="str">
            <v>Dao caùch ly thao taùc baèng cô khí, ñieän aùp &lt;=35KV 3 pha</v>
          </cell>
          <cell r="E142" t="str">
            <v>boä</v>
          </cell>
          <cell r="F142">
            <v>5077.25</v>
          </cell>
          <cell r="G142">
            <v>97951.249999999985</v>
          </cell>
          <cell r="H142">
            <v>58181.95</v>
          </cell>
        </row>
        <row r="143">
          <cell r="C143" t="str">
            <v>02.2200</v>
          </cell>
          <cell r="D143" t="str">
            <v>Dao caùch ly thao taùc baèng cô khí 1 pha 1- ÑG x 0,4</v>
          </cell>
        </row>
        <row r="144">
          <cell r="C144" t="str">
            <v>02.2201</v>
          </cell>
          <cell r="D144" t="str">
            <v>Dao caùch ly thao taùc baèng cô khí, ñieän aùp 500KV 1 pha</v>
          </cell>
          <cell r="E144" t="str">
            <v>boä</v>
          </cell>
          <cell r="F144">
            <v>3449.6000000000004</v>
          </cell>
          <cell r="G144">
            <v>66542.8</v>
          </cell>
          <cell r="H144">
            <v>27760.400000000001</v>
          </cell>
        </row>
        <row r="145">
          <cell r="C145" t="str">
            <v>02.2202</v>
          </cell>
          <cell r="D145" t="str">
            <v>Dao caùch ly thao taùc baèng cô khí, ñieän aùp 220KV 1 pha</v>
          </cell>
          <cell r="E145" t="str">
            <v>boä</v>
          </cell>
          <cell r="F145">
            <v>2759.6000000000004</v>
          </cell>
          <cell r="G145">
            <v>53234</v>
          </cell>
          <cell r="H145">
            <v>24984.400000000001</v>
          </cell>
        </row>
        <row r="146">
          <cell r="C146" t="str">
            <v>02.2203</v>
          </cell>
          <cell r="D146" t="str">
            <v>Dao caùch ly thao taùc baèng cô khí, ñieän aùp 66-110KV 1 pha</v>
          </cell>
          <cell r="E146" t="str">
            <v>boä</v>
          </cell>
          <cell r="F146">
            <v>2207.6</v>
          </cell>
          <cell r="G146">
            <v>42587.200000000004</v>
          </cell>
          <cell r="H146">
            <v>22486</v>
          </cell>
        </row>
        <row r="147">
          <cell r="C147" t="str">
            <v>02.2204</v>
          </cell>
          <cell r="D147" t="str">
            <v>Dao caùch ly thao taùc baèng cô khí, ñieän aùp &lt;=35KV 1 pha</v>
          </cell>
          <cell r="E147" t="str">
            <v>boä</v>
          </cell>
          <cell r="F147">
            <v>1766</v>
          </cell>
          <cell r="G147">
            <v>34070</v>
          </cell>
          <cell r="H147">
            <v>20237.2</v>
          </cell>
        </row>
        <row r="148">
          <cell r="C148" t="str">
            <v>02.3000</v>
          </cell>
          <cell r="D148" t="str">
            <v>Thanh caùi (bao goàm caùch ñieän &amp; moái noái thuoäc phaân ñoaïn)</v>
          </cell>
        </row>
        <row r="149">
          <cell r="C149" t="str">
            <v>02.3001</v>
          </cell>
          <cell r="D149" t="str">
            <v>Thanh caùi ñieän aùp 500kV</v>
          </cell>
          <cell r="E149" t="str">
            <v>ph.ñoaïn</v>
          </cell>
          <cell r="F149">
            <v>9290</v>
          </cell>
          <cell r="G149">
            <v>66543</v>
          </cell>
          <cell r="H149">
            <v>69343</v>
          </cell>
        </row>
        <row r="150">
          <cell r="C150" t="str">
            <v>02.3002</v>
          </cell>
          <cell r="D150" t="str">
            <v>Thanh caùi ñieän aùp 220kV</v>
          </cell>
          <cell r="E150" t="str">
            <v>ph.ñoaïn</v>
          </cell>
          <cell r="F150">
            <v>7432</v>
          </cell>
          <cell r="G150">
            <v>53234</v>
          </cell>
          <cell r="H150">
            <v>55474</v>
          </cell>
        </row>
        <row r="151">
          <cell r="C151" t="str">
            <v>02.3003</v>
          </cell>
          <cell r="D151" t="str">
            <v>Thanh caùi ñieän aùp 66-110kV</v>
          </cell>
          <cell r="E151" t="str">
            <v>ph.ñoaïn</v>
          </cell>
          <cell r="F151">
            <v>5946</v>
          </cell>
          <cell r="G151">
            <v>42587</v>
          </cell>
          <cell r="H151">
            <v>44380</v>
          </cell>
        </row>
        <row r="152">
          <cell r="C152" t="str">
            <v>02.3004</v>
          </cell>
          <cell r="D152" t="str">
            <v>Thanh caùi ñieän aùp &lt;=35kV</v>
          </cell>
          <cell r="E152" t="str">
            <v>ph.ñoaïn</v>
          </cell>
          <cell r="F152">
            <v>4756</v>
          </cell>
          <cell r="G152">
            <v>34070</v>
          </cell>
          <cell r="H152">
            <v>35504</v>
          </cell>
        </row>
        <row r="153">
          <cell r="C153" t="str">
            <v>02.3000</v>
          </cell>
          <cell r="D153" t="str">
            <v>Ño ñieän trôû tieáp xuùc cuûa moái noái rieâng</v>
          </cell>
          <cell r="E153" t="str">
            <v>m.noái</v>
          </cell>
          <cell r="G153">
            <v>5545</v>
          </cell>
        </row>
        <row r="154">
          <cell r="C154" t="str">
            <v>02.4000</v>
          </cell>
          <cell r="D154" t="str">
            <v>Caùch ñieän (Chæ duøng cho caùch ñieän ñoäc laäp)</v>
          </cell>
        </row>
        <row r="155">
          <cell r="C155" t="str">
            <v>02.4100</v>
          </cell>
          <cell r="D155" t="str">
            <v>Caùch ñieän ñöùng, treo</v>
          </cell>
          <cell r="E155" t="str">
            <v>m.noá+B_x0001__x0000__x0000__x0000__x0000__x0000_Vá@å@_x0000__x0000__x0000__x0000_@_x0001__x0000__x0000__x0000__x0000_À¢à@_x0001_ÍÌÌÌLÃÓ@Õ@@E²ü@_x0001_9ñ@ó@QÏ@_x0001_</v>
          </cell>
        </row>
        <row r="156">
          <cell r="C156" t="str">
            <v>02.4101</v>
          </cell>
          <cell r="D156" t="str">
            <v>Caùch ñieän ñöùng 66-500kV</v>
          </cell>
          <cell r="E156" t="str">
            <v>Ph.töû</v>
          </cell>
          <cell r="F156">
            <v>927</v>
          </cell>
          <cell r="G156">
            <v>4880</v>
          </cell>
          <cell r="H156">
            <v>22567</v>
          </cell>
        </row>
        <row r="157">
          <cell r="C157" t="str">
            <v>02.4102</v>
          </cell>
          <cell r="D157" t="str">
            <v>Caùch ñieän ñöùng 3-35kV</v>
          </cell>
          <cell r="E157" t="str">
            <v>caùi</v>
          </cell>
          <cell r="F157">
            <v>464</v>
          </cell>
          <cell r="G157">
            <v>2440</v>
          </cell>
          <cell r="H157">
            <v>11284</v>
          </cell>
        </row>
        <row r="158">
          <cell r="C158" t="str">
            <v>02.4103</v>
          </cell>
          <cell r="D158" t="str">
            <v>Caùch ñieän treo ñeå rôøi töøng baùt</v>
          </cell>
          <cell r="E158" t="str">
            <v>baùt</v>
          </cell>
          <cell r="F158">
            <v>232</v>
          </cell>
          <cell r="G158">
            <v>1220</v>
          </cell>
          <cell r="H158">
            <v>5642</v>
          </cell>
        </row>
        <row r="159">
          <cell r="C159" t="str">
            <v>02.4104</v>
          </cell>
          <cell r="D159" t="str">
            <v>Caùch ñieän treo ñaõ laép thaønh chuoãi</v>
          </cell>
          <cell r="E159" t="str">
            <v>baùt</v>
          </cell>
          <cell r="F159">
            <v>162</v>
          </cell>
          <cell r="G159">
            <v>732</v>
          </cell>
          <cell r="H159">
            <v>3949</v>
          </cell>
        </row>
        <row r="160">
          <cell r="C160" t="str">
            <v>02.4100</v>
          </cell>
          <cell r="D160" t="str">
            <v>Caùch ñieän treo soá löôïng &gt;100 baùt - ÑG x 0,5</v>
          </cell>
        </row>
        <row r="161">
          <cell r="C161" t="str">
            <v>02.4103</v>
          </cell>
          <cell r="D161" t="str">
            <v>Caùch ñieän treo ñeå rôøi töøng baùt, soá löôïng &gt;100baùt</v>
          </cell>
          <cell r="E161" t="str">
            <v>baùt</v>
          </cell>
          <cell r="F161">
            <v>116</v>
          </cell>
          <cell r="G161">
            <v>610</v>
          </cell>
          <cell r="H161">
            <v>2821</v>
          </cell>
        </row>
        <row r="162">
          <cell r="C162" t="str">
            <v>02.4104</v>
          </cell>
          <cell r="D162" t="str">
            <v>Caùch ñieän treo ñaõ laép thaønh chuoãi, soá löôïng &gt;100baùt</v>
          </cell>
          <cell r="E162" t="str">
            <v>baùt</v>
          </cell>
          <cell r="F162">
            <v>81</v>
          </cell>
          <cell r="G162">
            <v>366</v>
          </cell>
          <cell r="H162">
            <v>1974.5</v>
          </cell>
        </row>
        <row r="163">
          <cell r="C163" t="str">
            <v>02.4200</v>
          </cell>
          <cell r="D163" t="str">
            <v>Caùch ñieän xuyeân</v>
          </cell>
        </row>
        <row r="164">
          <cell r="C164" t="str">
            <v>02.4201</v>
          </cell>
          <cell r="D164" t="str">
            <v>Caùch ñieän xuyeân ñieän aùp 500kV</v>
          </cell>
          <cell r="E164" t="str">
            <v>caùi</v>
          </cell>
          <cell r="F164">
            <v>4172</v>
          </cell>
          <cell r="G164">
            <v>55452</v>
          </cell>
          <cell r="H164">
            <v>82667</v>
          </cell>
        </row>
        <row r="165">
          <cell r="C165" t="str">
            <v>02.4202</v>
          </cell>
          <cell r="D165" t="str">
            <v>Caùch ñieän xuyeân ñieän aùp 220kV</v>
          </cell>
          <cell r="E165" t="str">
            <v>caùi</v>
          </cell>
          <cell r="F165">
            <v>3754</v>
          </cell>
          <cell r="G165">
            <v>44362</v>
          </cell>
          <cell r="H165">
            <v>66133</v>
          </cell>
        </row>
        <row r="166">
          <cell r="C166" t="str">
            <v>02.4203</v>
          </cell>
          <cell r="D166" t="str">
            <v>Caùch ñieän xuyeân ñieän aùp 66-110kV</v>
          </cell>
          <cell r="E166" t="str">
            <v>caùi</v>
          </cell>
          <cell r="F166">
            <v>3379</v>
          </cell>
          <cell r="G166">
            <v>35489</v>
          </cell>
          <cell r="H166">
            <v>74177</v>
          </cell>
        </row>
        <row r="167">
          <cell r="C167" t="str">
            <v>02.4204</v>
          </cell>
          <cell r="D167" t="str">
            <v>Caùch ñieän xuyeân ñieän aùp &lt;=35kV</v>
          </cell>
          <cell r="E167" t="str">
            <v>caùi</v>
          </cell>
          <cell r="F167">
            <v>2086</v>
          </cell>
          <cell r="G167">
            <v>28392</v>
          </cell>
          <cell r="H167">
            <v>42325</v>
          </cell>
        </row>
        <row r="168">
          <cell r="C168" t="str">
            <v>02.4204</v>
          </cell>
          <cell r="D168" t="str">
            <v>Caùch ñieän xuyeân ñieän aùp 3-15kV</v>
          </cell>
          <cell r="E168" t="str">
            <v>caùi</v>
          </cell>
          <cell r="F168">
            <v>1668.8000000000002</v>
          </cell>
          <cell r="G168">
            <v>22713.600000000002</v>
          </cell>
          <cell r="H168">
            <v>33860</v>
          </cell>
        </row>
        <row r="169">
          <cell r="C169" t="str">
            <v>02.5000</v>
          </cell>
          <cell r="D169" t="str">
            <v>Tuï ñieän</v>
          </cell>
          <cell r="E169" t="str">
            <v>duï</v>
          </cell>
          <cell r="F169">
            <v>1669</v>
          </cell>
          <cell r="G169">
            <v>22713</v>
          </cell>
          <cell r="H169">
            <v>33860</v>
          </cell>
        </row>
        <row r="170">
          <cell r="C170" t="str">
            <v>02.5001</v>
          </cell>
          <cell r="D170" t="str">
            <v>Tuï ñieän ñieän aùp &gt;1000V</v>
          </cell>
          <cell r="E170" t="str">
            <v>tuï</v>
          </cell>
          <cell r="F170">
            <v>2086</v>
          </cell>
          <cell r="G170">
            <v>28392</v>
          </cell>
          <cell r="H170">
            <v>42325</v>
          </cell>
        </row>
        <row r="171">
          <cell r="C171" t="str">
            <v>02.5002</v>
          </cell>
          <cell r="D171" t="str">
            <v>Tuï ñieän ñieän aùp &lt;=1000V</v>
          </cell>
          <cell r="E171" t="str">
            <v>tuï</v>
          </cell>
          <cell r="F171">
            <v>1669</v>
          </cell>
          <cell r="G171">
            <v>22713</v>
          </cell>
          <cell r="H171">
            <v>33860</v>
          </cell>
        </row>
        <row r="172">
          <cell r="C172" t="str">
            <v>02.5002</v>
          </cell>
          <cell r="D172" t="str">
            <v>Tuï ñieän ñieän aùp &lt;=1000V, keå töø tuï thöù 5 - ÑG x 0,8</v>
          </cell>
          <cell r="E172" t="str">
            <v>tuï</v>
          </cell>
          <cell r="F172">
            <v>1335.2</v>
          </cell>
          <cell r="G172">
            <v>18170.400000000001</v>
          </cell>
          <cell r="H172">
            <v>27088</v>
          </cell>
        </row>
        <row r="173">
          <cell r="C173" t="str">
            <v>02.6000</v>
          </cell>
          <cell r="D173" t="str">
            <v>Caùp löïc 1 ruoät</v>
          </cell>
        </row>
        <row r="174">
          <cell r="C174" t="str">
            <v>02.6001</v>
          </cell>
          <cell r="D174" t="str">
            <v>Caùp löïc ñieän aùp 220kV 1 ruoät</v>
          </cell>
          <cell r="E174" t="str">
            <v>sôïi</v>
          </cell>
          <cell r="F174">
            <v>4710</v>
          </cell>
          <cell r="G174">
            <v>55363</v>
          </cell>
          <cell r="H174">
            <v>70857</v>
          </cell>
        </row>
        <row r="175">
          <cell r="C175" t="str">
            <v>02.6002</v>
          </cell>
          <cell r="D175" t="str">
            <v>Caùp löïc ñieän aùp 66-110kV 1 ruoät</v>
          </cell>
          <cell r="E175" t="str">
            <v>sôïi</v>
          </cell>
          <cell r="F175">
            <v>3768</v>
          </cell>
          <cell r="G175">
            <v>44291</v>
          </cell>
          <cell r="H175">
            <v>56686</v>
          </cell>
        </row>
        <row r="176">
          <cell r="C176" t="str">
            <v>02.6003</v>
          </cell>
          <cell r="D176" t="str">
            <v>Caùp löïc ñieän aùp 3-35kV 1 ruoät</v>
          </cell>
          <cell r="E176" t="str">
            <v>sôïi</v>
          </cell>
          <cell r="F176">
            <v>3014</v>
          </cell>
          <cell r="G176">
            <v>20595</v>
          </cell>
          <cell r="H176">
            <v>45349</v>
          </cell>
        </row>
        <row r="177">
          <cell r="C177" t="str">
            <v>02.6004</v>
          </cell>
          <cell r="D177" t="str">
            <v>Caùp löïc ñieän aùp &lt;1000kV 1 ruoät</v>
          </cell>
          <cell r="E177" t="str">
            <v>sôïi</v>
          </cell>
          <cell r="F177">
            <v>410</v>
          </cell>
          <cell r="G177">
            <v>10298</v>
          </cell>
          <cell r="H177">
            <v>2247</v>
          </cell>
        </row>
        <row r="178">
          <cell r="C178" t="str">
            <v>02.6000</v>
          </cell>
          <cell r="D178" t="str">
            <v>Caùp löïc &gt;2 ruoät - ÑG x 1,5</v>
          </cell>
        </row>
        <row r="179">
          <cell r="C179" t="str">
            <v>02.6001</v>
          </cell>
          <cell r="D179" t="str">
            <v>Caùp löïc ñieän aùp 220kV &gt;= 2 ruoät</v>
          </cell>
          <cell r="E179" t="str">
            <v>sôïi</v>
          </cell>
          <cell r="F179">
            <v>7065</v>
          </cell>
          <cell r="G179">
            <v>83044.5</v>
          </cell>
          <cell r="H179">
            <v>106285.5</v>
          </cell>
        </row>
        <row r="180">
          <cell r="C180" t="str">
            <v>02.6002</v>
          </cell>
          <cell r="D180" t="str">
            <v>Caùp löïc ñieän aùp 66-110kV &gt;= 2 ruoät</v>
          </cell>
          <cell r="E180" t="str">
            <v>sôïi</v>
          </cell>
          <cell r="F180">
            <v>5652</v>
          </cell>
          <cell r="G180">
            <v>66436.5</v>
          </cell>
          <cell r="H180">
            <v>85029</v>
          </cell>
        </row>
        <row r="181">
          <cell r="C181" t="str">
            <v>02.6003</v>
          </cell>
          <cell r="D181" t="str">
            <v>Caùp löïc ñieän aùp 3-35kV &gt;= 2 ruoät</v>
          </cell>
          <cell r="E181" t="str">
            <v>sôïi</v>
          </cell>
          <cell r="F181">
            <v>4521</v>
          </cell>
          <cell r="G181">
            <v>30892.5</v>
          </cell>
          <cell r="H181">
            <v>68023.5</v>
          </cell>
        </row>
        <row r="182">
          <cell r="C182" t="str">
            <v>02.6004</v>
          </cell>
          <cell r="D182" t="str">
            <v>Caùp löïc ñieän aùp &lt;1000kV &gt;= 2 ruoät</v>
          </cell>
          <cell r="E182" t="str">
            <v>sôïi</v>
          </cell>
          <cell r="F182">
            <v>615</v>
          </cell>
          <cell r="G182">
            <v>15447</v>
          </cell>
          <cell r="H182">
            <v>3370.5</v>
          </cell>
        </row>
        <row r="183">
          <cell r="C183" t="str">
            <v>02.6000</v>
          </cell>
          <cell r="D183" t="str">
            <v>Caùp löïc 1 ruoät daøi hôn 50m ñaàu kia bò khuaát - ÑGNC x 1,2</v>
          </cell>
        </row>
        <row r="184">
          <cell r="C184" t="str">
            <v>02.6001</v>
          </cell>
          <cell r="D184" t="str">
            <v>Caùp löïc ñieän aùp 220kV 1 ruoät - ñaàu kia bò khuaát</v>
          </cell>
          <cell r="E184" t="str">
            <v>sôïi</v>
          </cell>
          <cell r="F184">
            <v>4710</v>
          </cell>
          <cell r="G184">
            <v>66435.599999999991</v>
          </cell>
          <cell r="H184">
            <v>70857</v>
          </cell>
        </row>
        <row r="185">
          <cell r="C185" t="str">
            <v>02.6002</v>
          </cell>
          <cell r="D185" t="str">
            <v>Caùp löïc ñieän aùp 66-110kV 1 ruoät - ñaàu kia bò khuaát</v>
          </cell>
          <cell r="E185" t="str">
            <v>sôïi</v>
          </cell>
          <cell r="F185">
            <v>3768</v>
          </cell>
          <cell r="G185">
            <v>53149.2</v>
          </cell>
          <cell r="H185">
            <v>56686</v>
          </cell>
        </row>
        <row r="186">
          <cell r="C186" t="str">
            <v>02.6003</v>
          </cell>
          <cell r="D186" t="str">
            <v>Caùp löïc ñieän aùp 3-35kV 1 ruoät - ñaàu kia bò khuaát</v>
          </cell>
          <cell r="E186" t="str">
            <v>sôïi</v>
          </cell>
          <cell r="F186">
            <v>3014</v>
          </cell>
          <cell r="G186">
            <v>24714</v>
          </cell>
          <cell r="H186">
            <v>45349</v>
          </cell>
        </row>
        <row r="187">
          <cell r="C187" t="str">
            <v>02.6004</v>
          </cell>
          <cell r="D187" t="str">
            <v>Caùp löïc ñieän aùp &lt;1000kV 1 ruoät - ñaàu kia bò khuaát</v>
          </cell>
          <cell r="E187" t="str">
            <v>sôïi</v>
          </cell>
          <cell r="F187">
            <v>410</v>
          </cell>
          <cell r="G187">
            <v>12357.6</v>
          </cell>
          <cell r="H187">
            <v>2247</v>
          </cell>
        </row>
        <row r="188">
          <cell r="C188" t="str">
            <v>02.6000</v>
          </cell>
          <cell r="D188" t="str">
            <v>Caùp löïc &gt;2 ruoät - ÑG x 1,5 - Daøi hôn 50m; Ñaàu kia bò khuaát ÑGNC x 1,2</v>
          </cell>
        </row>
        <row r="189">
          <cell r="C189" t="str">
            <v>02.6001</v>
          </cell>
          <cell r="D189" t="str">
            <v>Caùp löïc ñieän aùp 220kV &gt;= 2 ruoät ñaàu kia bò khuaát</v>
          </cell>
          <cell r="E189" t="str">
            <v>sôïi</v>
          </cell>
          <cell r="F189">
            <v>7065</v>
          </cell>
          <cell r="G189">
            <v>99653.4</v>
          </cell>
          <cell r="H189">
            <v>106285.5</v>
          </cell>
        </row>
        <row r="190">
          <cell r="C190" t="str">
            <v>02.6002</v>
          </cell>
          <cell r="D190" t="str">
            <v>Caùp löïc ñieän aùp 66-110kV &gt;= 2 ruoät ñaàu kia bò khuaát</v>
          </cell>
          <cell r="E190" t="str">
            <v>sôïi</v>
          </cell>
          <cell r="F190">
            <v>5652</v>
          </cell>
          <cell r="G190">
            <v>79723.8</v>
          </cell>
          <cell r="H190">
            <v>85029</v>
          </cell>
        </row>
        <row r="191">
          <cell r="C191" t="str">
            <v>02.6003</v>
          </cell>
          <cell r="D191" t="str">
            <v>Caùp löïc ñieän aùp 3-35kV &gt;= 2 ruoät ñaàu kia bò khuaát</v>
          </cell>
          <cell r="E191" t="str">
            <v>sôïi</v>
          </cell>
          <cell r="F191">
            <v>4521</v>
          </cell>
          <cell r="G191">
            <v>37071</v>
          </cell>
          <cell r="H191">
            <v>68023.5</v>
          </cell>
        </row>
        <row r="192">
          <cell r="C192" t="str">
            <v>02.6004</v>
          </cell>
          <cell r="D192" t="str">
            <v>Caùp löïc ñieän aùp &lt;1000kV &gt;= 2 ruoät ñaàu kia bò khuaát</v>
          </cell>
          <cell r="E192" t="str">
            <v>sôïi</v>
          </cell>
          <cell r="F192">
            <v>615</v>
          </cell>
          <cell r="G192">
            <v>18536.399999999998</v>
          </cell>
          <cell r="H192">
            <v>3370.5</v>
          </cell>
        </row>
        <row r="193">
          <cell r="C193" t="str">
            <v>02.7000</v>
          </cell>
          <cell r="D193" t="str">
            <v>Aptoâmaùt vaø khôûi ñoäng töø (AÙptoâmat &amp; KÑT coù ñoäng cô baûo veä aùp duïng ÑG ñoäng cô)</v>
          </cell>
        </row>
        <row r="194">
          <cell r="C194" t="str">
            <v>02.7100</v>
          </cell>
          <cell r="D194" t="str">
            <v>Aptoâmaùt vaø khôûi ñoäng töø&gt;=200A</v>
          </cell>
        </row>
        <row r="195">
          <cell r="C195" t="str">
            <v>02.7101</v>
          </cell>
          <cell r="D195" t="str">
            <v>Aptoâmat vaø khôûi ñoäng töø 3 pha, doøng ñieän &gt;2000A</v>
          </cell>
          <cell r="E195" t="str">
            <v>caùi</v>
          </cell>
          <cell r="F195">
            <v>3826</v>
          </cell>
          <cell r="G195">
            <v>57301</v>
          </cell>
          <cell r="H195">
            <v>37963</v>
          </cell>
        </row>
        <row r="196">
          <cell r="C196" t="str">
            <v>02.7102</v>
          </cell>
          <cell r="D196" t="str">
            <v>Aptoâmat vaø khôûi ñoäng töø 3 pha, doøng ñieän 1000A-2000A</v>
          </cell>
          <cell r="E196" t="str">
            <v>caùi</v>
          </cell>
          <cell r="F196">
            <v>3061</v>
          </cell>
          <cell r="G196">
            <v>41256</v>
          </cell>
          <cell r="H196">
            <v>30770</v>
          </cell>
        </row>
        <row r="197">
          <cell r="C197" t="str">
            <v>02.7103</v>
          </cell>
          <cell r="D197" t="str">
            <v>Aptoâmat vaø khôûi ñoäng töø 3 pha, doøng ñieän 500A-&lt;1000A</v>
          </cell>
          <cell r="E197" t="str">
            <v>caùi</v>
          </cell>
          <cell r="F197">
            <v>2449</v>
          </cell>
          <cell r="G197">
            <v>28879</v>
          </cell>
          <cell r="H197">
            <v>27939</v>
          </cell>
        </row>
        <row r="198">
          <cell r="C198" t="str">
            <v>02.7104</v>
          </cell>
          <cell r="D198" t="str">
            <v>Aptoâmat vaø khôûi ñoäng töø 3 pha, doøng ñieän 200A-&lt;500A</v>
          </cell>
          <cell r="E198" t="str">
            <v>caùi</v>
          </cell>
          <cell r="F198">
            <v>1959</v>
          </cell>
          <cell r="G198">
            <v>23104</v>
          </cell>
          <cell r="H198">
            <v>20119</v>
          </cell>
        </row>
        <row r="199">
          <cell r="C199" t="str">
            <v>02.7200</v>
          </cell>
          <cell r="D199" t="str">
            <v>Aptoâmaùt vaø khôûi ñoäng töø&lt;200A 3 pha</v>
          </cell>
        </row>
        <row r="200">
          <cell r="C200" t="str">
            <v>02.7201</v>
          </cell>
          <cell r="D200" t="str">
            <v>Aptoâmaùt vaø khôûi ñoäng töø 3 pha, doøng ñieän &lt;200A</v>
          </cell>
          <cell r="E200" t="str">
            <v>caùi</v>
          </cell>
          <cell r="F200">
            <v>1371</v>
          </cell>
          <cell r="G200">
            <v>20331</v>
          </cell>
          <cell r="H200">
            <v>12712</v>
          </cell>
        </row>
        <row r="201">
          <cell r="C201" t="str">
            <v>02.7202</v>
          </cell>
          <cell r="D201" t="str">
            <v>Aptoâmaùt vaø khôûi ñoäng töø 3 pha, doøng ñieän &lt;100A</v>
          </cell>
          <cell r="E201" t="str">
            <v>caùi</v>
          </cell>
          <cell r="F201">
            <v>960</v>
          </cell>
          <cell r="G201">
            <v>14232</v>
          </cell>
          <cell r="H201">
            <v>8898</v>
          </cell>
        </row>
        <row r="202">
          <cell r="C202" t="str">
            <v>02.7203</v>
          </cell>
          <cell r="D202" t="str">
            <v>Aptoâmaùt vaø khôûi ñoäng töø 3 pha, doøng ñieän &lt;50A</v>
          </cell>
          <cell r="E202" t="str">
            <v>caùi</v>
          </cell>
          <cell r="F202">
            <v>672</v>
          </cell>
          <cell r="G202">
            <v>9962</v>
          </cell>
          <cell r="H202">
            <v>6229</v>
          </cell>
        </row>
        <row r="203">
          <cell r="C203" t="str">
            <v>02.7204</v>
          </cell>
          <cell r="D203" t="str">
            <v>Aptoâmaùt vaø khôûi ñoäng töø 3 pha, doøng ñieän &lt;10A</v>
          </cell>
          <cell r="E203" t="str">
            <v>caùi</v>
          </cell>
          <cell r="F203">
            <v>470</v>
          </cell>
          <cell r="G203">
            <v>6974</v>
          </cell>
          <cell r="H203">
            <v>4360</v>
          </cell>
        </row>
        <row r="204">
          <cell r="C204" t="str">
            <v>02.7200</v>
          </cell>
          <cell r="D204" t="str">
            <v>Aptoâmaùt vaø khôûi ñoäng töø&lt;200A 1 pha - ÑGNC 3P x 0,5</v>
          </cell>
        </row>
        <row r="205">
          <cell r="C205" t="str">
            <v>02.7201</v>
          </cell>
          <cell r="D205" t="str">
            <v>Aptoâmaùt vaø khôûi ñoäng töø 3 pha, doøng ñieän &lt;200A</v>
          </cell>
          <cell r="E205" t="str">
            <v>caùi</v>
          </cell>
          <cell r="F205">
            <v>1371</v>
          </cell>
          <cell r="G205">
            <v>10165.5</v>
          </cell>
          <cell r="H205">
            <v>12712</v>
          </cell>
        </row>
        <row r="206">
          <cell r="C206" t="str">
            <v>02.7202</v>
          </cell>
          <cell r="D206" t="str">
            <v>Aptoâmaùt vaø khôûi ñoäng töø 3 pha, doøng ñieän &lt;100A</v>
          </cell>
          <cell r="E206" t="str">
            <v>caùi</v>
          </cell>
          <cell r="F206">
            <v>960</v>
          </cell>
          <cell r="G206">
            <v>7116</v>
          </cell>
          <cell r="H206">
            <v>8898</v>
          </cell>
        </row>
        <row r="207">
          <cell r="C207" t="str">
            <v>02.7203</v>
          </cell>
          <cell r="D207" t="str">
            <v>Aptoâmaùt vaø khôûi ñoäng töø 3 pha, doøng ñieän &lt;50A</v>
          </cell>
          <cell r="E207" t="str">
            <v>caùi</v>
          </cell>
          <cell r="F207">
            <v>672</v>
          </cell>
          <cell r="G207">
            <v>4981</v>
          </cell>
          <cell r="H207">
            <v>6229</v>
          </cell>
        </row>
        <row r="208">
          <cell r="C208" t="str">
            <v>02.7204</v>
          </cell>
          <cell r="D208" t="str">
            <v>Aptoâmaùt vaø khôûi ñoäng töø 3 pha, doøng ñieän &lt;10A</v>
          </cell>
          <cell r="E208" t="str">
            <v>caùi</v>
          </cell>
          <cell r="F208">
            <v>470</v>
          </cell>
          <cell r="G208">
            <v>3487</v>
          </cell>
          <cell r="H208">
            <v>4360</v>
          </cell>
        </row>
        <row r="209">
          <cell r="C209" t="str">
            <v>03.0000</v>
          </cell>
          <cell r="D209" t="str">
            <v>THÍ NGHIEÄM HIEÄU CHÆNH CHOÁNG SEÙT VAN, TIEÁP ÑAÁT</v>
          </cell>
        </row>
        <row r="210">
          <cell r="C210" t="str">
            <v>03.1000</v>
          </cell>
          <cell r="D210" t="str">
            <v>Choáng seùt van</v>
          </cell>
        </row>
        <row r="211">
          <cell r="C211" t="str">
            <v>03.1100</v>
          </cell>
          <cell r="D211" t="str">
            <v>Choáng seùt van 22-500kV</v>
          </cell>
        </row>
        <row r="212">
          <cell r="C212" t="str">
            <v>03.1101</v>
          </cell>
          <cell r="D212" t="str">
            <v>Choáng seùt van ñieän aùp 500kV</v>
          </cell>
          <cell r="E212" t="str">
            <v>ph.töû</v>
          </cell>
          <cell r="F212">
            <v>1780</v>
          </cell>
          <cell r="G212">
            <v>12199</v>
          </cell>
          <cell r="H212">
            <v>33851</v>
          </cell>
        </row>
        <row r="213">
          <cell r="C213" t="str">
            <v>03.1102</v>
          </cell>
          <cell r="D213" t="str">
            <v>Choáng seùt van ñieän aùp 220kV</v>
          </cell>
          <cell r="E213" t="str">
            <v>ph.töû</v>
          </cell>
          <cell r="F213">
            <v>1602</v>
          </cell>
          <cell r="G213">
            <v>10980</v>
          </cell>
          <cell r="H213">
            <v>30466</v>
          </cell>
        </row>
        <row r="214">
          <cell r="C214" t="str">
            <v>03.1103</v>
          </cell>
          <cell r="D214" t="str">
            <v>Choáng seùt van ñieän aùp 66-110kV</v>
          </cell>
          <cell r="E214" t="str">
            <v>ph.töû</v>
          </cell>
          <cell r="F214">
            <v>1442</v>
          </cell>
          <cell r="G214">
            <v>9882</v>
          </cell>
          <cell r="H214">
            <v>27419</v>
          </cell>
        </row>
        <row r="215">
          <cell r="C215" t="str">
            <v>03.1104</v>
          </cell>
          <cell r="D215" t="str">
            <v>Choáng seùt van ñieän aùp 22-35kV</v>
          </cell>
          <cell r="E215" t="str">
            <v>caùi</v>
          </cell>
          <cell r="F215">
            <v>1153</v>
          </cell>
          <cell r="G215">
            <v>7905</v>
          </cell>
          <cell r="H215">
            <v>21935</v>
          </cell>
        </row>
        <row r="216">
          <cell r="C216" t="str">
            <v>03.1200</v>
          </cell>
          <cell r="D216" t="str">
            <v>Choáng seùt van ñeán 15kV</v>
          </cell>
        </row>
        <row r="217">
          <cell r="C217" t="str">
            <v>03.1201</v>
          </cell>
          <cell r="D217" t="str">
            <v>Choáng seùt van ñieän aùp 10-15kV</v>
          </cell>
          <cell r="E217" t="str">
            <v>caùi</v>
          </cell>
          <cell r="F217">
            <v>923</v>
          </cell>
          <cell r="G217">
            <v>6324</v>
          </cell>
          <cell r="H217">
            <v>17548</v>
          </cell>
        </row>
        <row r="218">
          <cell r="C218" t="str">
            <v>03.1202</v>
          </cell>
          <cell r="D218" t="str">
            <v>Choáng seùt van ñieän aùp 3-6kV</v>
          </cell>
          <cell r="E218" t="str">
            <v>caùi</v>
          </cell>
          <cell r="F218">
            <v>830</v>
          </cell>
          <cell r="G218">
            <v>5692</v>
          </cell>
          <cell r="H218">
            <v>15793</v>
          </cell>
        </row>
        <row r="219">
          <cell r="C219" t="str">
            <v>03.1203</v>
          </cell>
          <cell r="D219" t="str">
            <v>Choáng seùt van ñieän aùp &lt;1kV</v>
          </cell>
          <cell r="E219" t="str">
            <v>caùi</v>
          </cell>
          <cell r="F219">
            <v>166</v>
          </cell>
          <cell r="G219">
            <v>2846</v>
          </cell>
          <cell r="H219">
            <v>7897</v>
          </cell>
        </row>
        <row r="220">
          <cell r="C220" t="str">
            <v>03.1204</v>
          </cell>
          <cell r="D220" t="str">
            <v>Thieát bò ñeám seùt</v>
          </cell>
          <cell r="E220" t="str">
            <v>caùi</v>
          </cell>
          <cell r="F220">
            <v>415</v>
          </cell>
          <cell r="G220">
            <v>3415</v>
          </cell>
          <cell r="H220">
            <v>1534</v>
          </cell>
        </row>
        <row r="221">
          <cell r="C221" t="str">
            <v>03.2000</v>
          </cell>
          <cell r="D221" t="str">
            <v>Tieáp ñaát, ñieän trôû suaát</v>
          </cell>
        </row>
        <row r="222">
          <cell r="C222" t="str">
            <v>03.2100</v>
          </cell>
          <cell r="D222" t="str">
            <v>Tieáp ñaát traïm bieán aùp</v>
          </cell>
        </row>
        <row r="223">
          <cell r="C223" t="str">
            <v>03.2101</v>
          </cell>
          <cell r="D223" t="str">
            <v>Tieáp ñaát traïm bieán aùp ñieän aùp 220-500kV</v>
          </cell>
          <cell r="E223" t="str">
            <v>heä.thg</v>
          </cell>
          <cell r="F223">
            <v>17500</v>
          </cell>
          <cell r="G223">
            <v>166357</v>
          </cell>
          <cell r="H223">
            <v>56427</v>
          </cell>
        </row>
        <row r="224">
          <cell r="C224" t="str">
            <v>03.2102</v>
          </cell>
          <cell r="D224" t="str">
            <v>Tieáp ñaát traïm bieán aùp ñieän aùp 66-110kV</v>
          </cell>
          <cell r="E224" t="str">
            <v>heä.thg</v>
          </cell>
          <cell r="F224">
            <v>14000</v>
          </cell>
          <cell r="G224">
            <v>133085</v>
          </cell>
          <cell r="H224">
            <v>45142</v>
          </cell>
        </row>
        <row r="225">
          <cell r="C225" t="str">
            <v>03.2103</v>
          </cell>
          <cell r="D225" t="str">
            <v>Tieáp ñaát traïm bieán aùp ñieän aùp &lt;=35kV</v>
          </cell>
          <cell r="E225" t="str">
            <v>heä.thg</v>
          </cell>
          <cell r="F225">
            <v>7000</v>
          </cell>
          <cell r="G225">
            <v>66543</v>
          </cell>
          <cell r="H225">
            <v>17180</v>
          </cell>
        </row>
        <row r="226">
          <cell r="C226" t="str">
            <v>03.2200</v>
          </cell>
          <cell r="D226" t="str">
            <v>Tieáp ñaát cuûa coät ñieän, coät thu loâi vaø ñieän trôû suaát cuûa ñaát</v>
          </cell>
        </row>
        <row r="227">
          <cell r="C227" t="str">
            <v>03.2201</v>
          </cell>
          <cell r="D227" t="str">
            <v>Tieáp ñaát cuûa coät ñieän, coät thu loâi</v>
          </cell>
          <cell r="E227" t="str">
            <v>vò trí</v>
          </cell>
          <cell r="F227">
            <v>1050</v>
          </cell>
          <cell r="G227">
            <v>22181</v>
          </cell>
          <cell r="H227">
            <v>3693</v>
          </cell>
        </row>
        <row r="228">
          <cell r="C228" t="str">
            <v>03.2202</v>
          </cell>
          <cell r="D228" t="str">
            <v>Ñieän trôû suaát cuûa ñaát</v>
          </cell>
          <cell r="E228" t="str">
            <v>vò trí</v>
          </cell>
          <cell r="F228">
            <v>1575</v>
          </cell>
          <cell r="G228">
            <v>33271</v>
          </cell>
          <cell r="H228">
            <v>9414</v>
          </cell>
        </row>
        <row r="229">
          <cell r="C229" t="str">
            <v>03.2200</v>
          </cell>
          <cell r="D229" t="str">
            <v>Tieáp ñaát cuûa coät ñieän, coät thu loâi vaø ñieän trôû suaát cuûa ñaát sính laày, ñoài nuùi - ÑGNC x 1,1</v>
          </cell>
        </row>
        <row r="230">
          <cell r="C230" t="str">
            <v>03.2201</v>
          </cell>
          <cell r="D230" t="str">
            <v>Tieáp ñaát cuûa coät ñieän, coät thu loâi</v>
          </cell>
          <cell r="E230" t="str">
            <v>vò trí</v>
          </cell>
          <cell r="F230">
            <v>1050</v>
          </cell>
          <cell r="G230">
            <v>24399.100000000002</v>
          </cell>
          <cell r="H230">
            <v>3693</v>
          </cell>
        </row>
        <row r="231">
          <cell r="C231" t="str">
            <v>03.2202</v>
          </cell>
          <cell r="D231" t="str">
            <v>Ñieän trôû suaát cuûa ñaát</v>
          </cell>
          <cell r="E231" t="str">
            <v>vò trí</v>
          </cell>
          <cell r="F231">
            <v>1575</v>
          </cell>
          <cell r="G231">
            <v>36598.100000000006</v>
          </cell>
          <cell r="H231">
            <v>9414</v>
          </cell>
        </row>
        <row r="232">
          <cell r="C232" t="str">
            <v>04.0000</v>
          </cell>
          <cell r="D232" t="str">
            <v>THÍ NGHIEÄM HIEÄU CHÆNH RÔ LE BAÛO VEÄ VAØ TÖÏ ÑOÄNG ÑIEÄN</v>
          </cell>
        </row>
        <row r="233">
          <cell r="C233" t="str">
            <v>04.1100</v>
          </cell>
          <cell r="D233" t="str">
            <v>Rô le so leäch</v>
          </cell>
        </row>
        <row r="234">
          <cell r="C234" t="str">
            <v>04.1101</v>
          </cell>
          <cell r="D234" t="str">
            <v>Rô le so leäch maùy bieán aùp</v>
          </cell>
          <cell r="E234" t="str">
            <v>caùi</v>
          </cell>
          <cell r="F234">
            <v>2557</v>
          </cell>
          <cell r="G234">
            <v>110904</v>
          </cell>
          <cell r="H234">
            <v>85589</v>
          </cell>
        </row>
        <row r="235">
          <cell r="C235" t="str">
            <v>04.1102</v>
          </cell>
          <cell r="D235" t="str">
            <v>Rô le so leäch thanh caùi</v>
          </cell>
          <cell r="E235" t="str">
            <v>caùi</v>
          </cell>
          <cell r="F235">
            <v>2813</v>
          </cell>
          <cell r="G235">
            <v>121995</v>
          </cell>
          <cell r="H235">
            <v>85589</v>
          </cell>
        </row>
        <row r="236">
          <cell r="C236" t="str">
            <v>04.1103</v>
          </cell>
          <cell r="D236" t="str">
            <v>Rô le so leäch trôû khaùng cao</v>
          </cell>
          <cell r="E236" t="str">
            <v>caùi</v>
          </cell>
          <cell r="F236">
            <v>5114</v>
          </cell>
          <cell r="G236">
            <v>199628</v>
          </cell>
          <cell r="H236">
            <v>85589</v>
          </cell>
        </row>
        <row r="237">
          <cell r="C237" t="str">
            <v>04.1104</v>
          </cell>
          <cell r="D237" t="str">
            <v>Rô le so leäch kyõ thuaät soá</v>
          </cell>
          <cell r="E237" t="str">
            <v>caùi</v>
          </cell>
          <cell r="F237">
            <v>2046</v>
          </cell>
          <cell r="G237">
            <v>277261</v>
          </cell>
          <cell r="H237">
            <v>74593</v>
          </cell>
        </row>
        <row r="238">
          <cell r="C238" t="str">
            <v>04.1100</v>
          </cell>
          <cell r="D238" t="str">
            <v>Rô le so leäch coù khoái phuï trôï - ÑGNC x 1,2</v>
          </cell>
        </row>
        <row r="239">
          <cell r="C239" t="str">
            <v>04.1101</v>
          </cell>
          <cell r="D239" t="str">
            <v>Rô le so leäch maùy bieán aùp - coù khoái phuï trôï</v>
          </cell>
          <cell r="E239" t="str">
            <v>caùi</v>
          </cell>
          <cell r="F239">
            <v>2557</v>
          </cell>
          <cell r="G239">
            <v>133084.79999999999</v>
          </cell>
          <cell r="H239">
            <v>85589</v>
          </cell>
        </row>
        <row r="240">
          <cell r="C240" t="str">
            <v>04.1102</v>
          </cell>
          <cell r="D240" t="str">
            <v>Rô le so leäch thanh caùi - coù khoái phuï trôï</v>
          </cell>
          <cell r="E240" t="str">
            <v>caùi</v>
          </cell>
          <cell r="F240">
            <v>2813</v>
          </cell>
          <cell r="G240">
            <v>146394</v>
          </cell>
          <cell r="H240">
            <v>85589</v>
          </cell>
        </row>
        <row r="241">
          <cell r="C241" t="str">
            <v>04.1103</v>
          </cell>
          <cell r="D241" t="str">
            <v>Rô le so leäch trôû khaùng cao - coù khoái phuï trôï</v>
          </cell>
          <cell r="E241" t="str">
            <v>caùi</v>
          </cell>
          <cell r="F241">
            <v>5114</v>
          </cell>
          <cell r="G241">
            <v>239553.59999999998</v>
          </cell>
          <cell r="H241">
            <v>85589</v>
          </cell>
        </row>
        <row r="242">
          <cell r="C242" t="str">
            <v>04.1104</v>
          </cell>
          <cell r="D242" t="str">
            <v>Rô le so leäch kyõ thuaät soá - coù khoái phuï trôï</v>
          </cell>
          <cell r="E242" t="str">
            <v>caùi</v>
          </cell>
          <cell r="F242">
            <v>2046</v>
          </cell>
          <cell r="G242">
            <v>332713.2</v>
          </cell>
          <cell r="H242">
            <v>74593</v>
          </cell>
        </row>
        <row r="243">
          <cell r="C243" t="str">
            <v>04.1200</v>
          </cell>
          <cell r="D243" t="str">
            <v>Rô le khoaûng caùch</v>
          </cell>
        </row>
        <row r="244">
          <cell r="C244" t="str">
            <v>04.1201</v>
          </cell>
          <cell r="D244" t="str">
            <v>Rô le khoaûng caùch ñieän töø, ñieän töû</v>
          </cell>
          <cell r="E244" t="str">
            <v>boä</v>
          </cell>
          <cell r="F244">
            <v>4147</v>
          </cell>
          <cell r="G244">
            <v>332713</v>
          </cell>
          <cell r="H244">
            <v>336307</v>
          </cell>
        </row>
        <row r="245">
          <cell r="C245" t="str">
            <v>04.1202</v>
          </cell>
          <cell r="D245" t="str">
            <v>Rô le khoaûng caùch kyõ thuaät soá</v>
          </cell>
          <cell r="E245" t="str">
            <v>boä</v>
          </cell>
          <cell r="F245">
            <v>3732</v>
          </cell>
          <cell r="G245">
            <v>399256</v>
          </cell>
          <cell r="H245">
            <v>436579</v>
          </cell>
        </row>
        <row r="246">
          <cell r="C246" t="str">
            <v>04.1300</v>
          </cell>
          <cell r="D246" t="str">
            <v>Rô le doøng ñieän, ñieän aùp</v>
          </cell>
        </row>
        <row r="247">
          <cell r="C247" t="str">
            <v>04.1301</v>
          </cell>
          <cell r="D247" t="str">
            <v>Rô le ñieän aùp ñieän töø, ñieän töû</v>
          </cell>
          <cell r="E247" t="str">
            <v>caùi</v>
          </cell>
          <cell r="F247">
            <v>2927</v>
          </cell>
          <cell r="G247">
            <v>147872</v>
          </cell>
          <cell r="H247">
            <v>208654</v>
          </cell>
        </row>
        <row r="248">
          <cell r="C248" t="str">
            <v>04.1302</v>
          </cell>
          <cell r="D248" t="str">
            <v>Rô le ñieän aùp kyõ thuaät soá</v>
          </cell>
          <cell r="E248" t="str">
            <v>caùi</v>
          </cell>
          <cell r="F248">
            <v>1464</v>
          </cell>
          <cell r="G248">
            <v>133085</v>
          </cell>
          <cell r="H248">
            <v>201991</v>
          </cell>
        </row>
        <row r="249">
          <cell r="C249" t="str">
            <v>04.1303</v>
          </cell>
          <cell r="D249" t="str">
            <v>Rô le doøng ñieän ñieän töø, ñieän töû</v>
          </cell>
          <cell r="E249" t="str">
            <v>caùi</v>
          </cell>
          <cell r="F249">
            <v>3075</v>
          </cell>
          <cell r="G249">
            <v>221809</v>
          </cell>
          <cell r="H249">
            <v>312144</v>
          </cell>
        </row>
        <row r="250">
          <cell r="C250" t="str">
            <v>04.1304</v>
          </cell>
          <cell r="D250" t="str">
            <v>Rô le doøng ñieän kyõ thuaät soá</v>
          </cell>
          <cell r="E250" t="str">
            <v>caùi</v>
          </cell>
          <cell r="F250">
            <v>1538</v>
          </cell>
          <cell r="G250">
            <v>199623</v>
          </cell>
          <cell r="H250">
            <v>302315</v>
          </cell>
        </row>
        <row r="251">
          <cell r="C251" t="str">
            <v>04.1400</v>
          </cell>
          <cell r="D251" t="str">
            <v>Rô le trung gian - thôøi gian - tín hieäu</v>
          </cell>
          <cell r="E251" t="str">
            <v>caùi</v>
          </cell>
          <cell r="F251">
            <v>2046</v>
          </cell>
          <cell r="G251">
            <v>20332</v>
          </cell>
          <cell r="H251">
            <v>56127</v>
          </cell>
        </row>
        <row r="252">
          <cell r="C252" t="str">
            <v>04.1401</v>
          </cell>
          <cell r="D252" t="str">
            <v>Rô le trung gian - thôøi gian ñieän töø, ñieän töû</v>
          </cell>
          <cell r="E252" t="str">
            <v>caùi</v>
          </cell>
          <cell r="F252">
            <v>2046</v>
          </cell>
          <cell r="G252">
            <v>20332</v>
          </cell>
          <cell r="H252">
            <v>56127</v>
          </cell>
        </row>
        <row r="253">
          <cell r="C253" t="str">
            <v>04.1402</v>
          </cell>
          <cell r="D253" t="str">
            <v>Rô le trung gian - thôøi gian kyõ thuaät soá</v>
          </cell>
          <cell r="E253" t="str">
            <v>caùi</v>
          </cell>
          <cell r="F253">
            <v>1548</v>
          </cell>
          <cell r="G253">
            <v>16266</v>
          </cell>
          <cell r="H253">
            <v>55421</v>
          </cell>
        </row>
        <row r="254">
          <cell r="C254" t="str">
            <v>04.1403</v>
          </cell>
          <cell r="D254" t="str">
            <v>Rô le tín hieäu ñieän töø, ñieän töû</v>
          </cell>
          <cell r="E254" t="str">
            <v>caùi</v>
          </cell>
          <cell r="F254">
            <v>1898</v>
          </cell>
          <cell r="G254">
            <v>18299</v>
          </cell>
          <cell r="H254">
            <v>50514</v>
          </cell>
        </row>
        <row r="255">
          <cell r="C255" t="str">
            <v>04.1404</v>
          </cell>
          <cell r="D255" t="str">
            <v>Rô le tín hieäu kyõ thuaät soá</v>
          </cell>
          <cell r="E255" t="str">
            <v>caùi</v>
          </cell>
          <cell r="F255">
            <v>1474</v>
          </cell>
          <cell r="G255">
            <v>14639</v>
          </cell>
          <cell r="H255">
            <v>49879</v>
          </cell>
        </row>
        <row r="256">
          <cell r="C256" t="str">
            <v>04.1500</v>
          </cell>
          <cell r="D256" t="str">
            <v>Rô le coâng suaát, doøng ñieän vaø ñieän aùp thöù töï nghòch, taàn soá</v>
          </cell>
        </row>
        <row r="257">
          <cell r="C257" t="str">
            <v>6</v>
          </cell>
          <cell r="D257" t="str">
            <v>Rô le coâng suaát U2; I2 ñieän töø, ñieän töû</v>
          </cell>
          <cell r="E257" t="str">
            <v>caùi</v>
          </cell>
          <cell r="F257">
            <v>4147</v>
          </cell>
          <cell r="G257">
            <v>83178</v>
          </cell>
          <cell r="H257">
            <v>111321</v>
          </cell>
        </row>
        <row r="258">
          <cell r="C258" t="str">
            <v>04.1502</v>
          </cell>
          <cell r="D258" t="str">
            <v>Rô le coâng suaát kyõ thuaät soá</v>
          </cell>
          <cell r="E258" t="str">
            <v>caùi</v>
          </cell>
          <cell r="F258">
            <v>2874</v>
          </cell>
          <cell r="G258">
            <v>74860</v>
          </cell>
          <cell r="H258">
            <v>110097</v>
          </cell>
        </row>
        <row r="259">
          <cell r="C259" t="str">
            <v>04.1503</v>
          </cell>
          <cell r="D259" t="str">
            <v>Rô le taàn soá ñieän töø, ñieän töû</v>
          </cell>
          <cell r="E259" t="str">
            <v>caùi</v>
          </cell>
          <cell r="F259">
            <v>3407</v>
          </cell>
          <cell r="G259">
            <v>66543</v>
          </cell>
          <cell r="H259">
            <v>50514</v>
          </cell>
        </row>
        <row r="260">
          <cell r="C260" t="str">
            <v>04.1504</v>
          </cell>
          <cell r="D260" t="str">
            <v>Rô le taàn soá kyõ thuaät soá</v>
          </cell>
          <cell r="E260" t="str">
            <v>caùi</v>
          </cell>
          <cell r="F260">
            <v>2504</v>
          </cell>
          <cell r="G260">
            <v>59888</v>
          </cell>
          <cell r="H260">
            <v>59347</v>
          </cell>
        </row>
        <row r="261">
          <cell r="C261" t="str">
            <v>04.1600</v>
          </cell>
          <cell r="D261" t="str">
            <v>Rô le caét (ñaàu ra); baûo veä choáng hö hoûng maùy ngaét</v>
          </cell>
        </row>
        <row r="262">
          <cell r="C262" t="str">
            <v>04.1601</v>
          </cell>
          <cell r="D262" t="str">
            <v>Rô le caét (ñaàu ra) ñieän töø, ñieän töû</v>
          </cell>
          <cell r="E262" t="str">
            <v>boä</v>
          </cell>
          <cell r="F262">
            <v>2430</v>
          </cell>
          <cell r="G262">
            <v>22366</v>
          </cell>
          <cell r="H262">
            <v>56127</v>
          </cell>
        </row>
        <row r="263">
          <cell r="C263" t="str">
            <v>04.1602</v>
          </cell>
          <cell r="D263" t="str">
            <v>Rô le caét (ñaàu ra) kyõ thuaät soá</v>
          </cell>
          <cell r="E263" t="str">
            <v>boä</v>
          </cell>
          <cell r="F263">
            <v>1855</v>
          </cell>
          <cell r="G263">
            <v>17893</v>
          </cell>
          <cell r="H263">
            <v>55421</v>
          </cell>
        </row>
        <row r="264">
          <cell r="C264" t="str">
            <v>04.1603</v>
          </cell>
          <cell r="D264" t="str">
            <v>Rô le choáng hö hoûng maùy ngaét ñieän töø, ñieän töû</v>
          </cell>
          <cell r="E264" t="str">
            <v>boä</v>
          </cell>
          <cell r="F264">
            <v>2578</v>
          </cell>
          <cell r="G264">
            <v>55914</v>
          </cell>
          <cell r="H264">
            <v>138918</v>
          </cell>
        </row>
        <row r="265">
          <cell r="C265" t="str">
            <v>04.1604</v>
          </cell>
          <cell r="D265" t="str">
            <v>Rô le choáng hö hoûng maùy ngaét kyõ thuaät soá</v>
          </cell>
          <cell r="E265" t="str">
            <v>boä</v>
          </cell>
          <cell r="F265">
            <v>1929</v>
          </cell>
          <cell r="G265">
            <v>50323</v>
          </cell>
          <cell r="H265">
            <v>82759</v>
          </cell>
        </row>
        <row r="266">
          <cell r="C266" t="str">
            <v>04.1700</v>
          </cell>
          <cell r="D266" t="str">
            <v>Rô le hôïp boä töï ñoùng laïi; kieåm tra ñoàng boä</v>
          </cell>
        </row>
        <row r="267">
          <cell r="C267" t="str">
            <v>04.1701</v>
          </cell>
          <cell r="D267" t="str">
            <v>Rô le hôïp boä töï ñoùng laïi ñieän töø, ñieän töû</v>
          </cell>
          <cell r="E267" t="str">
            <v>boä</v>
          </cell>
          <cell r="F267">
            <v>4147</v>
          </cell>
          <cell r="G267">
            <v>66543</v>
          </cell>
          <cell r="H267">
            <v>111321</v>
          </cell>
        </row>
        <row r="268">
          <cell r="C268" t="str">
            <v>04.1702</v>
          </cell>
          <cell r="D268" t="str">
            <v>Rô le hôïp boä töï ñoùng laïi kyõ thuaät soá</v>
          </cell>
          <cell r="E268" t="str">
            <v>boä</v>
          </cell>
          <cell r="F268">
            <v>2074</v>
          </cell>
          <cell r="G268">
            <v>59888</v>
          </cell>
          <cell r="H268">
            <v>76701</v>
          </cell>
        </row>
        <row r="269">
          <cell r="C269" t="str">
            <v>04.1703</v>
          </cell>
          <cell r="D269" t="str">
            <v>Rô le hôïp boä kieåm tra ñoàng boä ñieän töø, ñieän töû</v>
          </cell>
          <cell r="E269" t="str">
            <v>boä</v>
          </cell>
          <cell r="F269">
            <v>4443</v>
          </cell>
          <cell r="G269">
            <v>79851</v>
          </cell>
          <cell r="H269">
            <v>133305</v>
          </cell>
        </row>
        <row r="270">
          <cell r="C270" t="str">
            <v>04.1704</v>
          </cell>
          <cell r="D270" t="str">
            <v>Rô le hôïp boä kieåm tra ñoàng boä kyõ thuaät soá</v>
          </cell>
          <cell r="E270" t="str">
            <v>boä</v>
          </cell>
          <cell r="F270">
            <v>3022</v>
          </cell>
          <cell r="G270">
            <v>63881</v>
          </cell>
          <cell r="H270">
            <v>108711</v>
          </cell>
        </row>
        <row r="271">
          <cell r="C271" t="str">
            <v>04.1800</v>
          </cell>
          <cell r="D271" t="str">
            <v>Rô le hôïp boä töï ñoäng ñieàu chænh ñieän aùp, töï ñoäng naïp aéc qui, ghi söï coá</v>
          </cell>
        </row>
        <row r="272">
          <cell r="C272" t="str">
            <v>04.1801</v>
          </cell>
          <cell r="D272" t="str">
            <v>Rô le hôïp boä töï ñoäng ñieàu chænh ñieän aùp ñieän töø, ñieän töû</v>
          </cell>
          <cell r="E272" t="str">
            <v>boä</v>
          </cell>
          <cell r="F272">
            <v>4147</v>
          </cell>
          <cell r="G272">
            <v>399256</v>
          </cell>
          <cell r="H272">
            <v>276904</v>
          </cell>
        </row>
        <row r="273">
          <cell r="C273" t="str">
            <v>04.1802</v>
          </cell>
          <cell r="D273" t="str">
            <v>Rô le hôïp boä töï ñoäng ñieàu chænh ñieän aùp kyõ thuaät soá</v>
          </cell>
          <cell r="E273" t="str">
            <v>boä</v>
          </cell>
          <cell r="F273">
            <v>2570</v>
          </cell>
          <cell r="G273">
            <v>359330</v>
          </cell>
          <cell r="H273">
            <v>263324</v>
          </cell>
        </row>
        <row r="274">
          <cell r="C274" t="str">
            <v>04.1803</v>
          </cell>
          <cell r="D274" t="str">
            <v>Rô le hôïp boä töï ñoäng naïp aéc qui</v>
          </cell>
          <cell r="E274" t="str">
            <v>boä</v>
          </cell>
          <cell r="F274">
            <v>4251</v>
          </cell>
          <cell r="G274">
            <v>95821</v>
          </cell>
          <cell r="H274">
            <v>53610</v>
          </cell>
        </row>
        <row r="275">
          <cell r="C275" t="str">
            <v>04.1804</v>
          </cell>
          <cell r="D275" t="str">
            <v>Rô le hôïp boä ghi söï coá</v>
          </cell>
          <cell r="E275" t="str">
            <v>boä</v>
          </cell>
          <cell r="F275">
            <v>5552</v>
          </cell>
          <cell r="G275">
            <v>399256</v>
          </cell>
          <cell r="H275">
            <v>264246</v>
          </cell>
        </row>
        <row r="276">
          <cell r="C276" t="str">
            <v>04.1900</v>
          </cell>
          <cell r="D276" t="str">
            <v>Rô le boä giaùm saùt maïch caét, giaùm saùt maïch doøng</v>
          </cell>
        </row>
        <row r="277">
          <cell r="C277" t="str">
            <v>04.1901</v>
          </cell>
          <cell r="D277" t="str">
            <v>Rô le boä giaùm saùt maïch caét ñieän töø, ñieän töû</v>
          </cell>
          <cell r="E277" t="str">
            <v>boä</v>
          </cell>
          <cell r="F277">
            <v>3555</v>
          </cell>
          <cell r="G277">
            <v>63881</v>
          </cell>
          <cell r="H277">
            <v>66699</v>
          </cell>
        </row>
        <row r="278">
          <cell r="C278" t="str">
            <v>04.1902</v>
          </cell>
          <cell r="D278" t="str">
            <v>Rô le boä giaùm saùt maïch caét kyõ thuaät soá</v>
          </cell>
          <cell r="E278" t="str">
            <v>boä</v>
          </cell>
          <cell r="F278">
            <v>2578</v>
          </cell>
          <cell r="G278">
            <v>56285</v>
          </cell>
          <cell r="H278">
            <v>46076</v>
          </cell>
        </row>
        <row r="279">
          <cell r="C279" t="str">
            <v>04.1903</v>
          </cell>
          <cell r="D279" t="str">
            <v>Rô le boä giaùm saùt maïch doøng ñieän töø, ñieän töû</v>
          </cell>
          <cell r="E279" t="str">
            <v>boä</v>
          </cell>
          <cell r="F279">
            <v>2407</v>
          </cell>
          <cell r="G279">
            <v>53234</v>
          </cell>
          <cell r="H279">
            <v>55660</v>
          </cell>
        </row>
        <row r="280">
          <cell r="C280" t="str">
            <v>04.1904</v>
          </cell>
          <cell r="D280" t="str">
            <v>Rô le boä giaùm saùt maïch doøng kyõ thuaät soá</v>
          </cell>
          <cell r="E280" t="str">
            <v>boä</v>
          </cell>
          <cell r="F280">
            <v>1704</v>
          </cell>
          <cell r="G280">
            <v>46905</v>
          </cell>
          <cell r="H280">
            <v>38350</v>
          </cell>
        </row>
        <row r="281">
          <cell r="C281" t="str">
            <v>04.2000</v>
          </cell>
          <cell r="D281" t="str">
            <v>Rô le hôi, doøng daàu</v>
          </cell>
        </row>
        <row r="282">
          <cell r="C282" t="str">
            <v>04.2001</v>
          </cell>
          <cell r="D282" t="str">
            <v>Rô le hôi</v>
          </cell>
          <cell r="E282" t="str">
            <v>boä</v>
          </cell>
          <cell r="F282">
            <v>30176</v>
          </cell>
          <cell r="G282">
            <v>60997</v>
          </cell>
          <cell r="H282">
            <v>4122</v>
          </cell>
        </row>
        <row r="283">
          <cell r="C283" t="str">
            <v>04.2002</v>
          </cell>
          <cell r="D283" t="str">
            <v>Rô le doøng daàu</v>
          </cell>
          <cell r="E283" t="str">
            <v>boä</v>
          </cell>
          <cell r="F283">
            <v>24141</v>
          </cell>
          <cell r="G283">
            <v>48798</v>
          </cell>
          <cell r="H283">
            <v>3298</v>
          </cell>
        </row>
        <row r="284">
          <cell r="C284" t="str">
            <v>05.0000</v>
          </cell>
          <cell r="D284" t="str">
            <v>THÍ NGHIEÄM VAØ HIEÄU CHÆNH ÑO LÖÔØNG ÑIEÄN</v>
          </cell>
        </row>
        <row r="285">
          <cell r="C285" t="str">
            <v>05.1000</v>
          </cell>
          <cell r="D285" t="str">
            <v>Ampe met, von met</v>
          </cell>
        </row>
        <row r="286">
          <cell r="C286" t="str">
            <v>05.1001</v>
          </cell>
          <cell r="D286" t="str">
            <v>Ampe met loaïi AC</v>
          </cell>
          <cell r="E286" t="str">
            <v>caùi</v>
          </cell>
          <cell r="F286">
            <v>1671</v>
          </cell>
          <cell r="G286">
            <v>19519</v>
          </cell>
          <cell r="H286">
            <v>3501</v>
          </cell>
        </row>
        <row r="287">
          <cell r="C287" t="str">
            <v>05.1002</v>
          </cell>
          <cell r="D287" t="str">
            <v>Ampe met loaïi DC</v>
          </cell>
          <cell r="E287" t="str">
            <v>caùi</v>
          </cell>
          <cell r="F287">
            <v>1486</v>
          </cell>
          <cell r="G287">
            <v>17893</v>
          </cell>
          <cell r="H287">
            <v>3416</v>
          </cell>
        </row>
        <row r="288">
          <cell r="C288" t="str">
            <v>05.1003</v>
          </cell>
          <cell r="D288" t="str">
            <v>Voân met loaïi AC</v>
          </cell>
          <cell r="E288" t="str">
            <v>caùi</v>
          </cell>
          <cell r="F288">
            <v>1671</v>
          </cell>
          <cell r="G288">
            <v>19519</v>
          </cell>
          <cell r="H288">
            <v>3680</v>
          </cell>
        </row>
        <row r="289">
          <cell r="C289" t="str">
            <v>05.1004</v>
          </cell>
          <cell r="D289" t="str">
            <v>Voân met loaïi DC</v>
          </cell>
          <cell r="E289" t="str">
            <v>caùi</v>
          </cell>
          <cell r="F289">
            <v>1486</v>
          </cell>
          <cell r="G289">
            <v>17893</v>
          </cell>
          <cell r="H289">
            <v>3680</v>
          </cell>
        </row>
        <row r="290">
          <cell r="C290" t="str">
            <v>05.2000</v>
          </cell>
          <cell r="D290" t="str">
            <v>Ampemeùt, Voânmeùt coù boä bieán ñoåi; baùo chaïm ñaát; ño ñoä leäch ñieän aùp; chæ thò naác maùy bieán aùp; ñoàng boä keá; taàn soá keá</v>
          </cell>
        </row>
        <row r="291">
          <cell r="C291" t="str">
            <v>05.2001</v>
          </cell>
          <cell r="D291" t="str">
            <v>Ampe keá, voân keá coù boä bieán ñoåi</v>
          </cell>
          <cell r="E291" t="str">
            <v>caùi</v>
          </cell>
          <cell r="F291">
            <v>1523</v>
          </cell>
          <cell r="G291">
            <v>20332</v>
          </cell>
          <cell r="H291">
            <v>4041</v>
          </cell>
        </row>
        <row r="292">
          <cell r="C292" t="str">
            <v>05.2002</v>
          </cell>
          <cell r="D292" t="str">
            <v>Baùo chaïm ñaát - leäch ñieän aùp</v>
          </cell>
          <cell r="E292" t="str">
            <v>caùi</v>
          </cell>
          <cell r="F292">
            <v>1412</v>
          </cell>
          <cell r="G292">
            <v>20332</v>
          </cell>
          <cell r="H292">
            <v>3680</v>
          </cell>
        </row>
        <row r="293">
          <cell r="C293" t="str">
            <v>05.2003</v>
          </cell>
          <cell r="D293" t="str">
            <v>Naác maùy bieán aùp ñoàng boä keá</v>
          </cell>
          <cell r="E293" t="str">
            <v>caùi</v>
          </cell>
          <cell r="F293">
            <v>1745</v>
          </cell>
          <cell r="G293">
            <v>40665</v>
          </cell>
          <cell r="H293">
            <v>3680</v>
          </cell>
        </row>
        <row r="294">
          <cell r="C294" t="str">
            <v>05.2004</v>
          </cell>
          <cell r="D294" t="str">
            <v>Taàn soá keá</v>
          </cell>
          <cell r="E294" t="str">
            <v>caùi</v>
          </cell>
          <cell r="F294">
            <v>1634</v>
          </cell>
          <cell r="G294">
            <v>36598</v>
          </cell>
          <cell r="H294">
            <v>4658</v>
          </cell>
        </row>
        <row r="295">
          <cell r="C295" t="str">
            <v>05.3000</v>
          </cell>
          <cell r="D295" t="str">
            <v>Ñoàng hoà coâng suaát 3 pha höõu coâng, voâ coâng coù boä bieán ñoåi vaø khoâng coù boä bieán ñoåi goùc pha</v>
          </cell>
        </row>
        <row r="296">
          <cell r="C296" t="str">
            <v>05.3001</v>
          </cell>
          <cell r="D296" t="str">
            <v>Ñoàng hoà coâng suaát 3 pha coù boä bieán ñoåi</v>
          </cell>
          <cell r="E296" t="str">
            <v>caùi</v>
          </cell>
          <cell r="F296">
            <v>1634</v>
          </cell>
          <cell r="G296">
            <v>40665</v>
          </cell>
          <cell r="H296">
            <v>3416</v>
          </cell>
        </row>
        <row r="297">
          <cell r="C297" t="str">
            <v>05.3002</v>
          </cell>
          <cell r="D297" t="str">
            <v>Ñoàng hoà coâng suaát 3 pha khoâng coù boä bieán ñoåi</v>
          </cell>
          <cell r="E297" t="str">
            <v>caùi</v>
          </cell>
          <cell r="F297">
            <v>1468</v>
          </cell>
          <cell r="G297">
            <v>32532</v>
          </cell>
          <cell r="H297">
            <v>3977</v>
          </cell>
        </row>
        <row r="298">
          <cell r="C298" t="str">
            <v>05.3003</v>
          </cell>
          <cell r="D298" t="str">
            <v>Ñoàng hoà goùc pha</v>
          </cell>
          <cell r="E298" t="str">
            <v>caùi</v>
          </cell>
          <cell r="F298">
            <v>1634</v>
          </cell>
          <cell r="G298">
            <v>36598</v>
          </cell>
          <cell r="H298">
            <v>5431</v>
          </cell>
        </row>
        <row r="299">
          <cell r="C299" t="str">
            <v>05.4000</v>
          </cell>
          <cell r="D299" t="str">
            <v>Coâng tô 3 pha höõu coâng, voâ coâng coù boä bieán ñoåi vaø khoâng coù boä bieán ñoåi; coâng tô 1 pha; coâng tô 3 pha coù laäp trình</v>
          </cell>
        </row>
        <row r="300">
          <cell r="C300" t="str">
            <v>05.4001</v>
          </cell>
          <cell r="D300" t="str">
            <v>Coâng tô 3 pha coù boä bieán ñoåi</v>
          </cell>
          <cell r="E300" t="str">
            <v>caùi</v>
          </cell>
          <cell r="F300">
            <v>2411</v>
          </cell>
          <cell r="G300">
            <v>44362</v>
          </cell>
          <cell r="H300">
            <v>14486</v>
          </cell>
        </row>
        <row r="301">
          <cell r="C301" t="str">
            <v>05.4002</v>
          </cell>
          <cell r="D301" t="str">
            <v>Coâng tô 3 pha khoâng coù boä bieán ñoåi</v>
          </cell>
          <cell r="E301" t="str">
            <v>caùi</v>
          </cell>
          <cell r="F301">
            <v>2189</v>
          </cell>
          <cell r="G301">
            <v>28096</v>
          </cell>
          <cell r="H301">
            <v>14061</v>
          </cell>
        </row>
        <row r="302">
          <cell r="C302" t="str">
            <v>05.4003</v>
          </cell>
          <cell r="D302" t="str">
            <v>Coâng tô 1 pha</v>
          </cell>
          <cell r="E302" t="str">
            <v>caùi</v>
          </cell>
          <cell r="F302">
            <v>1856</v>
          </cell>
          <cell r="G302">
            <v>14048</v>
          </cell>
          <cell r="H302">
            <v>8235</v>
          </cell>
        </row>
        <row r="303">
          <cell r="C303" t="str">
            <v>05.4004</v>
          </cell>
          <cell r="D303" t="str">
            <v>Coâng tô 3 pha laäp trình</v>
          </cell>
          <cell r="E303" t="str">
            <v>caùi</v>
          </cell>
          <cell r="F303">
            <v>2411</v>
          </cell>
          <cell r="G303">
            <v>125692</v>
          </cell>
          <cell r="H303">
            <v>39006</v>
          </cell>
        </row>
        <row r="304">
          <cell r="C304" t="str">
            <v>05.5000</v>
          </cell>
          <cell r="D304" t="str">
            <v>Hôïp boä baûo veä ño löôøng ña chöùc naêng kyõ thuaät soá coù laäp trình</v>
          </cell>
        </row>
        <row r="305">
          <cell r="C305" t="str">
            <v>05.5000</v>
          </cell>
          <cell r="D305" t="str">
            <v>Hôïp boä baûo veä ño löôøng ña chöùc naêng kyõ thuaät soá coù laäp trình</v>
          </cell>
          <cell r="E305" t="str">
            <v>boä</v>
          </cell>
          <cell r="F305">
            <v>4913</v>
          </cell>
          <cell r="G305">
            <v>277261</v>
          </cell>
          <cell r="H305">
            <v>127771</v>
          </cell>
        </row>
        <row r="306">
          <cell r="C306" t="str">
            <v>05.5000</v>
          </cell>
          <cell r="D306" t="str">
            <v>Hôïp boä 1 chöùc naêng baûo veä ño löôøng ña chöùc naêng kyõ thuaät soá coù laäp trình</v>
          </cell>
          <cell r="E306" t="str">
            <v>boä</v>
          </cell>
          <cell r="F306">
            <v>982.6</v>
          </cell>
          <cell r="G306">
            <v>55452.200000000004</v>
          </cell>
          <cell r="H306">
            <v>25554.2</v>
          </cell>
        </row>
        <row r="307">
          <cell r="C307" t="str">
            <v>06.0000</v>
          </cell>
          <cell r="D307" t="str">
            <v>THÍ NGHIEÄM HIEÄU CHÆNH THIEÁT BÒ ÑO LÖÔØNG NHIEÄT</v>
          </cell>
        </row>
        <row r="308">
          <cell r="C308" t="str">
            <v>06.1000</v>
          </cell>
          <cell r="D308" t="str">
            <v>Aùp keá, chaân khoâng keá</v>
          </cell>
        </row>
        <row r="309">
          <cell r="C309" t="str">
            <v>06.1001</v>
          </cell>
          <cell r="D309" t="str">
            <v>Aùp keá, chaân khoâng keá kieåu tröïc tieáp khoâng tieáp ñieåm</v>
          </cell>
          <cell r="E309" t="str">
            <v>caùi</v>
          </cell>
          <cell r="F309">
            <v>2759</v>
          </cell>
          <cell r="G309">
            <v>18484</v>
          </cell>
          <cell r="H309">
            <v>415</v>
          </cell>
        </row>
        <row r="310">
          <cell r="C310" t="str">
            <v>06.1002</v>
          </cell>
          <cell r="D310" t="str">
            <v>Aùp keá, chaân khoâng keá kieåu tröïc tieáp coù tieáp ñieåm</v>
          </cell>
          <cell r="E310" t="str">
            <v>caùi</v>
          </cell>
          <cell r="F310">
            <v>3090</v>
          </cell>
          <cell r="G310">
            <v>22181</v>
          </cell>
          <cell r="H310">
            <v>881</v>
          </cell>
        </row>
        <row r="311">
          <cell r="C311" t="str">
            <v>06.1003</v>
          </cell>
          <cell r="D311" t="str">
            <v>Aùp keá, chaân khoâng keá kieåu nhieät giaõn nôû khoâng tieáp ñieåm</v>
          </cell>
          <cell r="E311" t="str">
            <v>caùi</v>
          </cell>
          <cell r="F311">
            <v>1080</v>
          </cell>
          <cell r="G311">
            <v>20332</v>
          </cell>
          <cell r="H311">
            <v>415</v>
          </cell>
        </row>
        <row r="312">
          <cell r="C312" t="str">
            <v>06.1004</v>
          </cell>
          <cell r="D312" t="str">
            <v>Aùp keá, chaân khoâng keá kieåu nhieät giaõn nôû coù tieáp ñieåm</v>
          </cell>
          <cell r="E312" t="str">
            <v>caùi</v>
          </cell>
          <cell r="F312">
            <v>1411</v>
          </cell>
          <cell r="G312">
            <v>24399</v>
          </cell>
          <cell r="H312">
            <v>881</v>
          </cell>
        </row>
        <row r="313">
          <cell r="C313" t="str">
            <v>06.2000</v>
          </cell>
          <cell r="D313" t="str">
            <v>Ñoàng hoà chæ möùc, löu löôïng, caàu ño nhieät ñoä chæ thò</v>
          </cell>
        </row>
        <row r="314">
          <cell r="C314" t="str">
            <v>06.2001</v>
          </cell>
          <cell r="D314" t="str">
            <v>Ñoàng hoà möùc kieåu phao</v>
          </cell>
          <cell r="E314" t="str">
            <v>caùi</v>
          </cell>
          <cell r="F314">
            <v>1908</v>
          </cell>
          <cell r="G314">
            <v>12199</v>
          </cell>
          <cell r="H314">
            <v>415</v>
          </cell>
        </row>
        <row r="315">
          <cell r="C315" t="str">
            <v>06.2002</v>
          </cell>
          <cell r="D315" t="str">
            <v>Ñoàng hoà löu löôïng cheânh aùp chæ möùc</v>
          </cell>
          <cell r="E315" t="str">
            <v>caùi</v>
          </cell>
          <cell r="F315">
            <v>2648</v>
          </cell>
          <cell r="G315">
            <v>36598</v>
          </cell>
          <cell r="H315">
            <v>694</v>
          </cell>
        </row>
        <row r="316">
          <cell r="C316" t="str">
            <v>06.2003</v>
          </cell>
          <cell r="D316" t="str">
            <v>Ñoàng hoà löu löôïng cheânh aùp coù coâng tô</v>
          </cell>
          <cell r="E316" t="str">
            <v>caùi</v>
          </cell>
          <cell r="F316">
            <v>3349</v>
          </cell>
          <cell r="G316">
            <v>43918</v>
          </cell>
          <cell r="H316">
            <v>694</v>
          </cell>
        </row>
        <row r="317">
          <cell r="C317" t="str">
            <v>06.2004</v>
          </cell>
          <cell r="D317" t="str">
            <v>Caàu ño nhieät ñoä chæ thò</v>
          </cell>
          <cell r="E317" t="str">
            <v>caùi</v>
          </cell>
          <cell r="F317">
            <v>3719</v>
          </cell>
          <cell r="G317">
            <v>24399</v>
          </cell>
          <cell r="H317">
            <v>280</v>
          </cell>
        </row>
        <row r="318">
          <cell r="C318" t="str">
            <v>06.3000</v>
          </cell>
        </row>
        <row r="319">
          <cell r="C319" t="str">
            <v>06.3001</v>
          </cell>
          <cell r="D319" t="str">
            <v>Rô le aùp löïc, chaân khoâng</v>
          </cell>
          <cell r="E319" t="str">
            <v>caùi</v>
          </cell>
          <cell r="F319">
            <v>2780</v>
          </cell>
          <cell r="G319">
            <v>20332</v>
          </cell>
          <cell r="H319">
            <v>415</v>
          </cell>
        </row>
        <row r="320">
          <cell r="C320" t="str">
            <v>06.3002</v>
          </cell>
          <cell r="D320" t="str">
            <v>Rô le nhieät</v>
          </cell>
          <cell r="E320" t="str">
            <v>caùi</v>
          </cell>
          <cell r="F320">
            <v>2496</v>
          </cell>
          <cell r="G320">
            <v>24399</v>
          </cell>
          <cell r="H320">
            <v>466</v>
          </cell>
        </row>
        <row r="321">
          <cell r="C321" t="str">
            <v>06.3003</v>
          </cell>
          <cell r="D321" t="str">
            <v>Loâgoâmeùt ño nhieät ñoä</v>
          </cell>
          <cell r="E321" t="str">
            <v>caùi</v>
          </cell>
          <cell r="F321">
            <v>2496</v>
          </cell>
          <cell r="G321">
            <v>40665</v>
          </cell>
          <cell r="H321">
            <v>466</v>
          </cell>
        </row>
        <row r="322">
          <cell r="C322" t="str">
            <v>06.3004</v>
          </cell>
          <cell r="D322" t="str">
            <v>Boä bieán ñoåi tín hieäu</v>
          </cell>
          <cell r="E322" t="str">
            <v>caùi</v>
          </cell>
          <cell r="F322">
            <v>2496</v>
          </cell>
          <cell r="G322">
            <v>40665</v>
          </cell>
          <cell r="H322">
            <v>1118</v>
          </cell>
        </row>
        <row r="323">
          <cell r="C323" t="str">
            <v>07.0000</v>
          </cell>
          <cell r="D323" t="str">
            <v>THÍ NGHIEÄM HIEÄU CHÆNH MAÏCH ÑIEÀU KHIEÅN ÑO LÖÔØNG, RÔ LE BAÛO VEÄ, TÖÏ ÑOÄNG VAØ TÍN HIEÄU</v>
          </cell>
        </row>
        <row r="324">
          <cell r="C324" t="str">
            <v>07.1000</v>
          </cell>
          <cell r="D324" t="str">
            <v>Heä thoáng maïch nguoàn AC, DC, maïch tín hieäu trung taâm, maïch ñieän aùp vaø doøng ñieän</v>
          </cell>
        </row>
        <row r="325">
          <cell r="C325" t="str">
            <v>07.1001</v>
          </cell>
          <cell r="D325" t="str">
            <v>Heä thoáng maïch nguoàn AC</v>
          </cell>
          <cell r="E325" t="str">
            <v>H.thg</v>
          </cell>
          <cell r="F325">
            <v>13700</v>
          </cell>
          <cell r="G325">
            <v>288351</v>
          </cell>
          <cell r="H325">
            <v>22490</v>
          </cell>
        </row>
        <row r="326">
          <cell r="C326" t="str">
            <v>07.1002</v>
          </cell>
          <cell r="D326" t="str">
            <v>Heä thoáng maïch nguoàn DC</v>
          </cell>
          <cell r="E326" t="str">
            <v>H.thg</v>
          </cell>
          <cell r="F326">
            <v>10960</v>
          </cell>
          <cell r="G326">
            <v>259516</v>
          </cell>
          <cell r="H326">
            <v>20241</v>
          </cell>
        </row>
        <row r="327">
          <cell r="C327" t="str">
            <v>07.1003</v>
          </cell>
          <cell r="D327" t="str">
            <v>Heä thoáng maïch tín hieäu trung taâm</v>
          </cell>
          <cell r="E327" t="str">
            <v>H.thg</v>
          </cell>
          <cell r="F327">
            <v>10960</v>
          </cell>
          <cell r="G327">
            <v>346022</v>
          </cell>
          <cell r="H327">
            <v>26352</v>
          </cell>
        </row>
        <row r="328">
          <cell r="C328" t="str">
            <v>07.1004</v>
          </cell>
          <cell r="D328" t="str">
            <v>Heä thoáng maïch ñieän aùp vaø doøng ñieän</v>
          </cell>
          <cell r="E328" t="str">
            <v>H.thg</v>
          </cell>
          <cell r="F328">
            <v>13700</v>
          </cell>
          <cell r="G328">
            <v>221809</v>
          </cell>
          <cell r="H328">
            <v>17992</v>
          </cell>
        </row>
        <row r="329">
          <cell r="C329" t="str">
            <v>07.2000</v>
          </cell>
          <cell r="D329" t="str">
            <v>Maïch ñieàu khieån maùy ngaét, dao caùch ly 3 pha</v>
          </cell>
        </row>
        <row r="330">
          <cell r="C330" t="str">
            <v>07.2001</v>
          </cell>
          <cell r="D330" t="str">
            <v>Maïch ñieàu khieån maùy ngaét ñieän aùp 3-35kV</v>
          </cell>
          <cell r="E330" t="str">
            <v>boä</v>
          </cell>
          <cell r="F330">
            <v>5549</v>
          </cell>
          <cell r="G330">
            <v>170349</v>
          </cell>
          <cell r="H330">
            <v>27820</v>
          </cell>
        </row>
        <row r="331">
          <cell r="C331" t="str">
            <v>07.2002</v>
          </cell>
          <cell r="D331" t="str">
            <v>Maïch ñieàu khieån maùy ngaét ñieän aùp 66-110kV</v>
          </cell>
          <cell r="E331" t="str">
            <v>boä</v>
          </cell>
          <cell r="F331">
            <v>6936</v>
          </cell>
          <cell r="G331">
            <v>212936</v>
          </cell>
          <cell r="H331">
            <v>34775</v>
          </cell>
        </row>
        <row r="332">
          <cell r="C332" t="str">
            <v>07.2003</v>
          </cell>
          <cell r="D332" t="str">
            <v>Maïch ñieàu khieån maùy ngaét ñieän aùp 220-500kV</v>
          </cell>
          <cell r="E332" t="str">
            <v>boä</v>
          </cell>
          <cell r="F332">
            <v>8670</v>
          </cell>
          <cell r="G332">
            <v>266170</v>
          </cell>
          <cell r="H332">
            <v>43468</v>
          </cell>
        </row>
        <row r="333">
          <cell r="C333" t="str">
            <v>07.2004</v>
          </cell>
          <cell r="D333" t="str">
            <v>Maïch ñieàu khieån dao caùch ly coù ñieàu khieån</v>
          </cell>
          <cell r="E333" t="str">
            <v>boä</v>
          </cell>
          <cell r="F333">
            <v>4439</v>
          </cell>
          <cell r="G333">
            <v>136279</v>
          </cell>
          <cell r="H333">
            <v>22256</v>
          </cell>
        </row>
        <row r="334">
          <cell r="C334" t="str">
            <v>07.3000</v>
          </cell>
          <cell r="D334" t="str">
            <v>Maïch ñieàu khieån neùn khí, cöùu hoûa, laøm maùt maùy bieán aùp, saáy, chieáu saùng tuû</v>
          </cell>
        </row>
        <row r="335">
          <cell r="C335" t="str">
            <v>07.3001</v>
          </cell>
          <cell r="D335" t="str">
            <v>Maïch ñieàu khieån neùn khí</v>
          </cell>
          <cell r="E335" t="str">
            <v>boä</v>
          </cell>
          <cell r="F335">
            <v>1420</v>
          </cell>
          <cell r="G335">
            <v>34887</v>
          </cell>
          <cell r="H335">
            <v>5571</v>
          </cell>
        </row>
        <row r="336">
          <cell r="C336" t="str">
            <v>07.3002</v>
          </cell>
          <cell r="D336" t="str">
            <v>Maïch ñieàu khieån cöùu hoûa</v>
          </cell>
          <cell r="E336" t="str">
            <v>boä</v>
          </cell>
          <cell r="F336">
            <v>1776</v>
          </cell>
          <cell r="G336">
            <v>43609</v>
          </cell>
          <cell r="H336">
            <v>6964</v>
          </cell>
        </row>
        <row r="337">
          <cell r="C337" t="str">
            <v>07.3003</v>
          </cell>
          <cell r="D337" t="str">
            <v>Maïch ñieàu khieån laøm maùt MBA</v>
          </cell>
          <cell r="E337" t="str">
            <v>boä</v>
          </cell>
          <cell r="F337">
            <v>2220</v>
          </cell>
          <cell r="G337">
            <v>54512</v>
          </cell>
          <cell r="H337">
            <v>8705</v>
          </cell>
        </row>
        <row r="338">
          <cell r="C338" t="str">
            <v>07.3004</v>
          </cell>
          <cell r="D338" t="str">
            <v>Maïch ñieàu khieån saáy, chieáu saùng tuû</v>
          </cell>
          <cell r="E338" t="str">
            <v>boä</v>
          </cell>
          <cell r="F338">
            <v>1136</v>
          </cell>
          <cell r="G338">
            <v>27910</v>
          </cell>
          <cell r="H338">
            <v>885</v>
          </cell>
        </row>
        <row r="339">
          <cell r="C339" t="str">
            <v>07.4000</v>
          </cell>
          <cell r="D339" t="str">
            <v>Heä thoáng maïch baûo veä:(thôøi gian, trung gian, caét tröïc tieáp, maïch ñaàu ra cho 1 caáp baûo veä); ño löôøng; ghi chuïp; tín hieäu</v>
          </cell>
        </row>
        <row r="340">
          <cell r="C340" t="str">
            <v>07.4001</v>
          </cell>
          <cell r="D340" t="str">
            <v>Heä thoáng maïch ño löôøng</v>
          </cell>
          <cell r="E340" t="str">
            <v>h.thg</v>
          </cell>
          <cell r="F340">
            <v>4576</v>
          </cell>
          <cell r="G340">
            <v>177447</v>
          </cell>
          <cell r="H340">
            <v>25902</v>
          </cell>
        </row>
        <row r="341">
          <cell r="C341" t="str">
            <v>07.4002</v>
          </cell>
          <cell r="D341" t="str">
            <v>Heä thoáng maïch ghi chuïp</v>
          </cell>
          <cell r="E341" t="str">
            <v>h.thg</v>
          </cell>
          <cell r="F341">
            <v>8580</v>
          </cell>
          <cell r="G341">
            <v>332713</v>
          </cell>
          <cell r="H341">
            <v>40472</v>
          </cell>
        </row>
        <row r="342">
          <cell r="C342" t="str">
            <v>07.4003</v>
          </cell>
          <cell r="D342" t="str">
            <v>Heä thoáng maïch baûo veä:(thôøi gian, trung gian, caét tröïc tieáp, maïch ñaàu ra cho 1 caáp baûo veä); ño löôøng; ghi chuïp; tín hieäu</v>
          </cell>
          <cell r="E342" t="str">
            <v>h.thg</v>
          </cell>
          <cell r="F342">
            <v>5720</v>
          </cell>
          <cell r="G342">
            <v>221809</v>
          </cell>
          <cell r="H342">
            <v>32378</v>
          </cell>
        </row>
        <row r="343">
          <cell r="C343" t="str">
            <v>07.4004</v>
          </cell>
          <cell r="D343" t="str">
            <v>Heä thoáng maïch tín hieäu</v>
          </cell>
          <cell r="E343" t="str">
            <v>h.thg</v>
          </cell>
          <cell r="F343">
            <v>1373</v>
          </cell>
          <cell r="G343">
            <v>35489</v>
          </cell>
          <cell r="H343">
            <v>7771</v>
          </cell>
        </row>
        <row r="344">
          <cell r="C344" t="str">
            <v>07.5000</v>
          </cell>
          <cell r="D344" t="str">
            <v>Heä thoáng maïch töï ñoäng: ñieàu chænh ñieän aùp döôùi taûi, ñoùng laëp laïi maùy caét</v>
          </cell>
        </row>
        <row r="345">
          <cell r="C345" t="str">
            <v>07.5001</v>
          </cell>
          <cell r="D345" t="str">
            <v>Heä thoáng maïch töï ñoäng ñieàu chænh ñieän aùp döôùi taûi</v>
          </cell>
          <cell r="E345" t="str">
            <v>H.thg</v>
          </cell>
          <cell r="F345">
            <v>5878</v>
          </cell>
          <cell r="G345">
            <v>260256</v>
          </cell>
          <cell r="H345">
            <v>43468</v>
          </cell>
        </row>
        <row r="346">
          <cell r="C346" t="str">
            <v>07.5002</v>
          </cell>
          <cell r="D346" t="str">
            <v>Heä thoáng maïch töï ñoäng ñoùng laëp laïi maùy caét</v>
          </cell>
          <cell r="E346" t="str">
            <v>H.thg</v>
          </cell>
          <cell r="F346">
            <v>2939</v>
          </cell>
          <cell r="G346">
            <v>130128</v>
          </cell>
          <cell r="H346">
            <v>21734</v>
          </cell>
        </row>
        <row r="347">
          <cell r="C347" t="str">
            <v>07.6000</v>
          </cell>
          <cell r="D347" t="str">
            <v>Thieát bò ño xa</v>
          </cell>
          <cell r="E347" t="str">
            <v>H.thg</v>
          </cell>
          <cell r="F347">
            <v>10013</v>
          </cell>
          <cell r="G347">
            <v>166357</v>
          </cell>
          <cell r="H347">
            <v>14006</v>
          </cell>
        </row>
        <row r="348">
          <cell r="C348" t="str">
            <v>07.7000</v>
          </cell>
          <cell r="D348" t="str">
            <v>Sô ñoà logic ñieàu khieån baûo veä vaø truyeàn caét</v>
          </cell>
          <cell r="E348" t="str">
            <v>H.thg</v>
          </cell>
          <cell r="F348">
            <v>9503</v>
          </cell>
          <cell r="G348">
            <v>184841</v>
          </cell>
          <cell r="H348">
            <v>71132</v>
          </cell>
        </row>
        <row r="349">
          <cell r="C349" t="str">
            <v>08.0000</v>
          </cell>
          <cell r="D349" t="str">
            <v>THÍ NGHIEÄM VAØ HIEÄU CHÆNH MAÃU HOÙA</v>
          </cell>
        </row>
        <row r="350">
          <cell r="C350" t="str">
            <v>08.1000</v>
          </cell>
          <cell r="D350" t="str">
            <v>Tính chaát hoùa hoïc maãu daàu caùch ñieän</v>
          </cell>
          <cell r="E350" t="str">
            <v>maãu</v>
          </cell>
          <cell r="F350">
            <v>81128</v>
          </cell>
          <cell r="G350">
            <v>184841</v>
          </cell>
          <cell r="H350">
            <v>26735</v>
          </cell>
        </row>
        <row r="351">
          <cell r="C351" t="str">
            <v>08.2000</v>
          </cell>
          <cell r="D351" t="str">
            <v>Ñieän aùp xuyeân thuûng, Tgd cuûa daàu caùch ñieän</v>
          </cell>
        </row>
        <row r="352">
          <cell r="C352" t="str">
            <v>08.2001</v>
          </cell>
          <cell r="D352" t="str">
            <v>Ñieän aùp xuyeân thuûng</v>
          </cell>
          <cell r="E352" t="str">
            <v>maãu</v>
          </cell>
          <cell r="F352">
            <v>6977</v>
          </cell>
          <cell r="G352">
            <v>24399</v>
          </cell>
          <cell r="H352">
            <v>8202</v>
          </cell>
        </row>
        <row r="353">
          <cell r="C353" t="str">
            <v>08.2002</v>
          </cell>
          <cell r="D353" t="str">
            <v>Tgd cuûa daàu caùch ñieän</v>
          </cell>
          <cell r="E353" t="str">
            <v>maåu</v>
          </cell>
          <cell r="F353">
            <v>7659</v>
          </cell>
          <cell r="G353">
            <v>44362</v>
          </cell>
          <cell r="H353">
            <v>10974</v>
          </cell>
        </row>
        <row r="354">
          <cell r="C354" t="str">
            <v>08.3000</v>
          </cell>
          <cell r="D354" t="str">
            <v>Ñoä oån ñònh oâxy hoùa daàu caùch ñieän</v>
          </cell>
          <cell r="E354" t="str">
            <v>maãu</v>
          </cell>
          <cell r="F354">
            <v>97925</v>
          </cell>
          <cell r="G354">
            <v>382620</v>
          </cell>
          <cell r="H354">
            <v>162517</v>
          </cell>
        </row>
        <row r="355">
          <cell r="C355" t="str">
            <v>08.4000</v>
          </cell>
          <cell r="D355" t="str">
            <v>Haøm vi löôïng aåm cuûa daàu caùch ñieän</v>
          </cell>
          <cell r="E355" t="str">
            <v>maãu</v>
          </cell>
          <cell r="F355">
            <v>58046</v>
          </cell>
          <cell r="G355">
            <v>171902</v>
          </cell>
          <cell r="H355">
            <v>51096</v>
          </cell>
        </row>
        <row r="356">
          <cell r="C356" t="str">
            <v>08.5000</v>
          </cell>
          <cell r="D356" t="str">
            <v>Phaân tích haøm löôïng khí hoøa tan trong daàu caùch ñieän</v>
          </cell>
          <cell r="E356" t="str">
            <v>maãu</v>
          </cell>
          <cell r="F356">
            <v>153981</v>
          </cell>
          <cell r="G356">
            <v>221809</v>
          </cell>
          <cell r="H356">
            <v>324286</v>
          </cell>
        </row>
        <row r="357">
          <cell r="C357" t="str">
            <v>08.6000</v>
          </cell>
          <cell r="D357" t="str">
            <v>Phaân tích ñoä aåm trong khí SF6</v>
          </cell>
          <cell r="E357" t="str">
            <v>maãu</v>
          </cell>
          <cell r="F357">
            <v>50916</v>
          </cell>
          <cell r="G357">
            <v>184841</v>
          </cell>
          <cell r="H357">
            <v>200451</v>
          </cell>
        </row>
        <row r="358">
          <cell r="C358" t="str">
            <v>08.7000</v>
          </cell>
          <cell r="D358" t="str">
            <v>Thí nghieäm hieäu chænh maãu axít aéc qui</v>
          </cell>
          <cell r="E358" t="str">
            <v>maãu</v>
          </cell>
          <cell r="F358">
            <v>280775</v>
          </cell>
          <cell r="G358">
            <v>73936</v>
          </cell>
          <cell r="H358">
            <v>253993</v>
          </cell>
        </row>
        <row r="359">
          <cell r="C359" t="str">
            <v>08.8000</v>
          </cell>
          <cell r="D359" t="str">
            <v>Maãu nöôùc caát: dung dòch ñieän giaûi</v>
          </cell>
          <cell r="E359" t="str">
            <v>maãu</v>
          </cell>
          <cell r="F359">
            <v>92526</v>
          </cell>
          <cell r="G359">
            <v>73936</v>
          </cell>
          <cell r="H359">
            <v>112817</v>
          </cell>
        </row>
        <row r="360">
          <cell r="C360">
            <v>1</v>
          </cell>
          <cell r="D360" t="str">
            <v>Ngaên maùy caét phaân ñoaïn 110kV</v>
          </cell>
          <cell r="E360" t="str">
            <v xml:space="preserve">Ngaên </v>
          </cell>
          <cell r="F360">
            <v>68491</v>
          </cell>
          <cell r="G360">
            <v>2121478</v>
          </cell>
          <cell r="H360">
            <v>1557250</v>
          </cell>
        </row>
        <row r="361">
          <cell r="C361">
            <v>2</v>
          </cell>
          <cell r="D361" t="str">
            <v>Ngaên maùy caét phaân ñoaïn 220kV</v>
          </cell>
          <cell r="E361" t="str">
            <v xml:space="preserve">Ngaên </v>
          </cell>
          <cell r="F361">
            <v>82609</v>
          </cell>
          <cell r="G361">
            <v>2304840</v>
          </cell>
          <cell r="H361">
            <v>2009311</v>
          </cell>
        </row>
        <row r="362">
          <cell r="C362">
            <v>3</v>
          </cell>
          <cell r="D362" t="str">
            <v>Ngaên loä ra 220kV</v>
          </cell>
          <cell r="E362" t="str">
            <v xml:space="preserve">Ngaên </v>
          </cell>
          <cell r="F362">
            <v>107532</v>
          </cell>
          <cell r="G362">
            <v>3953231</v>
          </cell>
          <cell r="H362">
            <v>2470201</v>
          </cell>
        </row>
        <row r="363">
          <cell r="C363">
            <v>4</v>
          </cell>
          <cell r="D363" t="str">
            <v>Ngaên loä ra 110kV</v>
          </cell>
          <cell r="E363" t="str">
            <v xml:space="preserve">Ngaên </v>
          </cell>
          <cell r="F363">
            <v>105798</v>
          </cell>
          <cell r="G363">
            <v>3899997</v>
          </cell>
          <cell r="H363">
            <v>2461508</v>
          </cell>
        </row>
        <row r="364">
          <cell r="C364">
            <v>5</v>
          </cell>
          <cell r="D364" t="str">
            <v>Thanh caùi 220kV</v>
          </cell>
          <cell r="E364" t="str">
            <v>H.thoáng</v>
          </cell>
          <cell r="F364">
            <v>25168</v>
          </cell>
          <cell r="G364">
            <v>975959</v>
          </cell>
          <cell r="H364">
            <v>142462</v>
          </cell>
        </row>
        <row r="365">
          <cell r="C365">
            <v>6</v>
          </cell>
          <cell r="D365" t="str">
            <v>Thanh caùi 110kV</v>
          </cell>
          <cell r="E365" t="str">
            <v>H.thoáng</v>
          </cell>
          <cell r="F365">
            <v>18280</v>
          </cell>
          <cell r="G365">
            <v>660433</v>
          </cell>
          <cell r="H365">
            <v>86837</v>
          </cell>
        </row>
        <row r="366">
          <cell r="C366">
            <v>7</v>
          </cell>
          <cell r="D366" t="str">
            <v>Ngaên maùy bieán theá 220kV</v>
          </cell>
          <cell r="E366" t="str">
            <v xml:space="preserve">Ngaên </v>
          </cell>
          <cell r="F366">
            <v>315494</v>
          </cell>
          <cell r="G366">
            <v>8023417</v>
          </cell>
          <cell r="H366">
            <v>3375179</v>
          </cell>
        </row>
        <row r="367">
          <cell r="C367">
            <v>8</v>
          </cell>
          <cell r="D367" t="str">
            <v>Ngaên maùy bieán theá 110kV</v>
          </cell>
          <cell r="E367" t="str">
            <v xml:space="preserve">Ngaên </v>
          </cell>
          <cell r="F367">
            <v>253387</v>
          </cell>
          <cell r="G367">
            <v>6065557</v>
          </cell>
          <cell r="H367">
            <v>2396361</v>
          </cell>
        </row>
        <row r="368">
          <cell r="C368">
            <v>9</v>
          </cell>
          <cell r="D368" t="str">
            <v>Loä ra 22kV</v>
          </cell>
          <cell r="E368" t="str">
            <v xml:space="preserve">Ngaên </v>
          </cell>
          <cell r="F368">
            <v>57619</v>
          </cell>
          <cell r="G368">
            <v>1975508</v>
          </cell>
          <cell r="H368">
            <v>20988</v>
          </cell>
        </row>
        <row r="369">
          <cell r="C369">
            <v>10</v>
          </cell>
          <cell r="D369" t="str">
            <v>Tuû bieán ñieän theá 24(15)kV</v>
          </cell>
          <cell r="E369" t="str">
            <v>Tuû</v>
          </cell>
          <cell r="F369">
            <v>30434</v>
          </cell>
          <cell r="G369">
            <v>858584</v>
          </cell>
          <cell r="H369">
            <v>1120093</v>
          </cell>
        </row>
        <row r="370">
          <cell r="C370">
            <v>11</v>
          </cell>
          <cell r="D370" t="str">
            <v>Heä thoáng töï duøng AC</v>
          </cell>
          <cell r="E370" t="str">
            <v>H. thoáng</v>
          </cell>
          <cell r="F370">
            <v>66977</v>
          </cell>
          <cell r="G370">
            <v>1237732</v>
          </cell>
          <cell r="H370">
            <v>982965</v>
          </cell>
        </row>
        <row r="371">
          <cell r="C371">
            <v>12</v>
          </cell>
          <cell r="D371" t="str">
            <v>Heä thoáng töï duøng DC</v>
          </cell>
          <cell r="E371" t="str">
            <v>H. thoáng</v>
          </cell>
          <cell r="F371">
            <v>36302</v>
          </cell>
          <cell r="G371">
            <v>742087</v>
          </cell>
          <cell r="H371">
            <v>423413</v>
          </cell>
        </row>
      </sheetData>
      <sheetData sheetId="7"/>
      <sheetData sheetId="8"/>
      <sheetData sheetId="9"/>
      <sheetData sheetId="10" refreshError="1">
        <row r="2">
          <cell r="B2" t="str">
            <v>MT250</v>
          </cell>
          <cell r="C2" t="str">
            <v xml:space="preserve">     maùy troän 250L</v>
          </cell>
          <cell r="D2" t="str">
            <v xml:space="preserve">ca </v>
          </cell>
          <cell r="E2">
            <v>96197</v>
          </cell>
        </row>
        <row r="3">
          <cell r="B3" t="str">
            <v>MÑB-1KW</v>
          </cell>
          <cell r="C3" t="str">
            <v xml:space="preserve">     maùy ñaàm baøn 1kw</v>
          </cell>
          <cell r="D3" t="str">
            <v xml:space="preserve">ca </v>
          </cell>
          <cell r="E3">
            <v>35062</v>
          </cell>
        </row>
        <row r="4">
          <cell r="B4" t="str">
            <v>MÑD-1,5KW</v>
          </cell>
          <cell r="C4" t="str">
            <v xml:space="preserve">     maùy ñaàm duøi 1,5kw</v>
          </cell>
          <cell r="D4" t="str">
            <v xml:space="preserve">ca </v>
          </cell>
          <cell r="E4">
            <v>40025</v>
          </cell>
        </row>
        <row r="5">
          <cell r="B5" t="str">
            <v>MCAU-5T</v>
          </cell>
          <cell r="C5" t="str">
            <v xml:space="preserve">     maùy caåu 5 taán</v>
          </cell>
          <cell r="D5" t="str">
            <v xml:space="preserve">ca </v>
          </cell>
          <cell r="E5">
            <v>298161</v>
          </cell>
        </row>
        <row r="6">
          <cell r="B6" t="str">
            <v>UCT</v>
          </cell>
          <cell r="C6" t="str">
            <v xml:space="preserve">     maùy uoán caét theùp</v>
          </cell>
          <cell r="D6" t="str">
            <v xml:space="preserve">ca </v>
          </cell>
          <cell r="E6">
            <v>42295</v>
          </cell>
        </row>
        <row r="7">
          <cell r="B7" t="str">
            <v>HAN23K</v>
          </cell>
          <cell r="C7" t="str">
            <v xml:space="preserve">     maùy haøn 23KW</v>
          </cell>
          <cell r="D7" t="str">
            <v xml:space="preserve">ca </v>
          </cell>
          <cell r="E7">
            <v>155202</v>
          </cell>
        </row>
        <row r="8">
          <cell r="B8" t="str">
            <v>PUMP</v>
          </cell>
          <cell r="C8" t="str">
            <v>Maùy bôm nöôùc</v>
          </cell>
          <cell r="D8" t="str">
            <v xml:space="preserve">ca </v>
          </cell>
          <cell r="E8">
            <v>51339</v>
          </cell>
        </row>
      </sheetData>
      <sheetData sheetId="11"/>
      <sheetData sheetId="12"/>
      <sheetData sheetId="13"/>
      <sheetData sheetId="14"/>
      <sheetData sheetId="15"/>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refreshError="1"/>
      <sheetData sheetId="9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CT"/>
      <sheetName val="   PTVT cong trinh     "/>
      <sheetName val="MTP"/>
      <sheetName val="MTP1"/>
      <sheetName val="kinh phí XD"/>
      <sheetName val="CaMay"/>
      <sheetName val="DGiaT"/>
      <sheetName val="DGiaTN"/>
      <sheetName val="T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1R-l=21.2m"/>
      <sheetName val="p1L-l=21m"/>
      <sheetName val="p2R-l=17.9m"/>
      <sheetName val="p2L-l=17.8m"/>
      <sheetName val="p7R-l=10.9m"/>
      <sheetName val="p7L-l=11m"/>
      <sheetName val="XL4Poppy"/>
      <sheetName val="p1L_l_21m"/>
    </sheetNames>
    <sheetDataSet>
      <sheetData sheetId="0" refreshError="1"/>
      <sheetData sheetId="1" refreshError="1"/>
      <sheetData sheetId="2" refreshError="1">
        <row r="1">
          <cell r="A1">
            <v>21</v>
          </cell>
        </row>
      </sheetData>
      <sheetData sheetId="3" refreshError="1"/>
      <sheetData sheetId="4" refreshError="1"/>
      <sheetData sheetId="5" refreshError="1"/>
      <sheetData sheetId="6" refreshError="1"/>
      <sheetData sheetId="7" refreshError="1"/>
      <sheetData sheetId="8"/>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tt-dn"/>
      <sheetName val="DanhMuc"/>
      <sheetName val="soketoan"/>
      <sheetName val="inphieu"/>
      <sheetName val="cn+vt"/>
      <sheetName val="bctaichinh"/>
      <sheetName val="dmtk"/>
      <sheetName val="dmvt"/>
      <sheetName val="dmcn"/>
      <sheetName val="huongdan"/>
      <sheetName val="bct"/>
      <sheetName val="capnhat"/>
      <sheetName val="muavao"/>
      <sheetName val="muavao2"/>
      <sheetName val="banra"/>
      <sheetName val="nkc"/>
      <sheetName val="nkc (in)"/>
      <sheetName val="nksc"/>
      <sheetName val="nksc (in)"/>
      <sheetName val="phieuchi"/>
      <sheetName val="sodkctgs"/>
      <sheetName val="ctgs-tuan"/>
      <sheetName val="ctgs-tuan2"/>
      <sheetName val="sochitiet"/>
      <sheetName val="sotonghop"/>
      <sheetName val="soquy"/>
      <sheetName val="112"/>
      <sheetName val="133CT"/>
      <sheetName val="152ct"/>
      <sheetName val="ctttoan"/>
      <sheetName val="3331"/>
      <sheetName val="sobanhang"/>
      <sheetName val="621"/>
      <sheetName val="622"/>
      <sheetName val="627"/>
      <sheetName val="632"/>
      <sheetName val="635"/>
      <sheetName val="641"/>
      <sheetName val="642"/>
      <sheetName val="cdps"/>
      <sheetName val="cdkt"/>
      <sheetName val="kqkd"/>
      <sheetName val="tkhai"/>
      <sheetName val="hd"/>
      <sheetName val="hd_sd"/>
      <sheetName val="hd_dm"/>
      <sheetName val="hd_capnhat"/>
      <sheetName val="cn_tonghop"/>
      <sheetName val="XXXXXXXX"/>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row r="6">
          <cell r="A6">
            <v>1111</v>
          </cell>
          <cell r="C6" t="str">
            <v>Tieàn maët</v>
          </cell>
          <cell r="D6">
            <v>18869545</v>
          </cell>
          <cell r="E6">
            <v>0</v>
          </cell>
          <cell r="F6">
            <v>86799130</v>
          </cell>
          <cell r="G6">
            <v>88883817</v>
          </cell>
          <cell r="H6">
            <v>16784858</v>
          </cell>
          <cell r="I6">
            <v>0</v>
          </cell>
        </row>
        <row r="7">
          <cell r="A7">
            <v>112</v>
          </cell>
          <cell r="C7" t="str">
            <v>Tieàn gôûi NH = VNÑ</v>
          </cell>
          <cell r="D7">
            <v>0</v>
          </cell>
          <cell r="E7">
            <v>0</v>
          </cell>
          <cell r="F7">
            <v>0</v>
          </cell>
          <cell r="G7">
            <v>0</v>
          </cell>
          <cell r="H7">
            <v>0</v>
          </cell>
          <cell r="I7">
            <v>0</v>
          </cell>
        </row>
        <row r="8">
          <cell r="A8">
            <v>131</v>
          </cell>
          <cell r="C8" t="str">
            <v>Phaûi thu cuûa khaùch haøng</v>
          </cell>
          <cell r="D8">
            <v>0</v>
          </cell>
          <cell r="E8">
            <v>0</v>
          </cell>
          <cell r="F8">
            <v>0</v>
          </cell>
          <cell r="G8">
            <v>0</v>
          </cell>
          <cell r="H8">
            <v>0</v>
          </cell>
          <cell r="I8">
            <v>0</v>
          </cell>
        </row>
        <row r="9">
          <cell r="A9">
            <v>133</v>
          </cell>
          <cell r="C9" t="str">
            <v>Thueá GTGT ñöôïc KT</v>
          </cell>
          <cell r="D9">
            <v>11168653</v>
          </cell>
          <cell r="E9">
            <v>0</v>
          </cell>
          <cell r="F9">
            <v>3833729</v>
          </cell>
          <cell r="G9">
            <v>7890830</v>
          </cell>
          <cell r="H9">
            <v>7111552</v>
          </cell>
          <cell r="I9">
            <v>0</v>
          </cell>
        </row>
        <row r="10">
          <cell r="A10">
            <v>141</v>
          </cell>
          <cell r="C10" t="str">
            <v>Taïm öùng</v>
          </cell>
          <cell r="D10">
            <v>0</v>
          </cell>
          <cell r="E10">
            <v>0</v>
          </cell>
          <cell r="F10">
            <v>0</v>
          </cell>
          <cell r="G10">
            <v>0</v>
          </cell>
          <cell r="H10">
            <v>0</v>
          </cell>
          <cell r="I10">
            <v>0</v>
          </cell>
        </row>
        <row r="11">
          <cell r="A11">
            <v>142</v>
          </cell>
          <cell r="C11" t="str">
            <v>Chi phí chôø phaân boå</v>
          </cell>
          <cell r="D11">
            <v>29576400</v>
          </cell>
          <cell r="E11">
            <v>0</v>
          </cell>
          <cell r="F11">
            <v>0</v>
          </cell>
          <cell r="G11">
            <v>0</v>
          </cell>
          <cell r="H11">
            <v>29576400</v>
          </cell>
          <cell r="I11">
            <v>0</v>
          </cell>
        </row>
        <row r="12">
          <cell r="A12">
            <v>152</v>
          </cell>
          <cell r="C12" t="str">
            <v>Nguyeân lieäu, vaät lieäu</v>
          </cell>
          <cell r="D12">
            <v>1608844695.7397432</v>
          </cell>
          <cell r="E12">
            <v>0</v>
          </cell>
          <cell r="F12">
            <v>52230706</v>
          </cell>
          <cell r="G12">
            <v>62853962</v>
          </cell>
          <cell r="H12">
            <v>1598221439.7397432</v>
          </cell>
          <cell r="I12">
            <v>0</v>
          </cell>
        </row>
        <row r="13">
          <cell r="A13">
            <v>153</v>
          </cell>
          <cell r="C13" t="str">
            <v>Coâng cuï, lao ñoäng</v>
          </cell>
          <cell r="D13">
            <v>7450200</v>
          </cell>
          <cell r="E13">
            <v>0</v>
          </cell>
          <cell r="F13">
            <v>0</v>
          </cell>
          <cell r="G13">
            <v>0</v>
          </cell>
          <cell r="H13">
            <v>7450200</v>
          </cell>
          <cell r="I13">
            <v>0</v>
          </cell>
        </row>
        <row r="14">
          <cell r="A14">
            <v>154</v>
          </cell>
          <cell r="C14" t="str">
            <v>Chi phí SP dôû dang</v>
          </cell>
          <cell r="D14">
            <v>0</v>
          </cell>
          <cell r="E14">
            <v>0</v>
          </cell>
          <cell r="F14">
            <v>78374902</v>
          </cell>
          <cell r="G14">
            <v>78374902</v>
          </cell>
          <cell r="H14">
            <v>0</v>
          </cell>
          <cell r="I14">
            <v>0</v>
          </cell>
        </row>
        <row r="15">
          <cell r="A15">
            <v>155</v>
          </cell>
          <cell r="C15" t="str">
            <v>Thaønh phaåm</v>
          </cell>
          <cell r="D15">
            <v>207011911.66703612</v>
          </cell>
          <cell r="E15">
            <v>0</v>
          </cell>
          <cell r="F15">
            <v>78374902</v>
          </cell>
          <cell r="G15">
            <v>77010000</v>
          </cell>
          <cell r="H15">
            <v>208376813.66703612</v>
          </cell>
          <cell r="I15">
            <v>0</v>
          </cell>
        </row>
        <row r="16">
          <cell r="A16">
            <v>211</v>
          </cell>
          <cell r="C16" t="str">
            <v>Taøi saûn coá ñònh</v>
          </cell>
          <cell r="D16">
            <v>784317813</v>
          </cell>
          <cell r="E16">
            <v>0</v>
          </cell>
          <cell r="F16">
            <v>0</v>
          </cell>
          <cell r="G16">
            <v>0</v>
          </cell>
          <cell r="H16">
            <v>784317813</v>
          </cell>
          <cell r="I16">
            <v>0</v>
          </cell>
        </row>
        <row r="17">
          <cell r="A17">
            <v>214</v>
          </cell>
          <cell r="C17" t="str">
            <v>Khaáu hao TSCÑ</v>
          </cell>
          <cell r="D17">
            <v>0</v>
          </cell>
          <cell r="E17">
            <v>65240700</v>
          </cell>
          <cell r="F17">
            <v>0</v>
          </cell>
          <cell r="G17">
            <v>0</v>
          </cell>
          <cell r="H17">
            <v>0</v>
          </cell>
          <cell r="I17">
            <v>65240700</v>
          </cell>
        </row>
        <row r="18">
          <cell r="A18">
            <v>311</v>
          </cell>
          <cell r="C18" t="str">
            <v>Vay ngaén haïn</v>
          </cell>
          <cell r="D18">
            <v>0</v>
          </cell>
          <cell r="E18">
            <v>1050000000</v>
          </cell>
          <cell r="F18">
            <v>0</v>
          </cell>
          <cell r="G18">
            <v>0</v>
          </cell>
          <cell r="H18">
            <v>0</v>
          </cell>
          <cell r="I18">
            <v>1050000000</v>
          </cell>
        </row>
        <row r="19">
          <cell r="A19">
            <v>331</v>
          </cell>
          <cell r="C19" t="str">
            <v>Phaûi traû ngöôøi baùn</v>
          </cell>
          <cell r="D19">
            <v>0</v>
          </cell>
          <cell r="E19">
            <v>649366744</v>
          </cell>
          <cell r="F19">
            <v>0</v>
          </cell>
          <cell r="G19">
            <v>0</v>
          </cell>
          <cell r="H19">
            <v>0</v>
          </cell>
          <cell r="I19">
            <v>649366744</v>
          </cell>
        </row>
        <row r="20">
          <cell r="A20">
            <v>3331</v>
          </cell>
          <cell r="C20" t="str">
            <v>Thueá GTGT phaûi noäp</v>
          </cell>
          <cell r="D20">
            <v>0</v>
          </cell>
          <cell r="E20">
            <v>0</v>
          </cell>
          <cell r="F20">
            <v>7890830</v>
          </cell>
          <cell r="G20">
            <v>7890830</v>
          </cell>
          <cell r="H20">
            <v>0</v>
          </cell>
          <cell r="I20">
            <v>0</v>
          </cell>
        </row>
        <row r="21">
          <cell r="A21">
            <v>3334</v>
          </cell>
          <cell r="C21" t="str">
            <v>Thueá Thu Nhaäp DN</v>
          </cell>
          <cell r="D21">
            <v>17966800</v>
          </cell>
          <cell r="E21">
            <v>0</v>
          </cell>
          <cell r="F21">
            <v>15493738</v>
          </cell>
          <cell r="G21">
            <v>23953600</v>
          </cell>
          <cell r="H21">
            <v>9506938</v>
          </cell>
          <cell r="I21">
            <v>0</v>
          </cell>
        </row>
        <row r="22">
          <cell r="A22">
            <v>3338</v>
          </cell>
          <cell r="C22" t="str">
            <v>Thueá Moân Baøi</v>
          </cell>
          <cell r="D22">
            <v>0</v>
          </cell>
          <cell r="E22">
            <v>0</v>
          </cell>
          <cell r="F22">
            <v>0</v>
          </cell>
          <cell r="G22">
            <v>0</v>
          </cell>
          <cell r="H22">
            <v>0</v>
          </cell>
          <cell r="I22">
            <v>0</v>
          </cell>
        </row>
        <row r="23">
          <cell r="A23">
            <v>334</v>
          </cell>
          <cell r="C23" t="str">
            <v>Phaûi traû löông CNV</v>
          </cell>
          <cell r="D23">
            <v>0</v>
          </cell>
          <cell r="E23">
            <v>0</v>
          </cell>
          <cell r="F23">
            <v>9000000</v>
          </cell>
          <cell r="G23">
            <v>9000000</v>
          </cell>
          <cell r="H23">
            <v>0</v>
          </cell>
          <cell r="I23">
            <v>0</v>
          </cell>
        </row>
        <row r="24">
          <cell r="A24">
            <v>3388</v>
          </cell>
          <cell r="C24" t="str">
            <v>Phaûi traû khaùc</v>
          </cell>
          <cell r="D24">
            <v>0</v>
          </cell>
          <cell r="E24">
            <v>0</v>
          </cell>
          <cell r="F24">
            <v>0</v>
          </cell>
          <cell r="G24">
            <v>0</v>
          </cell>
          <cell r="H24">
            <v>0</v>
          </cell>
          <cell r="I24">
            <v>0</v>
          </cell>
        </row>
        <row r="25">
          <cell r="A25">
            <v>411</v>
          </cell>
          <cell r="C25" t="str">
            <v xml:space="preserve">Nguoàn voán kinh doanh </v>
          </cell>
          <cell r="D25">
            <v>0</v>
          </cell>
          <cell r="E25">
            <v>800000000</v>
          </cell>
          <cell r="F25">
            <v>0</v>
          </cell>
          <cell r="G25">
            <v>0</v>
          </cell>
          <cell r="H25">
            <v>0</v>
          </cell>
          <cell r="I25">
            <v>800000000</v>
          </cell>
        </row>
        <row r="26">
          <cell r="A26">
            <v>4211</v>
          </cell>
          <cell r="C26" t="str">
            <v>LN chöa phaân phoái naêm tröôùc</v>
          </cell>
          <cell r="D26">
            <v>0</v>
          </cell>
          <cell r="E26">
            <v>59590010</v>
          </cell>
          <cell r="F26">
            <v>0</v>
          </cell>
          <cell r="G26">
            <v>0</v>
          </cell>
          <cell r="H26">
            <v>0</v>
          </cell>
          <cell r="I26">
            <v>59590010</v>
          </cell>
        </row>
        <row r="27">
          <cell r="A27">
            <v>4212</v>
          </cell>
          <cell r="C27" t="str">
            <v>LN chöa phaân phoái naêm nay</v>
          </cell>
          <cell r="D27">
            <v>0</v>
          </cell>
          <cell r="E27">
            <v>61008564.40677917</v>
          </cell>
          <cell r="F27">
            <v>23860004</v>
          </cell>
          <cell r="G27">
            <v>0</v>
          </cell>
          <cell r="H27">
            <v>0</v>
          </cell>
          <cell r="I27">
            <v>37148560.40677917</v>
          </cell>
        </row>
        <row r="28">
          <cell r="A28">
            <v>511</v>
          </cell>
          <cell r="C28" t="str">
            <v>Doanh thu baùn haøng</v>
          </cell>
          <cell r="D28">
            <v>0</v>
          </cell>
          <cell r="E28">
            <v>0</v>
          </cell>
          <cell r="F28">
            <v>78908300</v>
          </cell>
          <cell r="G28">
            <v>78908300</v>
          </cell>
          <cell r="H28">
            <v>0</v>
          </cell>
          <cell r="I28">
            <v>0</v>
          </cell>
        </row>
        <row r="29">
          <cell r="A29">
            <v>515</v>
          </cell>
          <cell r="C29" t="str">
            <v>Thu nhaäp hoaït ñoäng TC</v>
          </cell>
          <cell r="D29">
            <v>0</v>
          </cell>
          <cell r="E29">
            <v>0</v>
          </cell>
          <cell r="F29">
            <v>0</v>
          </cell>
          <cell r="G29">
            <v>0</v>
          </cell>
          <cell r="H29">
            <v>0</v>
          </cell>
          <cell r="I29">
            <v>0</v>
          </cell>
        </row>
        <row r="30">
          <cell r="A30">
            <v>621</v>
          </cell>
          <cell r="C30" t="str">
            <v>Chi phí NVL tröïc tieáp</v>
          </cell>
          <cell r="D30">
            <v>0</v>
          </cell>
          <cell r="E30">
            <v>0</v>
          </cell>
          <cell r="F30">
            <v>62853962</v>
          </cell>
          <cell r="G30">
            <v>62853962</v>
          </cell>
          <cell r="H30">
            <v>0</v>
          </cell>
          <cell r="I30">
            <v>0</v>
          </cell>
        </row>
        <row r="31">
          <cell r="A31">
            <v>622</v>
          </cell>
          <cell r="C31" t="str">
            <v>Chi phí nhaân coâng tröïc tieáp</v>
          </cell>
          <cell r="D31">
            <v>0</v>
          </cell>
          <cell r="E31">
            <v>0</v>
          </cell>
          <cell r="F31">
            <v>7000000</v>
          </cell>
          <cell r="G31">
            <v>7000000</v>
          </cell>
          <cell r="H31">
            <v>0</v>
          </cell>
          <cell r="I31">
            <v>0</v>
          </cell>
        </row>
        <row r="32">
          <cell r="A32">
            <v>627</v>
          </cell>
          <cell r="C32" t="str">
            <v>Chi phí saûn xuaát chung</v>
          </cell>
          <cell r="D32">
            <v>0</v>
          </cell>
          <cell r="E32">
            <v>0</v>
          </cell>
          <cell r="F32">
            <v>8520940</v>
          </cell>
          <cell r="G32">
            <v>8520940</v>
          </cell>
          <cell r="H32">
            <v>0</v>
          </cell>
          <cell r="I32">
            <v>0</v>
          </cell>
        </row>
        <row r="33">
          <cell r="A33">
            <v>632</v>
          </cell>
          <cell r="C33" t="str">
            <v>Giaù voán baùn haøng</v>
          </cell>
          <cell r="D33">
            <v>0</v>
          </cell>
          <cell r="E33">
            <v>0</v>
          </cell>
          <cell r="F33">
            <v>77010000</v>
          </cell>
          <cell r="G33">
            <v>77010000</v>
          </cell>
          <cell r="H33">
            <v>0</v>
          </cell>
          <cell r="I33">
            <v>0</v>
          </cell>
        </row>
        <row r="34">
          <cell r="A34">
            <v>635</v>
          </cell>
          <cell r="C34" t="str">
            <v>Chi phí taøi chính</v>
          </cell>
          <cell r="D34">
            <v>0</v>
          </cell>
          <cell r="E34">
            <v>0</v>
          </cell>
          <cell r="F34">
            <v>0</v>
          </cell>
          <cell r="G34">
            <v>0</v>
          </cell>
          <cell r="H34">
            <v>0</v>
          </cell>
          <cell r="I34">
            <v>0</v>
          </cell>
        </row>
        <row r="35">
          <cell r="A35">
            <v>641</v>
          </cell>
          <cell r="C35" t="str">
            <v>Chi phí baùn haøng</v>
          </cell>
          <cell r="D35">
            <v>0</v>
          </cell>
          <cell r="E35">
            <v>0</v>
          </cell>
          <cell r="F35">
            <v>0</v>
          </cell>
          <cell r="G35">
            <v>0</v>
          </cell>
          <cell r="H35">
            <v>0</v>
          </cell>
          <cell r="I35">
            <v>0</v>
          </cell>
        </row>
        <row r="36">
          <cell r="A36">
            <v>642</v>
          </cell>
          <cell r="C36" t="str">
            <v>Chi phí quaûn lyù DN</v>
          </cell>
          <cell r="D36">
            <v>0</v>
          </cell>
          <cell r="E36">
            <v>0</v>
          </cell>
          <cell r="F36">
            <v>11311642</v>
          </cell>
          <cell r="G36">
            <v>11311642</v>
          </cell>
          <cell r="H36">
            <v>0</v>
          </cell>
          <cell r="I36">
            <v>0</v>
          </cell>
        </row>
        <row r="37">
          <cell r="A37">
            <v>8211</v>
          </cell>
          <cell r="C37" t="str">
            <v>Chi phí thueá TNDN</v>
          </cell>
          <cell r="D37">
            <v>0</v>
          </cell>
          <cell r="E37">
            <v>0</v>
          </cell>
          <cell r="F37">
            <v>23953600</v>
          </cell>
          <cell r="G37">
            <v>23953600</v>
          </cell>
          <cell r="H37">
            <v>0</v>
          </cell>
          <cell r="I37">
            <v>0</v>
          </cell>
        </row>
        <row r="38">
          <cell r="A38">
            <v>911</v>
          </cell>
          <cell r="C38" t="str">
            <v>Xaùc ñònh KQKD</v>
          </cell>
          <cell r="D38">
            <v>0</v>
          </cell>
          <cell r="E38">
            <v>0</v>
          </cell>
          <cell r="F38">
            <v>102768304</v>
          </cell>
          <cell r="G38">
            <v>102768304</v>
          </cell>
          <cell r="H38">
            <v>0</v>
          </cell>
          <cell r="I38">
            <v>0</v>
          </cell>
        </row>
        <row r="39">
          <cell r="D39">
            <v>0</v>
          </cell>
          <cell r="E39">
            <v>0</v>
          </cell>
          <cell r="F39">
            <v>0</v>
          </cell>
          <cell r="G39">
            <v>0</v>
          </cell>
          <cell r="H39">
            <v>0</v>
          </cell>
          <cell r="I39">
            <v>0</v>
          </cell>
        </row>
        <row r="40">
          <cell r="D40">
            <v>0</v>
          </cell>
          <cell r="E40">
            <v>0</v>
          </cell>
          <cell r="F40">
            <v>0</v>
          </cell>
          <cell r="G40">
            <v>0</v>
          </cell>
          <cell r="H40">
            <v>0</v>
          </cell>
          <cell r="I40">
            <v>0</v>
          </cell>
        </row>
        <row r="41">
          <cell r="D41">
            <v>0</v>
          </cell>
          <cell r="E41">
            <v>0</v>
          </cell>
          <cell r="F41">
            <v>0</v>
          </cell>
          <cell r="G41">
            <v>0</v>
          </cell>
          <cell r="H41">
            <v>0</v>
          </cell>
          <cell r="I41">
            <v>0</v>
          </cell>
        </row>
        <row r="42">
          <cell r="D42">
            <v>0</v>
          </cell>
          <cell r="E42">
            <v>0</v>
          </cell>
          <cell r="F42">
            <v>0</v>
          </cell>
          <cell r="G42">
            <v>0</v>
          </cell>
          <cell r="H42">
            <v>0</v>
          </cell>
          <cell r="I42">
            <v>0</v>
          </cell>
        </row>
        <row r="43">
          <cell r="D43">
            <v>0</v>
          </cell>
          <cell r="E43">
            <v>0</v>
          </cell>
          <cell r="F43">
            <v>0</v>
          </cell>
          <cell r="G43">
            <v>0</v>
          </cell>
          <cell r="H43">
            <v>0</v>
          </cell>
          <cell r="I43">
            <v>0</v>
          </cell>
        </row>
        <row r="44">
          <cell r="D44">
            <v>0</v>
          </cell>
          <cell r="E44">
            <v>0</v>
          </cell>
          <cell r="F44">
            <v>0</v>
          </cell>
          <cell r="G44">
            <v>0</v>
          </cell>
          <cell r="H44">
            <v>0</v>
          </cell>
          <cell r="I44">
            <v>0</v>
          </cell>
        </row>
        <row r="45">
          <cell r="D45">
            <v>0</v>
          </cell>
          <cell r="E45">
            <v>0</v>
          </cell>
          <cell r="F45">
            <v>0</v>
          </cell>
          <cell r="G45">
            <v>0</v>
          </cell>
          <cell r="H45">
            <v>0</v>
          </cell>
          <cell r="I45">
            <v>0</v>
          </cell>
        </row>
        <row r="46">
          <cell r="D46">
            <v>0</v>
          </cell>
          <cell r="E46">
            <v>0</v>
          </cell>
          <cell r="F46">
            <v>0</v>
          </cell>
          <cell r="G46">
            <v>0</v>
          </cell>
          <cell r="H46">
            <v>0</v>
          </cell>
          <cell r="I46">
            <v>0</v>
          </cell>
        </row>
        <row r="47">
          <cell r="D47">
            <v>0</v>
          </cell>
          <cell r="E47">
            <v>0</v>
          </cell>
          <cell r="F47">
            <v>0</v>
          </cell>
          <cell r="G47">
            <v>0</v>
          </cell>
          <cell r="H47">
            <v>0</v>
          </cell>
          <cell r="I47">
            <v>0</v>
          </cell>
        </row>
        <row r="48">
          <cell r="D48">
            <v>0</v>
          </cell>
          <cell r="E48">
            <v>0</v>
          </cell>
          <cell r="F48">
            <v>0</v>
          </cell>
          <cell r="G48">
            <v>0</v>
          </cell>
          <cell r="H48">
            <v>0</v>
          </cell>
          <cell r="I48">
            <v>0</v>
          </cell>
        </row>
        <row r="49">
          <cell r="D49">
            <v>0</v>
          </cell>
          <cell r="E49">
            <v>0</v>
          </cell>
          <cell r="F49">
            <v>0</v>
          </cell>
          <cell r="G49">
            <v>0</v>
          </cell>
          <cell r="H49">
            <v>0</v>
          </cell>
          <cell r="I49">
            <v>0</v>
          </cell>
        </row>
        <row r="50">
          <cell r="D50">
            <v>0</v>
          </cell>
          <cell r="E50">
            <v>0</v>
          </cell>
          <cell r="F50">
            <v>0</v>
          </cell>
          <cell r="G50">
            <v>0</v>
          </cell>
          <cell r="H50">
            <v>0</v>
          </cell>
          <cell r="I50">
            <v>0</v>
          </cell>
        </row>
        <row r="51">
          <cell r="D51">
            <v>0</v>
          </cell>
          <cell r="E51">
            <v>0</v>
          </cell>
          <cell r="F51">
            <v>0</v>
          </cell>
          <cell r="G51">
            <v>0</v>
          </cell>
          <cell r="H51">
            <v>0</v>
          </cell>
          <cell r="I51">
            <v>0</v>
          </cell>
        </row>
        <row r="52">
          <cell r="D52">
            <v>0</v>
          </cell>
          <cell r="E52">
            <v>0</v>
          </cell>
          <cell r="F52">
            <v>0</v>
          </cell>
          <cell r="G52">
            <v>0</v>
          </cell>
          <cell r="H52">
            <v>0</v>
          </cell>
          <cell r="I52">
            <v>0</v>
          </cell>
        </row>
        <row r="53">
          <cell r="D53">
            <v>0</v>
          </cell>
          <cell r="E53">
            <v>0</v>
          </cell>
          <cell r="F53">
            <v>0</v>
          </cell>
          <cell r="G53">
            <v>0</v>
          </cell>
          <cell r="H53">
            <v>0</v>
          </cell>
          <cell r="I53">
            <v>0</v>
          </cell>
        </row>
        <row r="54">
          <cell r="D54">
            <v>0</v>
          </cell>
          <cell r="E54">
            <v>0</v>
          </cell>
          <cell r="F54">
            <v>0</v>
          </cell>
          <cell r="G54">
            <v>0</v>
          </cell>
          <cell r="H54">
            <v>0</v>
          </cell>
          <cell r="I54">
            <v>0</v>
          </cell>
        </row>
        <row r="55">
          <cell r="D55">
            <v>0</v>
          </cell>
          <cell r="E55">
            <v>0</v>
          </cell>
          <cell r="F55">
            <v>0</v>
          </cell>
          <cell r="G55">
            <v>0</v>
          </cell>
          <cell r="H55">
            <v>0</v>
          </cell>
          <cell r="I55">
            <v>0</v>
          </cell>
        </row>
        <row r="56">
          <cell r="D56">
            <v>0</v>
          </cell>
          <cell r="E56">
            <v>0</v>
          </cell>
          <cell r="F56">
            <v>0</v>
          </cell>
          <cell r="G56">
            <v>0</v>
          </cell>
          <cell r="H56">
            <v>0</v>
          </cell>
          <cell r="I56">
            <v>0</v>
          </cell>
        </row>
        <row r="57">
          <cell r="D57">
            <v>0</v>
          </cell>
          <cell r="E57">
            <v>0</v>
          </cell>
          <cell r="F57">
            <v>0</v>
          </cell>
          <cell r="G57">
            <v>0</v>
          </cell>
          <cell r="H57">
            <v>0</v>
          </cell>
          <cell r="I57">
            <v>0</v>
          </cell>
        </row>
        <row r="58">
          <cell r="D58">
            <v>0</v>
          </cell>
          <cell r="E58">
            <v>0</v>
          </cell>
          <cell r="F58">
            <v>0</v>
          </cell>
          <cell r="G58">
            <v>0</v>
          </cell>
          <cell r="H58">
            <v>0</v>
          </cell>
          <cell r="I58">
            <v>0</v>
          </cell>
        </row>
        <row r="59">
          <cell r="D59">
            <v>0</v>
          </cell>
          <cell r="E59">
            <v>0</v>
          </cell>
          <cell r="F59">
            <v>0</v>
          </cell>
          <cell r="G59">
            <v>0</v>
          </cell>
          <cell r="H59">
            <v>0</v>
          </cell>
          <cell r="I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D62">
            <v>0</v>
          </cell>
          <cell r="E62">
            <v>0</v>
          </cell>
          <cell r="F62">
            <v>0</v>
          </cell>
          <cell r="G62">
            <v>0</v>
          </cell>
          <cell r="H62">
            <v>0</v>
          </cell>
          <cell r="I62">
            <v>0</v>
          </cell>
        </row>
        <row r="63">
          <cell r="D63">
            <v>0</v>
          </cell>
          <cell r="E63">
            <v>0</v>
          </cell>
          <cell r="F63">
            <v>0</v>
          </cell>
          <cell r="G63">
            <v>0</v>
          </cell>
          <cell r="H63">
            <v>0</v>
          </cell>
          <cell r="I63">
            <v>0</v>
          </cell>
        </row>
        <row r="64">
          <cell r="D64">
            <v>0</v>
          </cell>
          <cell r="E64">
            <v>0</v>
          </cell>
          <cell r="F64">
            <v>0</v>
          </cell>
          <cell r="G64">
            <v>0</v>
          </cell>
          <cell r="H64">
            <v>0</v>
          </cell>
          <cell r="I64">
            <v>0</v>
          </cell>
        </row>
        <row r="65">
          <cell r="D65">
            <v>0</v>
          </cell>
          <cell r="E65">
            <v>0</v>
          </cell>
          <cell r="F65">
            <v>0</v>
          </cell>
          <cell r="G65">
            <v>0</v>
          </cell>
          <cell r="H65">
            <v>0</v>
          </cell>
          <cell r="I65">
            <v>0</v>
          </cell>
        </row>
        <row r="66">
          <cell r="D66">
            <v>0</v>
          </cell>
          <cell r="E66">
            <v>0</v>
          </cell>
          <cell r="F66">
            <v>0</v>
          </cell>
          <cell r="G66">
            <v>0</v>
          </cell>
          <cell r="H66">
            <v>0</v>
          </cell>
          <cell r="I66">
            <v>0</v>
          </cell>
        </row>
        <row r="67">
          <cell r="D67">
            <v>0</v>
          </cell>
          <cell r="E67">
            <v>0</v>
          </cell>
          <cell r="F67">
            <v>0</v>
          </cell>
          <cell r="G67">
            <v>0</v>
          </cell>
          <cell r="H67">
            <v>0</v>
          </cell>
          <cell r="I67">
            <v>0</v>
          </cell>
        </row>
        <row r="68">
          <cell r="D68">
            <v>0</v>
          </cell>
          <cell r="E68">
            <v>0</v>
          </cell>
          <cell r="F68">
            <v>0</v>
          </cell>
          <cell r="G68">
            <v>0</v>
          </cell>
          <cell r="H68">
            <v>0</v>
          </cell>
          <cell r="I68">
            <v>0</v>
          </cell>
        </row>
        <row r="69">
          <cell r="D69">
            <v>0</v>
          </cell>
          <cell r="E69">
            <v>0</v>
          </cell>
          <cell r="F69">
            <v>0</v>
          </cell>
          <cell r="G69">
            <v>0</v>
          </cell>
          <cell r="H69">
            <v>0</v>
          </cell>
          <cell r="I69">
            <v>0</v>
          </cell>
        </row>
        <row r="70">
          <cell r="D70">
            <v>0</v>
          </cell>
          <cell r="E70">
            <v>0</v>
          </cell>
          <cell r="F70">
            <v>0</v>
          </cell>
          <cell r="G70">
            <v>0</v>
          </cell>
          <cell r="H70">
            <v>0</v>
          </cell>
          <cell r="I70">
            <v>0</v>
          </cell>
        </row>
        <row r="71">
          <cell r="D71">
            <v>0</v>
          </cell>
          <cell r="E71">
            <v>0</v>
          </cell>
          <cell r="F71">
            <v>0</v>
          </cell>
          <cell r="G71">
            <v>0</v>
          </cell>
          <cell r="H71">
            <v>0</v>
          </cell>
          <cell r="I71">
            <v>0</v>
          </cell>
        </row>
        <row r="72">
          <cell r="D72">
            <v>0</v>
          </cell>
          <cell r="E72">
            <v>0</v>
          </cell>
          <cell r="F72">
            <v>0</v>
          </cell>
          <cell r="G72">
            <v>0</v>
          </cell>
          <cell r="H72">
            <v>0</v>
          </cell>
          <cell r="I72">
            <v>0</v>
          </cell>
        </row>
        <row r="73">
          <cell r="D73">
            <v>0</v>
          </cell>
          <cell r="E73">
            <v>0</v>
          </cell>
          <cell r="F73">
            <v>0</v>
          </cell>
          <cell r="G73">
            <v>0</v>
          </cell>
          <cell r="H73">
            <v>0</v>
          </cell>
          <cell r="I73">
            <v>0</v>
          </cell>
        </row>
        <row r="74">
          <cell r="D74">
            <v>0</v>
          </cell>
          <cell r="E74">
            <v>0</v>
          </cell>
          <cell r="F74">
            <v>0</v>
          </cell>
          <cell r="G74">
            <v>0</v>
          </cell>
          <cell r="H74">
            <v>0</v>
          </cell>
          <cell r="I74">
            <v>0</v>
          </cell>
        </row>
        <row r="75">
          <cell r="D75">
            <v>0</v>
          </cell>
          <cell r="E75">
            <v>0</v>
          </cell>
          <cell r="F75">
            <v>0</v>
          </cell>
          <cell r="G75">
            <v>0</v>
          </cell>
          <cell r="H75">
            <v>0</v>
          </cell>
          <cell r="I75">
            <v>0</v>
          </cell>
        </row>
        <row r="76">
          <cell r="D76">
            <v>0</v>
          </cell>
          <cell r="E76">
            <v>0</v>
          </cell>
          <cell r="F76">
            <v>0</v>
          </cell>
          <cell r="G76">
            <v>0</v>
          </cell>
          <cell r="H76">
            <v>0</v>
          </cell>
          <cell r="I76">
            <v>0</v>
          </cell>
        </row>
        <row r="77">
          <cell r="D77">
            <v>0</v>
          </cell>
          <cell r="E77">
            <v>0</v>
          </cell>
          <cell r="F77">
            <v>0</v>
          </cell>
          <cell r="G77">
            <v>0</v>
          </cell>
          <cell r="H77">
            <v>0</v>
          </cell>
          <cell r="I77">
            <v>0</v>
          </cell>
        </row>
        <row r="78">
          <cell r="D78">
            <v>0</v>
          </cell>
          <cell r="E78">
            <v>0</v>
          </cell>
          <cell r="F78">
            <v>0</v>
          </cell>
          <cell r="G78">
            <v>0</v>
          </cell>
          <cell r="H78">
            <v>0</v>
          </cell>
          <cell r="I78">
            <v>0</v>
          </cell>
        </row>
        <row r="79">
          <cell r="D79">
            <v>0</v>
          </cell>
          <cell r="E79">
            <v>0</v>
          </cell>
          <cell r="F79">
            <v>0</v>
          </cell>
          <cell r="G79">
            <v>0</v>
          </cell>
          <cell r="H79">
            <v>0</v>
          </cell>
          <cell r="I79">
            <v>0</v>
          </cell>
        </row>
        <row r="80">
          <cell r="D80">
            <v>0</v>
          </cell>
          <cell r="E80">
            <v>0</v>
          </cell>
          <cell r="F80">
            <v>0</v>
          </cell>
          <cell r="G80">
            <v>0</v>
          </cell>
          <cell r="H80">
            <v>0</v>
          </cell>
          <cell r="I80">
            <v>0</v>
          </cell>
        </row>
        <row r="81">
          <cell r="D81">
            <v>0</v>
          </cell>
          <cell r="E81">
            <v>0</v>
          </cell>
          <cell r="F81">
            <v>0</v>
          </cell>
          <cell r="G81">
            <v>0</v>
          </cell>
          <cell r="H81">
            <v>0</v>
          </cell>
          <cell r="I81">
            <v>0</v>
          </cell>
        </row>
        <row r="82">
          <cell r="D82">
            <v>0</v>
          </cell>
          <cell r="E82">
            <v>0</v>
          </cell>
          <cell r="F82">
            <v>0</v>
          </cell>
          <cell r="G82">
            <v>0</v>
          </cell>
          <cell r="H82">
            <v>0</v>
          </cell>
          <cell r="I82">
            <v>0</v>
          </cell>
        </row>
        <row r="83">
          <cell r="D83">
            <v>0</v>
          </cell>
          <cell r="E83">
            <v>0</v>
          </cell>
          <cell r="F83">
            <v>0</v>
          </cell>
          <cell r="G83">
            <v>0</v>
          </cell>
          <cell r="H83">
            <v>0</v>
          </cell>
          <cell r="I83">
            <v>0</v>
          </cell>
        </row>
        <row r="84">
          <cell r="D84">
            <v>0</v>
          </cell>
          <cell r="E84">
            <v>0</v>
          </cell>
          <cell r="F84">
            <v>0</v>
          </cell>
          <cell r="G84">
            <v>0</v>
          </cell>
          <cell r="H84">
            <v>0</v>
          </cell>
          <cell r="I84">
            <v>0</v>
          </cell>
        </row>
        <row r="85">
          <cell r="D85">
            <v>0</v>
          </cell>
          <cell r="E85">
            <v>0</v>
          </cell>
          <cell r="F85">
            <v>0</v>
          </cell>
          <cell r="G85">
            <v>0</v>
          </cell>
          <cell r="H85">
            <v>0</v>
          </cell>
          <cell r="I85">
            <v>0</v>
          </cell>
        </row>
        <row r="86">
          <cell r="D86">
            <v>0</v>
          </cell>
          <cell r="E86">
            <v>0</v>
          </cell>
          <cell r="F86">
            <v>0</v>
          </cell>
          <cell r="G86">
            <v>0</v>
          </cell>
          <cell r="H86">
            <v>0</v>
          </cell>
          <cell r="I86">
            <v>0</v>
          </cell>
        </row>
        <row r="87">
          <cell r="D87">
            <v>0</v>
          </cell>
          <cell r="E87">
            <v>0</v>
          </cell>
          <cell r="F87">
            <v>0</v>
          </cell>
          <cell r="G87">
            <v>0</v>
          </cell>
          <cell r="H87">
            <v>0</v>
          </cell>
          <cell r="I87">
            <v>0</v>
          </cell>
        </row>
        <row r="88">
          <cell r="D88">
            <v>0</v>
          </cell>
          <cell r="E88">
            <v>0</v>
          </cell>
          <cell r="F88">
            <v>0</v>
          </cell>
          <cell r="G88">
            <v>0</v>
          </cell>
          <cell r="H88">
            <v>0</v>
          </cell>
          <cell r="I88">
            <v>0</v>
          </cell>
        </row>
        <row r="89">
          <cell r="D89">
            <v>0</v>
          </cell>
          <cell r="E89">
            <v>0</v>
          </cell>
          <cell r="F89">
            <v>0</v>
          </cell>
          <cell r="G89">
            <v>0</v>
          </cell>
          <cell r="H89">
            <v>0</v>
          </cell>
          <cell r="I89">
            <v>0</v>
          </cell>
        </row>
        <row r="90">
          <cell r="D90">
            <v>0</v>
          </cell>
          <cell r="E90">
            <v>0</v>
          </cell>
          <cell r="F90">
            <v>0</v>
          </cell>
          <cell r="G90">
            <v>0</v>
          </cell>
          <cell r="H90">
            <v>0</v>
          </cell>
          <cell r="I90">
            <v>0</v>
          </cell>
        </row>
        <row r="91">
          <cell r="D91">
            <v>0</v>
          </cell>
          <cell r="E91">
            <v>0</v>
          </cell>
          <cell r="F91">
            <v>0</v>
          </cell>
          <cell r="G91">
            <v>0</v>
          </cell>
          <cell r="H91">
            <v>0</v>
          </cell>
          <cell r="I91">
            <v>0</v>
          </cell>
        </row>
        <row r="92">
          <cell r="D92">
            <v>0</v>
          </cell>
          <cell r="E92">
            <v>0</v>
          </cell>
          <cell r="F92">
            <v>0</v>
          </cell>
          <cell r="G92">
            <v>0</v>
          </cell>
          <cell r="H92">
            <v>0</v>
          </cell>
          <cell r="I92">
            <v>0</v>
          </cell>
        </row>
        <row r="93">
          <cell r="D93">
            <v>0</v>
          </cell>
          <cell r="E93">
            <v>0</v>
          </cell>
          <cell r="F93">
            <v>0</v>
          </cell>
          <cell r="G93">
            <v>0</v>
          </cell>
          <cell r="H93">
            <v>0</v>
          </cell>
          <cell r="I93">
            <v>0</v>
          </cell>
        </row>
        <row r="94">
          <cell r="D94">
            <v>0</v>
          </cell>
          <cell r="E94">
            <v>0</v>
          </cell>
          <cell r="F94">
            <v>0</v>
          </cell>
          <cell r="G94">
            <v>0</v>
          </cell>
          <cell r="H94">
            <v>0</v>
          </cell>
          <cell r="I94">
            <v>0</v>
          </cell>
        </row>
        <row r="95">
          <cell r="D95">
            <v>0</v>
          </cell>
          <cell r="E95">
            <v>0</v>
          </cell>
          <cell r="F95">
            <v>0</v>
          </cell>
          <cell r="G95">
            <v>0</v>
          </cell>
          <cell r="H95">
            <v>0</v>
          </cell>
          <cell r="I95">
            <v>0</v>
          </cell>
        </row>
        <row r="96">
          <cell r="D96">
            <v>0</v>
          </cell>
          <cell r="E96">
            <v>0</v>
          </cell>
          <cell r="F96">
            <v>0</v>
          </cell>
          <cell r="G96">
            <v>0</v>
          </cell>
          <cell r="H96">
            <v>0</v>
          </cell>
          <cell r="I96">
            <v>0</v>
          </cell>
        </row>
        <row r="97">
          <cell r="D97">
            <v>0</v>
          </cell>
          <cell r="E97">
            <v>0</v>
          </cell>
          <cell r="F97">
            <v>0</v>
          </cell>
          <cell r="G97">
            <v>0</v>
          </cell>
          <cell r="H97">
            <v>0</v>
          </cell>
          <cell r="I97">
            <v>0</v>
          </cell>
        </row>
        <row r="98">
          <cell r="D98">
            <v>0</v>
          </cell>
          <cell r="E98">
            <v>0</v>
          </cell>
          <cell r="F98">
            <v>0</v>
          </cell>
          <cell r="G98">
            <v>0</v>
          </cell>
          <cell r="H98">
            <v>0</v>
          </cell>
          <cell r="I98">
            <v>0</v>
          </cell>
        </row>
        <row r="99">
          <cell r="D99">
            <v>0</v>
          </cell>
          <cell r="E99">
            <v>0</v>
          </cell>
          <cell r="F99">
            <v>0</v>
          </cell>
          <cell r="G99">
            <v>0</v>
          </cell>
          <cell r="H99">
            <v>0</v>
          </cell>
          <cell r="I99">
            <v>0</v>
          </cell>
        </row>
        <row r="100">
          <cell r="D100">
            <v>0</v>
          </cell>
          <cell r="E100">
            <v>0</v>
          </cell>
          <cell r="F100">
            <v>0</v>
          </cell>
          <cell r="G100">
            <v>0</v>
          </cell>
          <cell r="H100">
            <v>0</v>
          </cell>
          <cell r="I100">
            <v>0</v>
          </cell>
        </row>
      </sheetData>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Dung"/>
      <sheetName val="NhapSL"/>
      <sheetName val="PhanBoNgang"/>
      <sheetName val="Noi-Luc"/>
      <sheetName val="Thep-MatCat"/>
      <sheetName val="Kiem-Toan"/>
      <sheetName val="Tinh-Duyet"/>
      <sheetName val="Khai-Thac"/>
      <sheetName val="Dam-Ngang"/>
      <sheetName val="MAT-CAU"/>
      <sheetName val="Rp"/>
      <sheetName val="Rm"/>
      <sheetName val="H10-H30"/>
      <sheetName val="XB80-X60"/>
      <sheetName val="Kiem_To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Tr"/>
      <sheetName val="BTTr"/>
      <sheetName val="TT35"/>
      <sheetName val="DZ35"/>
      <sheetName val="TT04"/>
      <sheetName val="BT04"/>
      <sheetName val="TTct"/>
      <sheetName val="BTct"/>
      <sheetName val="vc"/>
      <sheetName val="TH"/>
      <sheetName val="TH TB"/>
      <sheetName val="THQT"/>
      <sheetName val="bia "/>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TT1p"/>
      <sheetName val="lkbv"/>
      <sheetName val="DON GIA"/>
      <sheetName val="TONGKE3p"/>
      <sheetName val="TONGKE1P"/>
      <sheetName val="TONGKE1P (2)"/>
      <sheetName val="LKVT-1P"/>
      <sheetName val="VC DD1PHA "/>
      <sheetName val="t-h TT1P (2)"/>
      <sheetName val="TDTKP (2)"/>
      <sheetName val="t-h TT3P"/>
      <sheetName val="CHITIET VL-NC-DDTT3PHA  (2)"/>
      <sheetName val="TONG HOP VL-NC"/>
      <sheetName val="VC DD3PHA "/>
      <sheetName val="CHITIET VL-NC-TT1p (2)"/>
      <sheetName val="Sheet2 (2)"/>
      <sheetName val="Sheet2"/>
      <sheetName val="CHITIET VL-NC-DDTT3PHA "/>
      <sheetName val="CHITIET VL_NC_TT1p"/>
    </sheetNames>
    <sheetDataSet>
      <sheetData sheetId="0" refreshError="1">
        <row r="4">
          <cell r="D4">
            <v>0.1</v>
          </cell>
        </row>
        <row r="6">
          <cell r="G6">
            <v>1.2</v>
          </cell>
        </row>
        <row r="7">
          <cell r="G7">
            <v>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ongSo"/>
      <sheetName val="CLVL"/>
      <sheetName val="VCTC"/>
      <sheetName val="THKLC"/>
      <sheetName val="THVT"/>
      <sheetName val="VC"/>
      <sheetName val="VatLieu"/>
      <sheetName val="THDZ"/>
      <sheetName val="ChiTietDZ"/>
      <sheetName val="DGTH"/>
      <sheetName val="VuaBT"/>
      <sheetName val="PLCT"/>
      <sheetName val="Tram"/>
    </sheetNames>
    <sheetDataSet>
      <sheetData sheetId="0" refreshError="1">
        <row r="11">
          <cell r="C11">
            <v>0.15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MTP1"/>
      <sheetName val="1VT"/>
      <sheetName val="1NC"/>
      <sheetName val="Sheet1"/>
      <sheetName val="NHOMVTU"/>
      <sheetName val="MTP_OLD"/>
      <sheetName val="CHITIET VL-NC-TT -1p"/>
      <sheetName val="QMCT"/>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00000000"/>
      <sheetName val="10000000"/>
      <sheetName val="Vatu"/>
      <sheetName val="khluongconlai"/>
      <sheetName val="Bao cao"/>
      <sheetName val="Bang khoi luong"/>
      <sheetName val="Bang phan tich"/>
      <sheetName val="TH vat tu"/>
      <sheetName val="TH kinh phi"/>
      <sheetName val="TH May TC"/>
      <sheetName val="TH nhan cong"/>
      <sheetName val="Thong ke thiet bi"/>
      <sheetName val="Dinh muc CP KTCB khac"/>
      <sheetName val="dtkt"/>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XL4Test5"/>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tkhai"/>
      <sheetName val="muavao"/>
      <sheetName val="banra"/>
      <sheetName val="BCSDHDNam"/>
      <sheetName val="SDHDThang"/>
      <sheetName val="DTCT-tuyen chinh"/>
      <sheetName val="410-goc"/>
      <sheetName val="420-goc"/>
      <sheetName val="430-goc"/>
      <sheetName val="44-goc"/>
      <sheetName val="45-goc"/>
      <sheetName val="410"/>
      <sheetName val="420"/>
      <sheetName val="430"/>
      <sheetName val="440"/>
      <sheetName val="450"/>
      <sheetName val="~         "/>
      <sheetName val="RECAP"/>
      <sheetName val="m doc"/>
      <sheetName val="soban"/>
      <sheetName val="stock"/>
      <sheetName val="220"/>
      <sheetName val="230"/>
      <sheetName val="250"/>
      <sheetName val="240"/>
      <sheetName val="cho giao"/>
      <sheetName val="choban"/>
      <sheetName val="Ban"/>
      <sheetName val="Cadencier 410"/>
      <sheetName val="Cadencier 420"/>
      <sheetName val="Car"/>
      <sheetName val="truc tiep"/>
      <sheetName val="Luong T1- 03"/>
      <sheetName val="Luong T2- 03"/>
      <sheetName val="Luong T3- 03"/>
      <sheetName val="Vat tu"/>
      <sheetName val="QUY TIEN MAT"/>
      <sheetName val="Tongcongchixdnha"/>
      <sheetName val="QUY XAY DUNG NHA HANG"/>
      <sheetName val="00000080"/>
      <sheetName val="dt-tkkttc1-1"/>
      <sheetName val="Bke(10"/>
      <sheetName val="giathanh1"/>
      <sheetName val="THmp03"/>
      <sheetName val="coctuatrenda"/>
      <sheetName val="K²_x0000__x0000_OK"/>
      <sheetName val="ngn"/>
      <sheetName val="tl/khovt"/>
      <sheetName val="Chi tieu ngoak bang - OK"/>
      <sheetName val="CtietQK"/>
      <sheetName val="Thong ke thigt bi"/>
      <sheetName val="Bao_cao"/>
      <sheetName val="TG_TSCD_-_OK"/>
      <sheetName val="LC_tien_te"/>
      <sheetName val="QT_TNDN"/>
      <sheetName val="Trang_bia"/>
      <sheetName val="CD_tai_khoan"/>
      <sheetName val="CDKT_-_OK"/>
      <sheetName val="Chi_tieu_ngoai_bang_-_OK"/>
      <sheetName val="GTGT_duoc_KT,_hoan_lai,_mien0k_"/>
      <sheetName val="Bang_ke_chi_phi"/>
      <sheetName val="Phai_thu_-_OK"/>
      <sheetName val="Phai_tra_-_OK"/>
      <sheetName val="Tam_ung"/>
      <sheetName val="XNT_-_OK"/>
      <sheetName val="Thu_noi_bo"/>
      <sheetName val="Phai_tra_noi_bo"/>
      <sheetName val="Tinh_hinh_thu_nhap_CBCNV_-_OK"/>
      <sheetName val="C_tietTH6T"/>
      <sheetName val="C_tiet_05"/>
      <sheetName val="Den_31,7"/>
      <sheetName val="Bke_10"/>
      <sheetName val="UOc_T10"/>
      <sheetName val="Bke_11"/>
      <sheetName val="Uoc_2005"/>
      <sheetName val="Bke_12"/>
      <sheetName val="Bang_khoi_luong"/>
      <sheetName val="Bang_phan_tich"/>
      <sheetName val="TH_vat_tu"/>
      <sheetName val="TH_kinh_phi"/>
      <sheetName val="TH_May_TC"/>
      <sheetName val="TH_nhan_cong"/>
      <sheetName val="Thong_ke_thiet_bi"/>
      <sheetName val="Dinh_muc_CP_KTCB_khac"/>
      <sheetName val="K²??OK"/>
      <sheetName val="Dinh muc CP KTCB kêac"/>
      <sheetName val="MTO REV.0"/>
      <sheetName val="CC.huyen"/>
      <sheetName val="CISCO"/>
      <sheetName val="THop 3"/>
      <sheetName val="tra-vat-lieu"/>
      <sheetName val="TOONG HOP"/>
      <sheetName val="ten ncc"/>
      <sheetName val="cho g iao"/>
      <sheetName val="0204"/>
      <sheetName val="ton "/>
      <sheetName val="0000000000"/>
      <sheetName val="K²"/>
      <sheetName val="tl_khovt"/>
      <sheetName val="K²__OK"/>
      <sheetName val="NC"/>
      <sheetName val="K²_x0000__x0000_€OK"/>
      <sheetName val="K²??€OK"/>
      <sheetName val="K²__€OK"/>
      <sheetName val="Can"/>
      <sheetName val="Sheet26"/>
      <sheetName val="LEGEND"/>
      <sheetName val="PNT_QUOT__3"/>
      <sheetName val="COAT_WRAP_QIOT__3"/>
      <sheetName val="C4iet11"/>
      <sheetName val="Phai tra - OC"/>
      <sheetName val="Intl with Acq"/>
      <sheetName val="IMT"/>
      <sheetName val="DAILY"/>
      <sheetName val="CY FCST"/>
      <sheetName val="CY PLAN"/>
      <sheetName val="INT'L DAILY"/>
      <sheetName val="CLIENT"/>
      <sheetName val="INTL 03"/>
      <sheetName val="2002 ACT"/>
      <sheetName val="2003 ACT"/>
      <sheetName val="M&amp;A"/>
      <sheetName val="Mexico"/>
      <sheetName val="Intl Nomex"/>
      <sheetName val="Intl Nomex Noweb"/>
      <sheetName val="OV (2)"/>
      <sheetName val="Wu.com"/>
      <sheetName val="Wu.com Mex"/>
      <sheetName val="INTL 02"/>
      <sheetName val="DGchitiet "/>
      <sheetName val="Sÿÿÿÿÿÿ"/>
      <sheetName val="Bag cao"/>
      <sheetName val="Payment"/>
      <sheetName val="Agg-Require-Asphalt"/>
      <sheetName val="_x0000__x0000__x0000__x0000__x0000__x0000__x0000__x0000_"/>
      <sheetName val="t-dt/an"/>
      <sheetName val="X_x000c_4Poppy"/>
      <sheetName val="t-dt_an"/>
      <sheetName val="m_doc"/>
      <sheetName val="DTCT-tuyen_chinh"/>
      <sheetName val="QUY_TIEN_MAT"/>
      <sheetName val="QUY_XAY_DUNG_NHA_HANG"/>
      <sheetName val="truc_tiep"/>
      <sheetName val="Chi_tieu_ngoak_bang_-_OK"/>
      <sheetName val="Thong_ke_thigt_bi"/>
      <sheetName val="~_________"/>
      <sheetName val="Luong_T1-_03"/>
      <sheetName val="Luong_T2-_03"/>
      <sheetName val="Luong_T3-_03"/>
      <sheetName val="Cho_giao"/>
      <sheetName val="Cadencier_410"/>
      <sheetName val="Cadencier_420"/>
      <sheetName val="Dinh_muc_CP_KTCB_kêac"/>
      <sheetName val="Vat_tu"/>
      <sheetName val="CdietQII"/>
      <sheetName val="List of 2 digit codes"/>
      <sheetName val="B`ng phan tich"/>
      <sheetName val="TH khnh phi"/>
      <sheetName val="Dinh mub CP KTCB khac"/>
      <sheetName val="px2,tb,tl"/>
      <sheetName val="Sheet00"/>
      <sheetName val="QU[ TIEN MAT"/>
      <sheetName val="QU_ TIEN MAT"/>
      <sheetName val="THop12_x0000__x0000__x0000__x0000__x0000__x0000__x0000__x0000__x0000__x0000__x0000_Ɽ̖_x0000__x0004__x0000__x0000__x0000__x0000__x0000__x0000__xd928_̕_x0000__x0000_"/>
      <sheetName val="THop12???????????Ɽ̖?_x0004_??????_xd928_̕??"/>
      <sheetName val="ND"/>
      <sheetName val="K²?OK"/>
      <sheetName val="CANDOI"/>
      <sheetName val="Nhap VT oto"/>
      <sheetName val="KKKKKKKK"/>
      <sheetName val="tl_khovt_x0000__x0000__x0000__x0000__x0000__x0000__x0000__x0000__x0000__x0009__x0000_䀠Ԗ_x0000__x0004__x0000__x0000__x0000__x0000__x0000__x0000_ᓰԗ"/>
      <sheetName val="????????"/>
      <sheetName val="K²_x005f_x0000__x005f_x0000_OK"/>
      <sheetName val="K²_x005f_x0000__x005f_x0000_€OK"/>
      <sheetName val="ESTI."/>
      <sheetName val="DI-ESTI"/>
      <sheetName val="IBASE"/>
      <sheetName val="nc-m"/>
      <sheetName val="ThongSo"/>
      <sheetName val="K²_x005f_x005f_x005f_x0000__x005f_x005f_x005f_x0000_OK"/>
      <sheetName val="K²_x005f_x005f_x005f_x0000__x005f_x005f_x005f_x0000_€OK"/>
      <sheetName val="K²_x005f_x005f_x005f_x005f_x005f_x005f_x005f_x0000__x00"/>
      <sheetName val="THop12___________Ɽ̖__x0004________xd928_̕__"/>
      <sheetName val="________"/>
      <sheetName val="CD tah khoan"/>
      <sheetName val="C "/>
      <sheetName val="THop12_x0000_Ɽ̖_x0000__x0004__x0000__xd928_̕_x0000_✠̖_x0000_t_x0000__x0019_[dt-tkkttc"/>
      <sheetName val="THop12_x0000__x0000__x0000__x0000__x0000__x0000__x0000__x0000__x0000__x0000__x0000_??_x0000__x0004__x0000__x0000__x0000__x0000__x0000__x0000_??_x0000__x0000_"/>
      <sheetName val="]Ctiet12_x0000_?_x0000__x0000__x0000__x0000__x0000__x0000__x0000__x0000__x0000__x0000_??_x0000__x0004__x0000__x0000__x0000__x0000__x0000__x0000_?"/>
      <sheetName val="K²_OK"/>
      <sheetName val="[dt-tkkttc1-1.xl"/>
      <sheetName val="DG"/>
    </sheetNames>
    <sheetDataSet>
      <sheetData sheetId="0" refreshError="1"/>
      <sheetData sheetId="1" refreshError="1"/>
      <sheetData sheetId="2" refreshError="1"/>
      <sheetData sheetId="3" refreshError="1"/>
      <sheetData sheetId="4" refreshError="1"/>
      <sheetData sheetId="5" refreshError="1">
        <row r="64">
          <cell r="Q64">
            <v>5000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sheetData sheetId="165" refreshError="1"/>
      <sheetData sheetId="166" refreshError="1"/>
      <sheetData sheetId="167" refreshError="1"/>
      <sheetData sheetId="168"/>
      <sheetData sheetId="169" refreshError="1"/>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refreshError="1"/>
      <sheetData sheetId="208" refreshError="1"/>
      <sheetData sheetId="209" refreshError="1"/>
      <sheetData sheetId="210"/>
      <sheetData sheetId="211" refreshError="1"/>
      <sheetData sheetId="212" refreshError="1"/>
      <sheetData sheetId="213" refreshError="1"/>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refreshError="1"/>
      <sheetData sheetId="309" refreshError="1"/>
      <sheetData sheetId="310" refreshError="1"/>
      <sheetData sheetId="311"/>
      <sheetData sheetId="31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u_lieu"/>
      <sheetName val="Tong_gia"/>
      <sheetName val="Chi_tiet_gia"/>
      <sheetName val="KL_dao_Lap_dat"/>
      <sheetName val="THKP_don_gia_chao"/>
      <sheetName val="Tong_GT_khac_Pbo_vao_GT"/>
      <sheetName val="THKP_XL_Khac"/>
      <sheetName val="Lan_trai_tam"/>
      <sheetName val="Chuyen_quan"/>
      <sheetName val="Den_bu"/>
      <sheetName val="VL_NC_M_XL_khac"/>
      <sheetName val="BT_cot_thep"/>
      <sheetName val="KL_cot_thep"/>
      <sheetName val="Dap_Dat"/>
      <sheetName val="Tinh_CT_dao_dat_Luu"/>
      <sheetName val="Tinh_CT_dao_dat"/>
      <sheetName val="Chi_tiet_cot_pha"/>
      <sheetName val="Chiet_tinh_don_gia"/>
      <sheetName val="Don_gia_VCTC"/>
      <sheetName val="Gia_HTXL+VC"/>
      <sheetName val="XL4Poppy"/>
      <sheetName val="bia"/>
      <sheetName val="TH "/>
      <sheetName val="van chuyen"/>
      <sheetName val="bu"/>
      <sheetName val="KL"/>
      <sheetName val="Phan-Tich"/>
      <sheetName val="00000000"/>
      <sheetName val="10000000"/>
      <sheetName val="20000000"/>
      <sheetName val="30000000"/>
      <sheetName val="XL4Test5"/>
      <sheetName val="MTO REV.0"/>
      <sheetName val="C45"/>
      <sheetName val="C47A"/>
      <sheetName val="C47B"/>
      <sheetName val="C46"/>
      <sheetName val="DsachYT"/>
      <sheetName val="00"/>
      <sheetName val="Bhxhoi"/>
    </sheetNames>
    <sheetDataSet>
      <sheetData sheetId="0"/>
      <sheetData sheetId="1" refreshError="1">
        <row r="6">
          <cell r="C6">
            <v>1.5644349070100143</v>
          </cell>
        </row>
        <row r="19">
          <cell r="C19">
            <v>8761.9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sheetData sheetId="36"/>
      <sheetData sheetId="37"/>
      <sheetData sheetId="38"/>
      <sheetData sheetId="39"/>
      <sheetData sheetId="40"/>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_10KV"/>
      <sheetName val="TT_0,4KV"/>
      <sheetName val="T_TBA"/>
      <sheetName val="TBA"/>
      <sheetName val="T_10KV"/>
      <sheetName val="10KV"/>
      <sheetName val="T_0,4KV"/>
      <sheetName val="0,4KV"/>
      <sheetName val="CP_Xaylap"/>
      <sheetName val="CP_Thietbi"/>
      <sheetName val="CP_Khac"/>
      <sheetName val="Tong_DT"/>
      <sheetName val="TTVanChuyen"/>
      <sheetName val="Gia_GC_Satthep"/>
      <sheetName val="VLC_10KV"/>
      <sheetName val="VLC_TBA"/>
      <sheetName val="VLC_0,4KV"/>
      <sheetName val="Sheet1"/>
      <sheetName val="Netbook"/>
      <sheetName val="DZ"/>
      <sheetName val="XL4Poppy"/>
    </sheetNames>
    <sheetDataSet>
      <sheetData sheetId="0" refreshError="1">
        <row r="323">
          <cell r="H323">
            <v>1402400</v>
          </cell>
        </row>
        <row r="329">
          <cell r="H329">
            <v>608046.18200000003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i trinh"/>
      <sheetName val="Du toan"/>
      <sheetName val="XL4Poppy"/>
      <sheetName val="TBA"/>
      <sheetName val="DZ22"/>
      <sheetName val="NCong-Day-Su"/>
    </sheetNames>
    <sheetDataSet>
      <sheetData sheetId="0"/>
      <sheetData sheetId="1"/>
      <sheetData sheetId="2"/>
      <sheetData sheetId="3" refreshError="1"/>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Vp"/>
      <sheetName val="Taichinh"/>
      <sheetName val="NN-PTNT"/>
      <sheetName val="TC-LD"/>
      <sheetName val="KH-DT"/>
      <sheetName val="Tu phap"/>
      <sheetName val="T.TRA"/>
      <sheetName val="QLKTTH"/>
      <sheetName val="QLDA"/>
      <sheetName val="Dan so"/>
      <sheetName val="XL4Test5"/>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tong hop"/>
      <sheetName val="phan tich DG"/>
      <sheetName val="gia vat lieu"/>
      <sheetName val="gia xe may"/>
      <sheetName val="gia nhan cong"/>
      <sheetName val="gvt"/>
      <sheetName val="ATGT"/>
      <sheetName val="DG-TH"/>
      <sheetName val="Tuong-chan"/>
      <sheetName val="Dau-cong"/>
      <sheetName val="dtoan (4)"/>
      <sheetName val="GTXL"/>
      <sheetName val="tmdtu"/>
      <sheetName val="gpmb"/>
      <sheetName val="Sheet3"/>
      <sheetName val=""/>
      <sheetName val="Vatu"/>
      <sheetName val="khluongconlai"/>
      <sheetName val="Bao cao"/>
      <sheetName val="00000000"/>
      <sheetName val="Sheet1"/>
      <sheetName val="Tuong-#han"/>
      <sheetName val="dtct cong"/>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DTCT-tuyen chinh"/>
      <sheetName val="tuong"/>
      <sheetName val="TT_10KV"/>
      <sheetName val="dap_x0000__x0000_ƌ_x0000__x0004__x0000__x0000__x0000__x0000__x0000__x0000_㝌ƌ_x0000__x0000__x0000__x0000__x0000__x0000__x0000__x0000_ƌ_x0000__x0000__x0007__x0000_"/>
      <sheetName val="tra-vat-lieu"/>
      <sheetName val="IBASE"/>
      <sheetName val="Du_lieu"/>
      <sheetName val="GPXL-duong"/>
      <sheetName val="DLDT"/>
      <sheetName val="Chart1"/>
      <sheetName val="Chart2"/>
      <sheetName val=" 8"/>
      <sheetName val="Sheet2"/>
      <sheetName val="XL4Poppy"/>
      <sheetName val="Giai trinh"/>
      <sheetName val="DG "/>
      <sheetName val="Tra_bang"/>
      <sheetName val="Tra KS"/>
      <sheetName val="Sheet4"/>
      <sheetName val="nhiemvu2006"/>
      <sheetName val="RutTM"/>
      <sheetName val="10000000"/>
      <sheetName val="20000000"/>
      <sheetName val="30000000"/>
      <sheetName val="dap??ƌ?_x0004_??????㝌ƌ????????ƌ??_x0007_?"/>
      <sheetName val="tong_hop"/>
      <sheetName val="phan_tich_DG"/>
      <sheetName val="gia_vat_lieu"/>
      <sheetName val="gia_xe_may"/>
      <sheetName val="gia_nhan_cong"/>
      <sheetName val="THQui_1"/>
      <sheetName val="THQui_2"/>
      <sheetName val="THQui_3"/>
      <sheetName val="THQui_4"/>
      <sheetName val="TH_nam_2003"/>
      <sheetName val="Bao_cao"/>
      <sheetName val="dtoan_(4)"/>
      <sheetName val="Tu_phap"/>
      <sheetName val="T_TRA"/>
      <sheetName val="Dan_so"/>
      <sheetName val="B-n_(2)"/>
      <sheetName val="TH-t_toan"/>
      <sheetName val="Tro_giup"/>
      <sheetName val="_x0000_??_x0000__x0004__x0000__x0000__x0000__x0000__x0000__x0000_??_x0000__x0000__x0000__x0000__x0000__x0000__x0000__x0000_??_x0000__x0000__x0007__x0000__x0000__x0000__x0000__x0000_"/>
      <sheetName val="????_x0004_????????????????????_x0007_?????"/>
      <sheetName val="Gia"/>
      <sheetName val="DTCT"/>
      <sheetName val="dap__ƌ__x0004_______㝌ƌ________ƌ___x0007__"/>
      <sheetName val="dap_x0000__x0000_??_x0000__x0004__x0000__x0000__x0000__x0000__x0000__x0000_??_x0000__x0000__x0000__x0000__x0000__x0000__x0000__x0000_??_x0000__x0000__x0007__x0000_"/>
      <sheetName val="GiaVL"/>
      <sheetName val="dap?????_x0004_????????????????????_x0007_?"/>
      <sheetName val="dtct_cong"/>
      <sheetName val="dapƌ㝌ƌƌ"/>
      <sheetName val="g)a vat lieu"/>
      <sheetName val="Thuc thanh"/>
      <sheetName val="DG-TH_x0000_ǲ_x0000__x0000__x0000__x0000__x0000__x0000__x0000__x0000__x0000__x0000_ẜǰ_x0000__x0004__x0000__x0000__x0000__x0000__x0000__x0000_ǰ_x0000__x0000_"/>
      <sheetName val="LEGEND"/>
      <sheetName val="_____x0004______________________x0007______"/>
      <sheetName val="dap__??__x0004_______??________??___x0007__"/>
      <sheetName val="DG-TH?ǲ??????????ẜǰ?_x0004_??????ǰ??"/>
      <sheetName val="???_x0004_???????_x0007_?"/>
      <sheetName val="gihaxe may"/>
      <sheetName val="Gia KS"/>
      <sheetName val="dap______x0004______________________x0007__"/>
      <sheetName val="__"/>
      <sheetName val="KKKKKKKK"/>
      <sheetName val="PutTM"/>
      <sheetName val="DTCT-tuyen_chinh"/>
      <sheetName val="Tra_KS"/>
      <sheetName val="_8"/>
      <sheetName val="DG_"/>
      <sheetName val="Giai_trinh"/>
      <sheetName val="dap?ƌ?_x0004_?㝌ƌ?ƌ?_x0007_?"/>
      <sheetName val="???_x0004_??????_x0007_?"/>
      <sheetName val="dap????_x0004_???????_x0007_?"/>
      <sheetName val="dap_ƌ__x0004__㝌ƌ_ƌ__x0007__"/>
      <sheetName val="____x0004_________x0007__"/>
      <sheetName val="____x0004________x0007__"/>
      <sheetName val="dap_____x0004_________x0007__"/>
      <sheetName val="QLKTÔH"/>
      <sheetName val="Giai trũnh"/>
      <sheetName val="tong_hop1"/>
      <sheetName val="phan_tich_DG1"/>
      <sheetName val="gia_vat_lieu1"/>
      <sheetName val="gia_xe_may1"/>
      <sheetName val="gia_nhan_cong1"/>
      <sheetName val="THQui_11"/>
      <sheetName val="THQui_21"/>
      <sheetName val="THQui_31"/>
      <sheetName val="THQui_41"/>
      <sheetName val="TH_nam_20031"/>
      <sheetName val="Bao_cao1"/>
      <sheetName val="dtoan_(4)1"/>
      <sheetName val="Tu_phap1"/>
      <sheetName val="T_TRA1"/>
      <sheetName val="Dan_so1"/>
      <sheetName val="B-n_(2)1"/>
      <sheetName val="TH-t_toan1"/>
      <sheetName val="Tro_giup1"/>
      <sheetName val="??????"/>
      <sheetName val="?????????????????????????????"/>
      <sheetName val="g)a_vat_lieu"/>
      <sheetName val="dap??ƌ???????㝌ƌ????????ƌ???"/>
      <sheetName val="Package1"/>
      <sheetName val="MTO REV.2(ARMOR)"/>
      <sheetName val="DG-TH_ǲ__________ẜǰ__x0004_______ǰ__"/>
      <sheetName val="dap??????"/>
      <sheetName val="dap______"/>
      <sheetName val="dtct_cong1"/>
      <sheetName val="dap__ƌ_______㝌ƌ________ƌ___"/>
      <sheetName val="dap??????????????????????????"/>
      <sheetName val="Thuc_thanh"/>
      <sheetName val="_____________________________"/>
      <sheetName val="fattu"/>
      <sheetName val="______"/>
      <sheetName val="dap__ƌ__x005f_x0004_______㝌ƌ________"/>
      <sheetName val="dap__________________________"/>
      <sheetName val="Gia_KS"/>
      <sheetName val="DG-THǲẜǰǰ"/>
      <sheetName val="DG-TH?ǲ??????????ẜǰ???????ǰ??"/>
      <sheetName val="DG-THǲẜǰǰ೔ǰᷴǰ"/>
      <sheetName val="???????????"/>
      <sheetName val="dap__??_______??________??___"/>
      <sheetName val="Giai_trũnh"/>
      <sheetName val="tong_hop2"/>
      <sheetName val="phan_tich_DG2"/>
      <sheetName val="gia_vat_lieu2"/>
      <sheetName val="gia_xe_may2"/>
      <sheetName val="gia_nhan_cong2"/>
      <sheetName val="THQui_12"/>
      <sheetName val="THQui_22"/>
      <sheetName val="THQui_32"/>
      <sheetName val="THQui_42"/>
      <sheetName val="TH_nam_20032"/>
      <sheetName val="dtoan_(4)2"/>
      <sheetName val="Bao_cao2"/>
      <sheetName val="B-n_(2)2"/>
      <sheetName val="TH-t_toan2"/>
      <sheetName val="Tro_giup2"/>
      <sheetName val="Tu_phap2"/>
      <sheetName val="T_TRA2"/>
      <sheetName val="Dan_so2"/>
      <sheetName val="dtct_cong2"/>
      <sheetName val="DTCT-tuyen_chinh1"/>
      <sheetName val="_81"/>
      <sheetName val="Tra_KS1"/>
      <sheetName val="DG_1"/>
      <sheetName val="Giai_trinh1"/>
      <sheetName val="g)a_vat_lieu1"/>
      <sheetName val="Thuc_thanh1"/>
      <sheetName val="Gia_KS1"/>
      <sheetName val="tong_hop3"/>
      <sheetName val="phan_tich_DG3"/>
      <sheetName val="gia_vat_lieu3"/>
      <sheetName val="gia_xe_may3"/>
      <sheetName val="gia_nhan_cong3"/>
      <sheetName val="THQui_13"/>
      <sheetName val="THQui_23"/>
      <sheetName val="THQui_33"/>
      <sheetName val="THQui_43"/>
      <sheetName val="TH_nam_20033"/>
      <sheetName val="dtoan_(4)3"/>
      <sheetName val="Bao_cao3"/>
      <sheetName val="B-n_(2)3"/>
      <sheetName val="TH-t_toan3"/>
      <sheetName val="Tro_giup3"/>
      <sheetName val="Tu_phap3"/>
      <sheetName val="T_TRA3"/>
      <sheetName val="Dan_so3"/>
      <sheetName val="dtct_cong3"/>
      <sheetName val="DTCT-tuyen_chinh2"/>
      <sheetName val="_82"/>
      <sheetName val="Tra_KS2"/>
      <sheetName val="DG_2"/>
      <sheetName val="Giai_trinh2"/>
      <sheetName val="g)a_vat_lieu2"/>
      <sheetName val="Thuc_thanh2"/>
      <sheetName val="Gia_KS2"/>
      <sheetName val="tong_hop4"/>
      <sheetName val="phan_tich_DG4"/>
      <sheetName val="gia_vat_lieu4"/>
      <sheetName val="gia_xe_may4"/>
      <sheetName val="gia_nhan_cong4"/>
      <sheetName val="THQui_14"/>
      <sheetName val="THQui_24"/>
      <sheetName val="THQui_34"/>
      <sheetName val="THQui_44"/>
      <sheetName val="TH_nam_20034"/>
      <sheetName val="dtoan_(4)4"/>
      <sheetName val="Bao_cao4"/>
      <sheetName val="B-n_(2)4"/>
      <sheetName val="TH-t_toan4"/>
      <sheetName val="Tro_giup4"/>
      <sheetName val="Tu_phap4"/>
      <sheetName val="T_TRA4"/>
      <sheetName val="Dan_so4"/>
      <sheetName val="dtct_cong4"/>
      <sheetName val="DTCT-tuyen_chinh3"/>
      <sheetName val="_83"/>
      <sheetName val="Tra_KS3"/>
      <sheetName val="DG_3"/>
      <sheetName val="Giai_trinh3"/>
      <sheetName val="g)a_vat_lieu3"/>
      <sheetName val="Thuc_thanh3"/>
      <sheetName val="Gia_KS3"/>
      <sheetName val="DG-TH_ǲ__________ẜǰ_______ǰ__"/>
      <sheetName val="___________"/>
      <sheetName val="dap_x005f_x0000__x005f_x0000_ƌ_x005f_x0000__x000"/>
      <sheetName val="_x005f_x0000____x005f_x0000__x005f_x0004__x005f_x0000__"/>
      <sheetName val="_____x005f_x0004_____________________"/>
      <sheetName val="dap______x005f_x0004_________________"/>
      <sheetName val="dap_x005f_x0000__x005f_x0000____x005f_x0000__x000"/>
      <sheetName val="dap??ƌ?_x005f_x0004_??????㝌ƌ????????"/>
      <sheetName val="_x005f_x0000_??_x005f_x0000__x005f_x0004__x005f_x0000__"/>
      <sheetName val="????_x005f_x0004_????????????????????"/>
      <sheetName val="dap__??__x005f_x0004_______??________"/>
      <sheetName val="dap_x005f_x0000__x005f_x0000_??_x005f_x0000__x000"/>
      <sheetName val="dap?????_x005f_x0004_????????????????"/>
      <sheetName val="dap_x005f_x005f_x005f_x0000__x005f_x005f_x005f_x0000_ƌ"/>
      <sheetName val="dap__ƌ__x005f_x005f_x005f_x0004_______㝌ƌ__"/>
      <sheetName val="_x005f_x005f_x005f_x0000____x005f_x005f_x005f_x0000__x0"/>
      <sheetName val="_____x005f_x005f_x005f_x0004_______________"/>
      <sheetName val="dap______x005f_x005f_x005f_x0004___________"/>
      <sheetName val="dap_x005f_x005f_x005f_x0000__x005f_x005f_x005f_x0000___"/>
      <sheetName val="dap_x005f_x005f_x005f_x005f_x005f_x005f_x005f_x0000__x0"/>
      <sheetName val="dap__ƌ__x005f_x005f_x005f_x005f_x005f_x005f_x000"/>
      <sheetName val="_x005f_x005f_x005f_x005f_x005f_x005f_x005f_x0000____x00"/>
      <sheetName val="_____x005f_x005f_x005f_x005f_x005f_x005f_x005f_x0004___"/>
      <sheetName val="dap______x005f_x005f_x005f_x005f_x005f_x005f_x000"/>
      <sheetName val="X_x0000__x0000__x0000__x0000_st5"/>
      <sheetName val="DG-TH_x0000_?_x0000__x0000__x0000__x0000__x0000__x0000__x0000__x0000__x0000__x0000_?j_x0000__x0004__x0000__x0000__x0000__x0000__x0000__x0000_?j_x0000__x0000_"/>
      <sheetName val="MTO REV.0"/>
    </sheetNames>
    <sheetDataSet>
      <sheetData sheetId="0" refreshError="1"/>
      <sheetData sheetId="1" refreshError="1"/>
      <sheetData sheetId="2" refreshError="1"/>
      <sheetData sheetId="3" refreshError="1"/>
      <sheetData sheetId="4" refreshError="1">
        <row r="19">
          <cell r="P19">
            <v>82440.853809523804</v>
          </cell>
        </row>
      </sheetData>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sheetData sheetId="93"/>
      <sheetData sheetId="94"/>
      <sheetData sheetId="95" refreshError="1"/>
      <sheetData sheetId="96" refreshError="1"/>
      <sheetData sheetId="97"/>
      <sheetData sheetId="98" refreshError="1"/>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refreshError="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refreshError="1"/>
      <sheetData sheetId="186" refreshError="1"/>
      <sheetData sheetId="187" refreshError="1"/>
      <sheetData sheetId="188" refreshError="1"/>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nh tong hop du toan"/>
    </sheetNames>
    <definedNames>
      <definedName name="cplhsmt"/>
      <definedName name="cptdhsmt"/>
      <definedName name="cptdtdt"/>
      <definedName name="cptdtkkt"/>
      <definedName name="gsktxd"/>
      <definedName name="qlda"/>
      <definedName name="tinhqt"/>
      <definedName name="tkpdt"/>
    </defined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P003E"/>
      <sheetName val="TOTAL"/>
      <sheetName val="Pivot(Silicate)"/>
      <sheetName val="Pivot(RockWool)"/>
      <sheetName val="Pivot(Form Glass)"/>
      <sheetName val="Pivot(Urethan)"/>
      <sheetName val="Pivot(Glass Wool)"/>
      <sheetName val="ROCK WOOL"/>
      <sheetName val="SILICATE"/>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XL4Poppy"/>
      <sheetName val="Q1-02"/>
      <sheetName val="Q2-02"/>
      <sheetName val="Q3-02"/>
      <sheetName val="Outlets"/>
      <sheetName val="PGs"/>
      <sheetName val="Sheet1"/>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T6"/>
      <sheetName val="Mau"/>
      <sheetName val="KH LDTL"/>
      <sheetName val="C45"/>
      <sheetName val="C47A"/>
      <sheetName val="C47B"/>
      <sheetName val="C46"/>
      <sheetName val="DsachYT"/>
      <sheetName val="00"/>
      <sheetName val="Bhxhoi"/>
      <sheetName val="LUONG CHO HUU"/>
      <sheetName val="thu BHXH,YT"/>
      <sheetName val="Phan bo"/>
      <sheetName val="XL4Test5"/>
      <sheetName val="TAI"/>
      <sheetName val="BANLE"/>
      <sheetName val="t.kho"/>
      <sheetName val="CLB"/>
      <sheetName val="phong"/>
      <sheetName val="hoat"/>
      <sheetName val="tong BH"/>
      <sheetName val="nhapkho"/>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TH"/>
      <sheetName val="Chia T1"/>
      <sheetName val="Chia T2"/>
      <sheetName val="Chia T3"/>
      <sheetName val="TH11"/>
      <sheetName val="TH T11"/>
      <sheetName val="TH T1"/>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SILICAT_x0003_"/>
      <sheetName val="1-12"/>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SP-KH"/>
      <sheetName val="Xuatkho"/>
      <sheetName val="PT"/>
      <sheetName val="bcth.Hoang"/>
      <sheetName val="bcth.Nhung"/>
      <sheetName val="bcth.Ngoc"/>
      <sheetName val="bcth.Vu"/>
      <sheetName val="CDQDT"/>
      <sheetName val="XNT"/>
      <sheetName val="01"/>
      <sheetName val="02"/>
      <sheetName val="03"/>
      <sheetName val="04"/>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Summary"/>
      <sheetName val="Design &amp; Applications"/>
      <sheetName val="Building Summary"/>
      <sheetName val="Building"/>
      <sheetName val="External Works"/>
      <sheetName val="TH QT"/>
      <sheetName val="KE QT"/>
      <sheetName val="뜃맟뭁돽띿맟?-BLDG"/>
      <sheetName val="CAT_5"/>
      <sheetName val="현장관리비"/>
      <sheetName val="실행내역"/>
      <sheetName val="#REF"/>
      <sheetName val="적용환율"/>
      <sheetName val="合成単価作成表-BLDG"/>
      <sheetName val="MTL$-INTER"/>
      <sheetName val="Macro1"/>
      <sheetName val="Macro2"/>
      <sheetName val="Macro3"/>
      <sheetName val="Pivot(Silica|e)"/>
      <sheetName val="ROCK WO_x0003__x0000_"/>
      <sheetName val="??-BLDG"/>
      <sheetName val="공통가설"/>
      <sheetName val="INSUL"/>
      <sheetName val="Chiet tinh dz22"/>
      <sheetName val="Pi6ot(Urethan)"/>
      <sheetName val="Sheed4"/>
      <sheetName val="Piwot(Silicate)"/>
      <sheetName val="TH VL, NC, DDHT Thanhphuoc"/>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TH T19"/>
      <sheetName val="_x0000__x0000__x0000__x0000__x0000__x0000_"/>
      <sheetName val="gvl"/>
      <sheetName val="S¶_x001d_et2"/>
      <sheetName val="???????-BLDG"/>
      <sheetName val="Dieu chinh"/>
      <sheetName val="So -03"/>
      <sheetName val="SoLD"/>
      <sheetName val="So-02"/>
      <sheetName val="TH_x0001_NG2"/>
      <sheetName val="hoat_x0000_࣭_x0000__x0000__x0000__x0000__x0000__x0000__x0000__x0000__x0009__x0000_᭬࣫_x0000__x0004__x0000__x0000__x0000__x0000__x0000__x0000_ᑜ࣭_x0000__x0000__x0000_"/>
      <sheetName val="DU TRU LUONG 06 TH@NG"/>
      <sheetName val="AN CA DH 10"/>
      <sheetName val="TAM UNG LNC TH 08"/>
      <sheetName val="Leong thoi gian th 10"/>
      <sheetName val="Luong thoa gian th 11"/>
      <sheetName val="at lns th 10"/>
      <sheetName val="tam ung DNS th 11"/>
      <sheetName val="XL4Test4"/>
      <sheetName val="vi_du_n"/>
      <sheetName val="vi_du"/>
      <sheetName val="Bieu 2"/>
      <sheetName val="biªu 3"/>
      <sheetName val="bieu1 CTy"/>
      <sheetName val="b2 cty"/>
      <sheetName val="b 3 cty"/>
      <sheetName val="bieu 7"/>
      <sheetName val="bieu 9"/>
      <sheetName val="b14"/>
      <sheetName val="Sheet12"/>
      <sheetName val="Pivot(RckWool)"/>
      <sheetName val="Q2-00"/>
      <sheetName val="Sheev6"/>
      <sheetName val="Nhap fon gia VL dia phuong"/>
      <sheetName val="__-BLDG"/>
      <sheetName val="Giai trinh"/>
      <sheetName val="báo cáo thang11 m?i"/>
      <sheetName val="thong tin cty"/>
      <sheetName val="TK-in"/>
      <sheetName val="TKTH"/>
      <sheetName val="BR"/>
      <sheetName val="MV"/>
      <sheetName val="mvtt"/>
      <sheetName val="HDKT"/>
      <sheetName val="Linh tinh"/>
      <sheetName val="nk"/>
      <sheetName val="N"/>
      <sheetName val="X"/>
      <sheetName val="CT Thang Mo"/>
      <sheetName val="CT  PL"/>
      <sheetName val="Chi tiet"/>
      <sheetName val="Pivot(_x0007_lass Wool)"/>
      <sheetName val="bcôhang"/>
      <sheetName val="RDP013"/>
      <sheetName val="Du_lieu"/>
      <sheetName val="TH4_x0000__x0000__x0000__x0000__x0000__x0000__x0000__x0000__x0000__x0000__x0000_ℨʢ_x0000__x0004__x0000__x0000__x0000__x0000__x0000__x0000_崬ʢ_x0000__x0000__x0000__x0000__x0000_"/>
      <sheetName val="_______-BLDG"/>
      <sheetName val="báo cáo thang11 m_i"/>
      <sheetName val="tong l²_x0000__x0000_ ban"/>
      <sheetName val="ፌ_x0000_佄⁎䥇⁁䡃"/>
      <sheetName val="⁁䡃⁉䥔呅"/>
      <sheetName val="呅吠ь_x0000_䑄㔳_x0005_吀䅂㔳_x000c_吀⁈畱敹"/>
      <sheetName val="㔳_x000c_吀⁈畱敹瑴慯ծ_x0000_楢兡͔_x0000_䭔"/>
      <sheetName val="_x0000_楢兡͔_x0000_䭔ͥ_x0000_䅎э_x0000_啈䝎_x0003_䠀䥁_x0003_"/>
      <sheetName val="_x0000_啈䝎_x0003_䠀䥁_x0003_䰀䵁_x0008_䈀湡⁧楧"/>
      <sheetName val="ࡍ_x0000_慂杮朠慩_x000d_䠀乁⁇䥔久䈠佁_x000b_吀⁈"/>
      <sheetName val="䥔久䈠佁_x000b_吀⁈䡎偁"/>
      <sheetName val="⁈䡎偁吠乏_x0006_吀⁈"/>
      <sheetName val="_x0000_䡔䈠乁_x0005_䐀"/>
      <sheetName val="_x0000_敄㍣б_x0000_慊"/>
      <sheetName val="䨀湡в_x0000_慊㍮"/>
      <sheetName val="湡г_x0000_慊㑮_x0004_"/>
      <sheetName val="д_x0000_慊㙮_x0004_䨀"/>
      <sheetName val="_x0000_慊㝮_x0004_䨀湡"/>
      <sheetName val="慊㡮_x0004_䨀湡Թ"/>
      <sheetName val="㥮_x0005_䨀湡〱_x0005_䨀"/>
      <sheetName val="_x0005_䨀湡ㄱ_x0005_䨀"/>
      <sheetName val="_x0000_慊ㅮԳ_x0000_慊"/>
      <sheetName val="䨀湡㐱_x0005_䨀湡"/>
      <sheetName val="慊ㅮԵ_x0000_慊ㅮ"/>
      <sheetName val="ㅮԷ_x0000_慊ㅮԸ"/>
      <sheetName val="㠱_x0005_䨀湡〲_x0005_"/>
      <sheetName val="԰_x0000_慊㉮Ա_x0000_"/>
      <sheetName val="_x0005_䨀湡㈲_x0005_䨀"/>
      <sheetName val="_x0000_慊㉮Գ_x0000_慊㉮Դ"/>
      <sheetName val="湡㐲_x0005_䨀湡㔲_x0005_"/>
      <sheetName val="㔲_x0005_䨀"/>
      <sheetName val="Luong moÿÿngay cong khao sat"/>
      <sheetName val="NEW-PANEL"/>
      <sheetName val="THVT"/>
      <sheetName val="PTDM"/>
      <sheetName val="Bia"/>
      <sheetName val="So lieu"/>
      <sheetName val="Pivnt(RockWool)"/>
      <sheetName val="@ivot(Form Glass)"/>
      <sheetName val="Pivot(Gl!ss Wool)"/>
      <sheetName val="ROCK WOKL"/>
      <sheetName val="He co"/>
      <sheetName val="Bhitieu-dam cac loai"/>
      <sheetName val="PNT-QUOT-#3"/>
      <sheetName val="COAT&amp;WRAP-QIOT-#3"/>
      <sheetName val="TKP"/>
      <sheetName val="\uong mot ngay cong xay lap"/>
      <sheetName val="Luong mot ngay conw0khao sat"/>
      <sheetName val="thu BHXH&lt;YT"/>
      <sheetName val="DG"/>
      <sheetName val="ctdg"/>
      <sheetName val="ctTBA"/>
      <sheetName val="EQUIPMENT -2"/>
      <sheetName val="전차선로 물량표"/>
      <sheetName val="PBS"/>
      <sheetName val="간접비내역-1"/>
      <sheetName val="Basic"/>
      <sheetName val="DESIGN CRITERIA"/>
      <sheetName val="용기"/>
      <sheetName val="PACK"/>
      <sheetName val="INV"/>
      <sheetName val="TK-XUAT"/>
      <sheetName val="TK-NHAP"/>
      <sheetName val="DT 1"/>
      <sheetName val="DT 2"/>
      <sheetName val="DT 3"/>
      <sheetName val="DM"/>
      <sheetName val="SP"/>
      <sheetName val="NPL"/>
      <sheetName val="SILICCTE"/>
      <sheetName val="_x0010_iwot(Silicate)"/>
      <sheetName val="Tong hop QL4( - 3"/>
      <sheetName val="TT_10KV"/>
      <sheetName val="SN C£GNV"/>
      <sheetName val="TA²_x0000__x0000_NH"/>
      <sheetName val="_x0000_TCTiet"/>
      <sheetName val="_x0010_ivot(Glass Wool)"/>
      <sheetName val="She%t1"/>
      <sheetName val="XL4Pop`y"/>
      <sheetName val="Chitieu-dam c!c loai"/>
      <sheetName val="@Gdg"/>
      <sheetName val="CocKJ1m"/>
      <sheetName val="Phan tich don ႀ￸a chi tiet"/>
      <sheetName val="MTO REV.0"/>
      <sheetName val="_x0000__x0000__x0000__x0000__x0000__x0009__x0000_??_x0000__x0004__x0000__x0000__x0000__x0000__x0000__x0000_??_x0000__x0000__x0000__x0000__x0000__x0000__x0000__x0000_??_x0000__x0000_"/>
      <sheetName val="_x0000__x0000_CAI TK 112"/>
      <sheetName val="T.Tinh"/>
      <sheetName val="湡㘱_x0005_䨀湡㜱"/>
      <sheetName val="Gia vat tu"/>
      <sheetName val="??????"/>
      <sheetName val="ROCK WO_x0003_?"/>
      <sheetName val="hoat?࣭????????_x0009_?᭬࣫?_x0004_??????ᑜ࣭???"/>
      <sheetName val="hoat?࣭?_x0009_᭬࣫?_x0004_?ᑜ࣭?ڬ࣫?"/>
      <sheetName val="Luo_x0009__x0008__x0010__x0000__x0000__x0006__x0005__x0000__x001c_ Í_x0007_ÉÀ_x0000__x0000__x0006__x0003__x0000__x0000_á_x0000__x0002__x0000_°"/>
      <sheetName val="MTO REV.2(ARMOR)"/>
      <sheetName val="TH VL_ NC_ DDHT Thanhphuoc"/>
      <sheetName val="100000P0"/>
      <sheetName val="RFP0_x0010_6"/>
      <sheetName val="RFP_x0010_07"/>
      <sheetName val="RFP_x0011_1(2)"/>
      <sheetName val="Q_x0012_-02"/>
      <sheetName val="Q_x0013_-02"/>
      <sheetName val="Du toan chi Tiet coc_x0000_nuoc"/>
      <sheetName val="Nhap_x0000_don gia VL dia phuong"/>
      <sheetName val="Luong mot ngay Cong xay_x0000_lap"/>
      <sheetName val="DU TRU LUONG_x0000_06 THANG"/>
      <sheetName val="PP tinh Thue thu_x0000_nhap"/>
      <sheetName val="Luong TG thang _x0010_9"/>
      <sheetName val="QT LUONG NS_x0000_T 07"/>
      <sheetName val="TAM_x0000_UNG LUONG NS TH 10"/>
      <sheetName val="táng QT_x0000_245 (14Xe("/>
      <sheetName val="To*K hop"/>
      <sheetName val="BCDTK"/>
      <sheetName val="soktmay"/>
      <sheetName val=" thoat nuog nc"/>
      <sheetName val=" thoau nuoc nc"/>
      <sheetName val="VV-NTKL NHA _x000b_HO DOT 2"/>
      <sheetName val="THA_x000e_G 8"/>
      <sheetName val="AN CA _x0014_HANG 08"/>
      <sheetName val="Xuatkh/"/>
      <sheetName val="TK"/>
      <sheetName val="BRCT"/>
      <sheetName val="SDHD"/>
      <sheetName val="SDHD QUY"/>
      <sheetName val="GTGT135"/>
      <sheetName val="BRCN135"/>
      <sheetName val="MV135"/>
      <sheetName val="SDHDCN"/>
      <sheetName val="SDHDCN quy"/>
      <sheetName val="NXT.CN03"/>
      <sheetName val="bl"/>
      <sheetName val="20000000"/>
      <sheetName val="적용률"/>
      <sheetName val="LABTOTAL"/>
      <sheetName val="dongia (2)"/>
      <sheetName val="LKVL-CK-HT-GD1"/>
      <sheetName val="giathanh1"/>
      <sheetName val="lam-moi"/>
      <sheetName val="TONG HOP VL-NC"/>
      <sheetName val="thao-go"/>
      <sheetName val="THPDMoi  (2)"/>
      <sheetName val="gtrinh"/>
      <sheetName val="phuluc1"/>
      <sheetName val="chitiet"/>
      <sheetName val="TONGKE3p "/>
      <sheetName val="DONGIA"/>
      <sheetName val="DON GIA"/>
      <sheetName val="TONGKE-HT"/>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Chitieu-dam cac_x0000_loai"/>
      <sheetName val="DG "/>
      <sheetName val="Coc$0x40cm"/>
      <sheetName val="&quot;0ngay"/>
      <sheetName val="báo cák thang11 mới"/>
      <sheetName val="THANG'"/>
      <sheetName val="CN"/>
      <sheetName val="BCN"/>
      <sheetName val="Q TOAN"/>
      <sheetName val="NO MUA"/>
      <sheetName val="VO CHAI"/>
      <sheetName val="VC THU HOI"/>
      <sheetName val="?????_x0009_????_x0004_????????????????????"/>
      <sheetName val="hoat_x0000_?_x0000__x0009_??_x0000__x0004__x0000_??_x0000_??_x0000_"/>
      <sheetName val="hoat??????????_x0009_????_x0004_???????????"/>
      <sheetName val="ፌ?佄⁎䥇⁁䡃"/>
      <sheetName val="呅吠ь?䑄㔳_x0005_吀䅂㔳_x000c_吀⁈畱敹"/>
      <sheetName val="㔳_x000c_吀⁈畱敹瑴慯ծ?楢兡͔?䭔"/>
      <sheetName val="?楢兡͔?䭔ͥ?䅎э?啈䝎_x0003_䠀䥁_x0003_"/>
      <sheetName val="?啈䝎_x0003_䠀䥁_x0003_䰀䵁_x0008_䈀湡⁧楧"/>
      <sheetName val="ࡍ?慂杮朠慩_x000d_䠀乁⁇䥔久䈠佁_x000b_吀⁈"/>
      <sheetName val="?䡔䈠乁_x0005_䐀"/>
      <sheetName val="?敄㍣б?慊"/>
      <sheetName val="䨀湡в?慊㍮"/>
      <sheetName val="湡г?慊㑮_x0004_"/>
      <sheetName val="д?慊㙮_x0004_䨀"/>
      <sheetName val="?慊㝮_x0004_䨀湡"/>
      <sheetName val="?慊ㅮԳ?慊"/>
      <sheetName val="慊ㅮԵ?慊ㅮ"/>
      <sheetName val="ㅮԷ?慊ㅮԸ"/>
      <sheetName val="԰?慊㉮Ա?"/>
      <sheetName val="?慊㉮Գ?慊㉮Դ"/>
      <sheetName val="hoat???_x0009_???_x0004_???????"/>
      <sheetName val="tong l²?? ban"/>
      <sheetName val="[I"/>
      <sheetName val="????"/>
      <sheetName val="báo cák thang11 m?i"/>
      <sheetName val="???????"/>
      <sheetName val="?????"/>
      <sheetName val="??????_x0005_???_x000c_????"/>
      <sheetName val="?_x000c_?????????????"/>
      <sheetName val="?????????????_x0003_??_x0003_"/>
      <sheetName val="???_x0003_??_x0003_??_x0008_????"/>
      <sheetName val="??????_x000d_???????_x000b_??"/>
      <sheetName val="????_x000b_????"/>
      <sheetName val="?????_x0006_??"/>
      <sheetName val="????_x0005_?"/>
      <sheetName val="?????_x0004_"/>
      <sheetName val="????_x0004_?"/>
      <sheetName val="???_x0004_??"/>
      <sheetName val="??_x0004_???"/>
      <sheetName val="?_x0005_???_x0005_?"/>
      <sheetName val="_x0005_???_x0005_?"/>
      <sheetName val="???_x0005_??"/>
      <sheetName val="??_x0005_???"/>
      <sheetName val="?_x0005_???_x0005_"/>
      <sheetName val="????????"/>
      <sheetName val="??_x0005_???_x0005_"/>
      <sheetName val="?_x0005_?"/>
      <sheetName val="_x0009_???_x0004_???????"/>
      <sheetName val="PTDGDT"/>
      <sheetName val="POWER"/>
      <sheetName val="견적조건"/>
      <sheetName val="BQ_Equip_Pipe"/>
      <sheetName val="BLR-S"/>
      <sheetName val="Est-Hotpp"/>
      <sheetName val="PipWT"/>
      <sheetName val="piping"/>
      <sheetName val="BREAKDOWN(철거설치)"/>
      <sheetName val="COA-17"/>
      <sheetName val="뜃맟뭁돽띿맟_-BLDG"/>
      <sheetName val="???_x0000_??_x0005_???_x000c_????"/>
      <sheetName val="?_x000c_???????_x0000_???_x0000_?"/>
      <sheetName val="_x0000_???_x0000_??_x0000_??_x0000_??_x0003_??_x0003_"/>
      <sheetName val="_x0000_??_x0003_??_x0003_??_x0008_????"/>
      <sheetName val="?_x0000_????_x000d_???????_x000b_??"/>
      <sheetName val="_x0000_???_x0005_?"/>
      <sheetName val="??_x0000_??_x0004_"/>
      <sheetName val="?_x0000_??_x0004_?"/>
      <sheetName val="_x0000_??_x0004_??"/>
      <sheetName val="???? ???"/>
      <sheetName val="?????-1"/>
      <sheetName val="??"/>
      <sheetName val="KHQT-00-01"/>
      <sheetName val="POTAL"/>
      <sheetName val="truy_x0000_thu"/>
      <sheetName val="_x0000__x0000__x0000__x0000__x0000_ _x0000_??_x0000__x0004__x0000__x0000__x0000__x0000__x0000__x0000_??_x0000__x0000__x0000__x0000__x0000__x0000__x0000__x0000_??_x0000__x0000_"/>
      <sheetName val="TH4???????????ℨʢ?_x0004_??????崬ʢ?????"/>
      <sheetName val="truy"/>
      <sheetName val="ct thinghiem"/>
      <sheetName val="Van chuyen"/>
      <sheetName val="______"/>
      <sheetName val="ROCK WO_x0003__"/>
      <sheetName val="hoat_࣭_________x0009__᭬࣫__x0004_______ᑜ࣭___"/>
      <sheetName val="hoat_࣭__x0009_᭬࣫__x0004__ᑜ࣭_ڬ࣫_"/>
      <sheetName val="THANG_"/>
      <sheetName val="hoat_x0000_࣭_x0000__x0009_᭬࣫_x0000__x0004__x0000_ᑜ࣭_x0000_ڬ࣫_x0000_"/>
      <sheetName val="S`eet9"/>
      <sheetName val="C-18"/>
      <sheetName val="재료비"/>
      <sheetName val="Mech_1030"/>
      <sheetName val="ࡍ_x0000_慂杮朠慩_x000a_䠀乁⁇䥔久䈠佁_x000b_吀⁈"/>
      <sheetName val="BQ List"/>
      <sheetName val="PIPE"/>
      <sheetName val="FLANGE"/>
      <sheetName val="VALVE"/>
      <sheetName val="KL_x0000_LAP TH KHO"/>
      <sheetName val="d' cOng"/>
      <sheetName val="KLHT"/>
      <sheetName val="tong l²"/>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refreshError="1"/>
      <sheetData sheetId="288" refreshError="1"/>
      <sheetData sheetId="289"/>
      <sheetData sheetId="290" refreshError="1"/>
      <sheetData sheetId="291"/>
      <sheetData sheetId="292"/>
      <sheetData sheetId="293"/>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refreshError="1"/>
      <sheetData sheetId="307" refreshError="1"/>
      <sheetData sheetId="308"/>
      <sheetData sheetId="309" refreshError="1"/>
      <sheetData sheetId="310"/>
      <sheetData sheetId="311"/>
      <sheetData sheetId="312"/>
      <sheetData sheetId="313"/>
      <sheetData sheetId="314"/>
      <sheetData sheetId="315" refreshError="1"/>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sheetData sheetId="358"/>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efreshError="1"/>
      <sheetData sheetId="384"/>
      <sheetData sheetId="385"/>
      <sheetData sheetId="386"/>
      <sheetData sheetId="387"/>
      <sheetData sheetId="388"/>
      <sheetData sheetId="389"/>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refreshError="1"/>
      <sheetData sheetId="434"/>
      <sheetData sheetId="435"/>
      <sheetData sheetId="436"/>
      <sheetData sheetId="437"/>
      <sheetData sheetId="438" refreshError="1"/>
      <sheetData sheetId="439" refreshError="1"/>
      <sheetData sheetId="440"/>
      <sheetData sheetId="441"/>
      <sheetData sheetId="442"/>
      <sheetData sheetId="443"/>
      <sheetData sheetId="444" refreshError="1"/>
      <sheetData sheetId="445" refreshError="1"/>
      <sheetData sheetId="446" refreshError="1"/>
      <sheetData sheetId="447" refreshError="1"/>
      <sheetData sheetId="448"/>
      <sheetData sheetId="449" refreshError="1"/>
      <sheetData sheetId="450"/>
      <sheetData sheetId="451"/>
      <sheetData sheetId="452" refreshError="1"/>
      <sheetData sheetId="453"/>
      <sheetData sheetId="454" refreshError="1"/>
      <sheetData sheetId="455" refreshError="1"/>
      <sheetData sheetId="456" refreshError="1"/>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 sheetId="474" refreshError="1"/>
      <sheetData sheetId="475" refreshError="1"/>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refreshError="1"/>
      <sheetData sheetId="524"/>
      <sheetData sheetId="525"/>
      <sheetData sheetId="526"/>
      <sheetData sheetId="527"/>
      <sheetData sheetId="528"/>
      <sheetData sheetId="529"/>
      <sheetData sheetId="530"/>
      <sheetData sheetId="531"/>
      <sheetData sheetId="532"/>
      <sheetData sheetId="533"/>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sheetData sheetId="607"/>
      <sheetData sheetId="608" refreshError="1"/>
      <sheetData sheetId="609"/>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sheetData sheetId="630" refreshError="1"/>
      <sheetData sheetId="63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dg"/>
      <sheetName val="tienluong"/>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SILICATE"/>
      <sheetName val="Lç khoan LK1"/>
      <sheetName val="TH"/>
      <sheetName val="DLNS"/>
      <sheetName val="dongia (2)"/>
      <sheetName val="gtrinh"/>
      <sheetName val="lam-moi"/>
      <sheetName val="chitiet"/>
      <sheetName val="giathanh1"/>
      <sheetName val="Du_lieu"/>
      <sheetName val="DONGIA"/>
      <sheetName val="thao-go"/>
      <sheetName val="#REF"/>
      <sheetName val="TH XL"/>
      <sheetName val="TH VL, NC, DDHT Thanhphuoc"/>
      <sheetName val="TONG HOP VL-NC"/>
      <sheetName val="BSQ3"/>
      <sheetName val="sat"/>
      <sheetName val="ptvt"/>
      <sheetName val="dtxl"/>
      <sheetName val="Sheet1"/>
      <sheetName val="du lieu du toan"/>
      <sheetName val="Sheet2"/>
      <sheetName val="TK"/>
      <sheetName val="DU TOAN"/>
      <sheetName val="khung ten TD"/>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gVL"/>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THu hoi"/>
      <sheetName val="ctinh"/>
      <sheetName val="thvatlieu"/>
      <sheetName val="vtthoi1"/>
      <sheetName val="vtthoi2"/>
      <sheetName val="vchuyen"/>
      <sheetName val="n.cong"/>
      <sheetName val="thopdtoan"/>
      <sheetName val="#REF"/>
      <sheetName val="sheet12"/>
      <sheetName val="Du_lieu"/>
      <sheetName val="#REF!"/>
      <sheetName val="vchu甜en"/>
      <sheetName val="CTNC"/>
      <sheetName val="CTVL"/>
      <sheetName val="gVL"/>
      <sheetName val="_REF_"/>
      <sheetName val="thop`toan"/>
      <sheetName val="vchu?en"/>
      <sheetName val="BK04"/>
      <sheetName val="vchu_en"/>
      <sheetName val="vt2_x0000__x0000_1"/>
      <sheetName val="gia vt,nc,may"/>
      <sheetName val="GT_THu_hoi"/>
      <sheetName val="n_cong"/>
      <sheetName val="ctdg"/>
      <sheetName val="vt2??1"/>
      <sheetName val="vt2"/>
      <sheetName val="ctBT"/>
      <sheetName val="vt2__1"/>
      <sheetName val="SILICATE"/>
    </sheetNames>
    <sheetDataSet>
      <sheetData sheetId="0" refreshError="1"/>
      <sheetData sheetId="1" refreshError="1">
        <row r="8">
          <cell r="B8" t="str">
            <v>Bª t«ng M100</v>
          </cell>
          <cell r="C8" t="str">
            <v>M3</v>
          </cell>
          <cell r="D8">
            <v>1</v>
          </cell>
          <cell r="E8">
            <v>1</v>
          </cell>
          <cell r="F8">
            <v>264731.21600000001</v>
          </cell>
        </row>
        <row r="9">
          <cell r="B9" t="str">
            <v>Xi m¨ng PC30</v>
          </cell>
          <cell r="C9" t="str">
            <v>kg</v>
          </cell>
          <cell r="D9">
            <v>193</v>
          </cell>
          <cell r="E9">
            <v>820</v>
          </cell>
          <cell r="F9">
            <v>158260</v>
          </cell>
        </row>
        <row r="10">
          <cell r="B10" t="str">
            <v>C¸t vµng</v>
          </cell>
          <cell r="C10" t="str">
            <v>m3</v>
          </cell>
          <cell r="D10">
            <v>0.50600000000000001</v>
          </cell>
          <cell r="E10">
            <v>105000</v>
          </cell>
          <cell r="F10">
            <v>53130</v>
          </cell>
        </row>
        <row r="11">
          <cell r="B11" t="str">
            <v>§¸ 4 x 6</v>
          </cell>
          <cell r="C11" t="str">
            <v>m3</v>
          </cell>
          <cell r="D11">
            <v>0.89600000000000002</v>
          </cell>
          <cell r="E11">
            <v>58796</v>
          </cell>
          <cell r="F11">
            <v>52681.216</v>
          </cell>
        </row>
        <row r="12">
          <cell r="B12" t="str">
            <v xml:space="preserve">N­íc s¹ch </v>
          </cell>
          <cell r="C12" t="str">
            <v>m3</v>
          </cell>
          <cell r="D12">
            <v>0.16500000000000001</v>
          </cell>
          <cell r="E12">
            <v>4000</v>
          </cell>
          <cell r="F12">
            <v>660</v>
          </cell>
        </row>
        <row r="13">
          <cell r="B13" t="str">
            <v>Mãng cét H 7,5m</v>
          </cell>
          <cell r="C13" t="str">
            <v xml:space="preserve">1C¸i </v>
          </cell>
          <cell r="D13">
            <v>0.77</v>
          </cell>
          <cell r="E13">
            <v>0.76999998092651367</v>
          </cell>
          <cell r="F13">
            <v>189427.57120000001</v>
          </cell>
        </row>
        <row r="14">
          <cell r="B14" t="str">
            <v>Bª t«ng M100</v>
          </cell>
          <cell r="C14" t="str">
            <v>m3</v>
          </cell>
          <cell r="D14">
            <v>0.7</v>
          </cell>
          <cell r="E14">
            <v>264731.21600000001</v>
          </cell>
          <cell r="F14">
            <v>185311.8512</v>
          </cell>
        </row>
        <row r="15">
          <cell r="B15" t="str">
            <v>§¸ 4 x 6 lãt mãng</v>
          </cell>
          <cell r="C15" t="str">
            <v>m3</v>
          </cell>
          <cell r="D15">
            <v>7.0000000000000007E-2</v>
          </cell>
          <cell r="E15">
            <v>58796</v>
          </cell>
          <cell r="F15">
            <v>4115.72</v>
          </cell>
        </row>
        <row r="16">
          <cell r="B16" t="str">
            <v>Mãng cét H 8,5m</v>
          </cell>
          <cell r="C16" t="str">
            <v xml:space="preserve">1C¸i </v>
          </cell>
          <cell r="D16">
            <v>0.77</v>
          </cell>
          <cell r="E16">
            <v>0.76999998092651367</v>
          </cell>
          <cell r="F16">
            <v>189427.57120000001</v>
          </cell>
        </row>
        <row r="17">
          <cell r="B17" t="str">
            <v>Bª t«ng M100</v>
          </cell>
          <cell r="C17" t="str">
            <v>m3</v>
          </cell>
          <cell r="D17">
            <v>0.7</v>
          </cell>
          <cell r="E17">
            <v>264731.21600000001</v>
          </cell>
          <cell r="F17">
            <v>185311.8512</v>
          </cell>
        </row>
        <row r="18">
          <cell r="B18" t="str">
            <v>§¸ 4 x 6 lãt mãng</v>
          </cell>
          <cell r="C18" t="str">
            <v>m3</v>
          </cell>
          <cell r="D18">
            <v>7.0000000000000007E-2</v>
          </cell>
          <cell r="E18">
            <v>58796</v>
          </cell>
          <cell r="F18">
            <v>4115.72</v>
          </cell>
        </row>
        <row r="19">
          <cell r="B19" t="str">
            <v>Xµ 4S-2L</v>
          </cell>
          <cell r="C19" t="str">
            <v>bé</v>
          </cell>
          <cell r="D19">
            <v>1</v>
          </cell>
          <cell r="E19">
            <v>1</v>
          </cell>
          <cell r="F19">
            <v>71292.337499999994</v>
          </cell>
        </row>
        <row r="20">
          <cell r="B20" t="str">
            <v xml:space="preserve">Thanh xµ , bul«ng vµ c¸c chi tiÕt kh¸c </v>
          </cell>
          <cell r="C20" t="str">
            <v>kg</v>
          </cell>
          <cell r="D20">
            <v>9.1224999999999987</v>
          </cell>
          <cell r="E20">
            <v>7815</v>
          </cell>
          <cell r="F20">
            <v>71292.337499999994</v>
          </cell>
        </row>
        <row r="21">
          <cell r="B21" t="str">
            <v>Xµ 2S-1L</v>
          </cell>
          <cell r="C21" t="str">
            <v>bé</v>
          </cell>
          <cell r="D21">
            <v>1</v>
          </cell>
          <cell r="E21">
            <v>1</v>
          </cell>
          <cell r="F21">
            <v>52467.956249999996</v>
          </cell>
        </row>
        <row r="22">
          <cell r="B22" t="str">
            <v xml:space="preserve">Thanh xµ , bul«ng vµ c¸c chi tiÕt kh¸c </v>
          </cell>
          <cell r="C22" t="str">
            <v>kg</v>
          </cell>
          <cell r="D22">
            <v>6.7137499999999992</v>
          </cell>
          <cell r="E22">
            <v>7815</v>
          </cell>
          <cell r="F22">
            <v>52467.956249999996</v>
          </cell>
        </row>
        <row r="23">
          <cell r="B23" t="str">
            <v>Xµ ®ì d©y ra sau c«ng t¬</v>
          </cell>
          <cell r="C23" t="str">
            <v>bé</v>
          </cell>
          <cell r="D23">
            <v>1</v>
          </cell>
          <cell r="E23">
            <v>1</v>
          </cell>
          <cell r="F23">
            <v>48062.249999999993</v>
          </cell>
        </row>
        <row r="24">
          <cell r="B24" t="str">
            <v xml:space="preserve">Thanh xµ , blu«ng vµ c¸c chi tiÕt kh¸c </v>
          </cell>
          <cell r="C24" t="str">
            <v>kg</v>
          </cell>
          <cell r="D24">
            <v>6.1499999999999995</v>
          </cell>
          <cell r="E24">
            <v>7815</v>
          </cell>
          <cell r="F24">
            <v>48062.249999999993</v>
          </cell>
        </row>
        <row r="25">
          <cell r="B25" t="str">
            <v>Xµ ®ì hßm c«ng t¬</v>
          </cell>
          <cell r="C25" t="str">
            <v>bé</v>
          </cell>
          <cell r="D25">
            <v>1</v>
          </cell>
          <cell r="E25">
            <v>1</v>
          </cell>
          <cell r="F25">
            <v>57127.649999999994</v>
          </cell>
        </row>
        <row r="26">
          <cell r="B26" t="str">
            <v xml:space="preserve">Thanh xµ , bul«ng vµ c¸c chi tiÕt kh¸c </v>
          </cell>
          <cell r="C26" t="str">
            <v>kg</v>
          </cell>
          <cell r="D26">
            <v>7.31</v>
          </cell>
          <cell r="E26">
            <v>7815</v>
          </cell>
          <cell r="F26">
            <v>57127.649999999994</v>
          </cell>
        </row>
        <row r="27">
          <cell r="B27" t="str">
            <v>TiÕp ®Þa lÆp l¹i</v>
          </cell>
          <cell r="C27" t="str">
            <v>1vtrÝ</v>
          </cell>
          <cell r="D27">
            <v>43.208003749999989</v>
          </cell>
          <cell r="E27">
            <v>43.207977294921875</v>
          </cell>
          <cell r="F27">
            <v>199270.86499999996</v>
          </cell>
        </row>
        <row r="28">
          <cell r="B28" t="str">
            <v>Cäc L63x63x6</v>
          </cell>
          <cell r="C28" t="str">
            <v>kg</v>
          </cell>
          <cell r="D28">
            <v>29.376499999999997</v>
          </cell>
          <cell r="E28">
            <v>5000</v>
          </cell>
          <cell r="F28">
            <v>146882.49999999997</v>
          </cell>
        </row>
        <row r="29">
          <cell r="B29" t="str">
            <v xml:space="preserve">D©y tiÕp ®Þa F10+ b¶n nèi ®Êt </v>
          </cell>
          <cell r="C29" t="str">
            <v>kg</v>
          </cell>
          <cell r="D29">
            <v>12.777649999999998</v>
          </cell>
          <cell r="E29">
            <v>4100</v>
          </cell>
          <cell r="F29">
            <v>52388.364999999991</v>
          </cell>
        </row>
        <row r="30">
          <cell r="B30" t="str">
            <v xml:space="preserve">Cét ®iÖn H7,5m </v>
          </cell>
          <cell r="C30" t="str">
            <v>C¸i</v>
          </cell>
          <cell r="D30">
            <v>1</v>
          </cell>
          <cell r="E30">
            <v>1</v>
          </cell>
          <cell r="F30">
            <v>455066.36800000002</v>
          </cell>
        </row>
        <row r="31">
          <cell r="B31" t="str">
            <v>Cét H7,5m</v>
          </cell>
          <cell r="C31" t="str">
            <v>cét</v>
          </cell>
          <cell r="D31">
            <v>1</v>
          </cell>
          <cell r="E31">
            <v>447274</v>
          </cell>
          <cell r="F31">
            <v>447274</v>
          </cell>
        </row>
        <row r="32">
          <cell r="B32" t="str">
            <v>Gç kª</v>
          </cell>
          <cell r="C32" t="str">
            <v>m3</v>
          </cell>
          <cell r="D32">
            <v>6.0000000000000001E-3</v>
          </cell>
          <cell r="E32">
            <v>915988</v>
          </cell>
          <cell r="F32">
            <v>5495.9279999999999</v>
          </cell>
        </row>
        <row r="33">
          <cell r="B33" t="str">
            <v>S¬n</v>
          </cell>
          <cell r="C33" t="str">
            <v>kg</v>
          </cell>
          <cell r="D33">
            <v>0.12</v>
          </cell>
          <cell r="E33">
            <v>19137</v>
          </cell>
          <cell r="F33">
            <v>2296.44</v>
          </cell>
        </row>
        <row r="34">
          <cell r="B34" t="str">
            <v xml:space="preserve">Cét ®iÖn H8,5m </v>
          </cell>
          <cell r="C34" t="str">
            <v>C¸i</v>
          </cell>
          <cell r="D34">
            <v>1</v>
          </cell>
          <cell r="E34">
            <v>1</v>
          </cell>
          <cell r="F34">
            <v>591496.3679999999</v>
          </cell>
        </row>
        <row r="35">
          <cell r="B35" t="str">
            <v>Cét H8,5m</v>
          </cell>
          <cell r="C35" t="str">
            <v>cét</v>
          </cell>
          <cell r="D35">
            <v>1</v>
          </cell>
          <cell r="E35">
            <v>583704</v>
          </cell>
          <cell r="F35">
            <v>583704</v>
          </cell>
        </row>
        <row r="36">
          <cell r="B36" t="str">
            <v>Gç kª</v>
          </cell>
          <cell r="C36" t="str">
            <v>m3</v>
          </cell>
          <cell r="D36">
            <v>6.0000000000000001E-3</v>
          </cell>
          <cell r="E36">
            <v>915988</v>
          </cell>
          <cell r="F36">
            <v>5495.9279999999999</v>
          </cell>
        </row>
        <row r="37">
          <cell r="B37" t="str">
            <v>S¬n</v>
          </cell>
          <cell r="C37" t="str">
            <v>kg</v>
          </cell>
          <cell r="D37">
            <v>0.12</v>
          </cell>
          <cell r="E37">
            <v>19137</v>
          </cell>
          <cell r="F37">
            <v>2296.44</v>
          </cell>
        </row>
        <row r="38">
          <cell r="B38" t="str">
            <v xml:space="preserve">Hßm ®ùng 02 c«ng t¬ trªn  cét H7,5 </v>
          </cell>
          <cell r="C38">
            <v>2296.439453125</v>
          </cell>
          <cell r="D38">
            <v>2296.439453125</v>
          </cell>
          <cell r="E38">
            <v>2296.439453125</v>
          </cell>
          <cell r="F38">
            <v>463750</v>
          </cell>
        </row>
        <row r="39">
          <cell r="B39" t="str">
            <v xml:space="preserve">Hßm compusit ( Cã bé chia ®iÖn ) </v>
          </cell>
          <cell r="C39" t="str">
            <v>c¸i</v>
          </cell>
          <cell r="D39">
            <v>1</v>
          </cell>
          <cell r="E39">
            <v>325000</v>
          </cell>
          <cell r="F39">
            <v>325000</v>
          </cell>
        </row>
        <row r="40">
          <cell r="B40" t="str">
            <v>C¸p myle 2x11</v>
          </cell>
          <cell r="C40" t="str">
            <v>m</v>
          </cell>
          <cell r="D40">
            <v>5</v>
          </cell>
          <cell r="E40">
            <v>21600</v>
          </cell>
          <cell r="F40">
            <v>108000</v>
          </cell>
        </row>
        <row r="41">
          <cell r="B41" t="str">
            <v xml:space="preserve">CÇu ch× 5-20A </v>
          </cell>
          <cell r="C41" t="str">
            <v>C¸i</v>
          </cell>
          <cell r="D41">
            <v>2</v>
          </cell>
          <cell r="E41">
            <v>5000</v>
          </cell>
          <cell r="F41">
            <v>10000</v>
          </cell>
        </row>
        <row r="42">
          <cell r="B42" t="str">
            <v xml:space="preserve">D©y ®¬n 1*6 </v>
          </cell>
          <cell r="C42" t="str">
            <v>m</v>
          </cell>
          <cell r="D42">
            <v>2.8</v>
          </cell>
          <cell r="E42">
            <v>1500</v>
          </cell>
          <cell r="F42">
            <v>4200</v>
          </cell>
        </row>
        <row r="43">
          <cell r="B43" t="str">
            <v xml:space="preserve">§inh vÝt </v>
          </cell>
          <cell r="C43" t="str">
            <v>C¸i</v>
          </cell>
          <cell r="D43">
            <v>6</v>
          </cell>
          <cell r="E43">
            <v>50</v>
          </cell>
          <cell r="F43">
            <v>300</v>
          </cell>
        </row>
        <row r="44">
          <cell r="B44" t="str">
            <v xml:space="preserve">B¨ng dÝnh </v>
          </cell>
          <cell r="C44" t="str">
            <v>Cuén</v>
          </cell>
          <cell r="D44">
            <v>0.5</v>
          </cell>
          <cell r="E44">
            <v>2500</v>
          </cell>
          <cell r="F44">
            <v>1250</v>
          </cell>
        </row>
        <row r="45">
          <cell r="B45" t="str">
            <v>GhÝp sö lý ®ång nh«m AM50</v>
          </cell>
          <cell r="C45" t="str">
            <v>C¸i</v>
          </cell>
          <cell r="D45">
            <v>2</v>
          </cell>
          <cell r="E45">
            <v>7500</v>
          </cell>
          <cell r="F45">
            <v>15000</v>
          </cell>
        </row>
        <row r="46">
          <cell r="B46" t="str">
            <v xml:space="preserve">Hßm ®ùng 02 c«ng t¬ trªn  cét H8,5 </v>
          </cell>
          <cell r="C46">
            <v>15000</v>
          </cell>
          <cell r="D46">
            <v>15000</v>
          </cell>
          <cell r="E46">
            <v>15000</v>
          </cell>
          <cell r="F46">
            <v>485350</v>
          </cell>
        </row>
        <row r="47">
          <cell r="B47" t="str">
            <v xml:space="preserve">Hßm compusit ( Cã bé chia ®iÖn ) </v>
          </cell>
          <cell r="C47" t="str">
            <v>c¸i</v>
          </cell>
          <cell r="D47">
            <v>1</v>
          </cell>
          <cell r="E47">
            <v>325000</v>
          </cell>
          <cell r="F47">
            <v>325000</v>
          </cell>
        </row>
        <row r="48">
          <cell r="B48" t="str">
            <v>C¸p myle 2x11</v>
          </cell>
          <cell r="C48" t="str">
            <v>m</v>
          </cell>
          <cell r="D48">
            <v>6</v>
          </cell>
          <cell r="E48">
            <v>21600</v>
          </cell>
          <cell r="F48">
            <v>129600</v>
          </cell>
        </row>
        <row r="49">
          <cell r="B49" t="str">
            <v xml:space="preserve">CÇu ch× 5-20A </v>
          </cell>
          <cell r="C49" t="str">
            <v>C¸i</v>
          </cell>
          <cell r="D49">
            <v>2</v>
          </cell>
          <cell r="E49">
            <v>5000</v>
          </cell>
          <cell r="F49">
            <v>10000</v>
          </cell>
        </row>
        <row r="50">
          <cell r="B50" t="str">
            <v xml:space="preserve">D©y ®¬n 1*6 </v>
          </cell>
          <cell r="C50" t="str">
            <v>m</v>
          </cell>
          <cell r="D50">
            <v>2.8</v>
          </cell>
          <cell r="E50">
            <v>1500</v>
          </cell>
          <cell r="F50">
            <v>4200</v>
          </cell>
        </row>
        <row r="51">
          <cell r="B51" t="str">
            <v xml:space="preserve">§inh vÝt </v>
          </cell>
          <cell r="C51" t="str">
            <v>C¸i</v>
          </cell>
          <cell r="D51">
            <v>6</v>
          </cell>
          <cell r="E51">
            <v>50</v>
          </cell>
          <cell r="F51">
            <v>300</v>
          </cell>
        </row>
        <row r="52">
          <cell r="B52" t="str">
            <v xml:space="preserve">B¨ng dÝnh </v>
          </cell>
          <cell r="C52" t="str">
            <v>Cuén</v>
          </cell>
          <cell r="D52">
            <v>0.5</v>
          </cell>
          <cell r="E52">
            <v>2500</v>
          </cell>
          <cell r="F52">
            <v>1250</v>
          </cell>
        </row>
        <row r="53">
          <cell r="B53" t="str">
            <v>GhÝp sö lý ®ång nh«m AM50</v>
          </cell>
          <cell r="C53" t="str">
            <v>C¸i</v>
          </cell>
          <cell r="D53">
            <v>2</v>
          </cell>
          <cell r="E53">
            <v>7500</v>
          </cell>
          <cell r="F53">
            <v>15000</v>
          </cell>
        </row>
        <row r="54">
          <cell r="B54" t="str">
            <v xml:space="preserve">Hßm ®ùng 04 c«ng t¬ trªn  cét H7,5 </v>
          </cell>
          <cell r="C54">
            <v>15000</v>
          </cell>
          <cell r="D54">
            <v>15000</v>
          </cell>
          <cell r="E54">
            <v>15000</v>
          </cell>
          <cell r="F54">
            <v>556900</v>
          </cell>
        </row>
        <row r="55">
          <cell r="B55" t="str">
            <v xml:space="preserve">Hßm compusit( Cã bé chia ®iÖn ) </v>
          </cell>
          <cell r="C55" t="str">
            <v>c¸i</v>
          </cell>
          <cell r="D55">
            <v>1</v>
          </cell>
          <cell r="E55">
            <v>400000</v>
          </cell>
          <cell r="F55">
            <v>400000</v>
          </cell>
        </row>
        <row r="56">
          <cell r="B56" t="str">
            <v>C¸p myle 2x16</v>
          </cell>
          <cell r="C56" t="str">
            <v>m</v>
          </cell>
          <cell r="D56">
            <v>5</v>
          </cell>
          <cell r="E56">
            <v>21600</v>
          </cell>
          <cell r="F56">
            <v>108000</v>
          </cell>
        </row>
        <row r="57">
          <cell r="B57" t="str">
            <v xml:space="preserve">CÇu ch× 5-20A </v>
          </cell>
          <cell r="C57" t="str">
            <v>C¸i</v>
          </cell>
          <cell r="D57">
            <v>4</v>
          </cell>
          <cell r="E57">
            <v>5000</v>
          </cell>
          <cell r="F57">
            <v>20000</v>
          </cell>
        </row>
        <row r="58">
          <cell r="B58" t="str">
            <v xml:space="preserve">D©y ®¬n 1*6 </v>
          </cell>
          <cell r="C58" t="str">
            <v>m</v>
          </cell>
          <cell r="D58">
            <v>7.2</v>
          </cell>
          <cell r="E58">
            <v>1500</v>
          </cell>
          <cell r="F58">
            <v>10800</v>
          </cell>
        </row>
        <row r="59">
          <cell r="B59" t="str">
            <v xml:space="preserve">§inh vÝt </v>
          </cell>
          <cell r="C59" t="str">
            <v>C¸i</v>
          </cell>
          <cell r="D59">
            <v>12</v>
          </cell>
          <cell r="E59">
            <v>50</v>
          </cell>
          <cell r="F59">
            <v>600</v>
          </cell>
        </row>
        <row r="60">
          <cell r="B60" t="str">
            <v xml:space="preserve">B¨ng dÝnh </v>
          </cell>
          <cell r="C60" t="str">
            <v>Cuén</v>
          </cell>
          <cell r="D60">
            <v>1</v>
          </cell>
          <cell r="E60">
            <v>2500</v>
          </cell>
          <cell r="F60">
            <v>2500</v>
          </cell>
        </row>
        <row r="61">
          <cell r="B61" t="str">
            <v>GhÝp sö lý ®ång nh«m AM50</v>
          </cell>
          <cell r="C61" t="str">
            <v>C¸i</v>
          </cell>
          <cell r="D61">
            <v>2</v>
          </cell>
          <cell r="E61">
            <v>7500</v>
          </cell>
          <cell r="F61">
            <v>15000</v>
          </cell>
        </row>
        <row r="62">
          <cell r="B62" t="str">
            <v xml:space="preserve">Hßm ®ùng 04 c«ng t¬ trªn cét H8,5 </v>
          </cell>
          <cell r="C62">
            <v>15000</v>
          </cell>
          <cell r="D62">
            <v>15000</v>
          </cell>
          <cell r="E62">
            <v>15000</v>
          </cell>
          <cell r="F62">
            <v>578500</v>
          </cell>
        </row>
        <row r="63">
          <cell r="B63" t="str">
            <v xml:space="preserve">Hßm compusit( Cã bé chia ®iÖn ) </v>
          </cell>
          <cell r="C63" t="str">
            <v>c¸i</v>
          </cell>
          <cell r="D63">
            <v>1</v>
          </cell>
          <cell r="E63">
            <v>400000</v>
          </cell>
          <cell r="F63">
            <v>400000</v>
          </cell>
        </row>
        <row r="64">
          <cell r="B64" t="str">
            <v>C¸p myle 2x16</v>
          </cell>
          <cell r="C64" t="str">
            <v>m</v>
          </cell>
          <cell r="D64">
            <v>6</v>
          </cell>
          <cell r="E64">
            <v>21600</v>
          </cell>
          <cell r="F64">
            <v>129600</v>
          </cell>
        </row>
        <row r="65">
          <cell r="B65" t="str">
            <v xml:space="preserve">CÇu ch× 5-20A </v>
          </cell>
          <cell r="C65" t="str">
            <v>C¸i</v>
          </cell>
          <cell r="D65">
            <v>4</v>
          </cell>
          <cell r="E65">
            <v>5000</v>
          </cell>
          <cell r="F65">
            <v>20000</v>
          </cell>
        </row>
        <row r="66">
          <cell r="B66" t="str">
            <v xml:space="preserve">D©y ®¬n 1*6 </v>
          </cell>
          <cell r="C66" t="str">
            <v>m</v>
          </cell>
          <cell r="D66">
            <v>7.2</v>
          </cell>
          <cell r="E66">
            <v>1500</v>
          </cell>
          <cell r="F66">
            <v>10800</v>
          </cell>
        </row>
        <row r="67">
          <cell r="B67" t="str">
            <v xml:space="preserve">§inh vÝt </v>
          </cell>
          <cell r="C67" t="str">
            <v>C¸i</v>
          </cell>
          <cell r="D67">
            <v>12</v>
          </cell>
          <cell r="E67">
            <v>50</v>
          </cell>
          <cell r="F67">
            <v>600</v>
          </cell>
        </row>
        <row r="68">
          <cell r="B68" t="str">
            <v xml:space="preserve">B¨ng dÝnh </v>
          </cell>
          <cell r="C68" t="str">
            <v>Cuén</v>
          </cell>
          <cell r="D68">
            <v>1</v>
          </cell>
          <cell r="E68">
            <v>2500</v>
          </cell>
          <cell r="F68">
            <v>2500</v>
          </cell>
        </row>
        <row r="69">
          <cell r="B69" t="str">
            <v>GhÝp sö lý ®ång nh«m AM50</v>
          </cell>
          <cell r="C69" t="str">
            <v>C¸i</v>
          </cell>
          <cell r="D69">
            <v>2</v>
          </cell>
          <cell r="E69">
            <v>7500</v>
          </cell>
          <cell r="F69">
            <v>15000</v>
          </cell>
        </row>
        <row r="70">
          <cell r="B70" t="str">
            <v>C¨ng d©y lÊy ®é vâng</v>
          </cell>
        </row>
        <row r="71">
          <cell r="B71" t="str">
            <v>D©y A 35</v>
          </cell>
          <cell r="C71" t="str">
            <v>km</v>
          </cell>
          <cell r="D71">
            <v>1</v>
          </cell>
          <cell r="E71">
            <v>1</v>
          </cell>
          <cell r="F71">
            <v>3177467.5</v>
          </cell>
        </row>
        <row r="72">
          <cell r="B72" t="str">
            <v>D©y nh«m A35</v>
          </cell>
          <cell r="C72" t="str">
            <v>kg</v>
          </cell>
          <cell r="D72">
            <v>97.375</v>
          </cell>
          <cell r="E72">
            <v>29300</v>
          </cell>
          <cell r="F72">
            <v>2853087.5</v>
          </cell>
        </row>
        <row r="73">
          <cell r="B73" t="str">
            <v>GhÝp kÑp c¸p A35 (T¹m tÝnh )</v>
          </cell>
          <cell r="C73" t="str">
            <v>c¸i</v>
          </cell>
          <cell r="D73">
            <v>32</v>
          </cell>
          <cell r="E73">
            <v>4500</v>
          </cell>
          <cell r="F73">
            <v>144000</v>
          </cell>
        </row>
        <row r="74">
          <cell r="B74" t="str">
            <v>X¨ng</v>
          </cell>
          <cell r="C74" t="str">
            <v>kg</v>
          </cell>
          <cell r="D74">
            <v>0.25</v>
          </cell>
          <cell r="E74">
            <v>5300</v>
          </cell>
          <cell r="F74">
            <v>1325</v>
          </cell>
        </row>
        <row r="75">
          <cell r="B75" t="str">
            <v>Tre c©y</v>
          </cell>
          <cell r="C75" t="str">
            <v>c©y</v>
          </cell>
          <cell r="D75">
            <v>15</v>
          </cell>
          <cell r="E75">
            <v>11737</v>
          </cell>
          <cell r="F75">
            <v>176055</v>
          </cell>
        </row>
        <row r="76">
          <cell r="B76" t="str">
            <v>D©y thÐp 1ly</v>
          </cell>
          <cell r="C76" t="str">
            <v>kg</v>
          </cell>
          <cell r="D76">
            <v>0.3</v>
          </cell>
          <cell r="E76">
            <v>10000</v>
          </cell>
          <cell r="F76">
            <v>3000</v>
          </cell>
        </row>
        <row r="77">
          <cell r="B77" t="str">
            <v>D©y PVC A35</v>
          </cell>
          <cell r="C77" t="str">
            <v>km</v>
          </cell>
          <cell r="D77">
            <v>1</v>
          </cell>
          <cell r="E77">
            <v>1</v>
          </cell>
          <cell r="F77">
            <v>5533480</v>
          </cell>
        </row>
        <row r="78">
          <cell r="B78" t="str">
            <v>D©y PVC A35</v>
          </cell>
          <cell r="C78" t="str">
            <v>m</v>
          </cell>
          <cell r="D78">
            <v>1030</v>
          </cell>
          <cell r="E78">
            <v>5060</v>
          </cell>
          <cell r="F78">
            <v>5211800</v>
          </cell>
        </row>
        <row r="79">
          <cell r="B79" t="str">
            <v>GhÝp kÑp c¸p A35 ( T¹m tÝnh )</v>
          </cell>
          <cell r="C79" t="str">
            <v>c¸i</v>
          </cell>
          <cell r="D79">
            <v>32</v>
          </cell>
          <cell r="E79">
            <v>4500</v>
          </cell>
          <cell r="F79">
            <v>144000</v>
          </cell>
        </row>
        <row r="80">
          <cell r="B80" t="str">
            <v>X¨ng</v>
          </cell>
          <cell r="C80" t="str">
            <v>kg</v>
          </cell>
          <cell r="D80">
            <v>0.25</v>
          </cell>
          <cell r="E80">
            <v>5300</v>
          </cell>
          <cell r="F80">
            <v>1325</v>
          </cell>
        </row>
        <row r="81">
          <cell r="B81" t="str">
            <v>Tre c©y</v>
          </cell>
          <cell r="C81" t="str">
            <v>c©y</v>
          </cell>
          <cell r="D81">
            <v>15</v>
          </cell>
          <cell r="E81">
            <v>11737</v>
          </cell>
          <cell r="F81">
            <v>176055</v>
          </cell>
        </row>
        <row r="82">
          <cell r="B82" t="str">
            <v>D©y thÐp 1ly</v>
          </cell>
          <cell r="C82" t="str">
            <v>kg</v>
          </cell>
          <cell r="D82">
            <v>0.03</v>
          </cell>
          <cell r="E82">
            <v>10000</v>
          </cell>
          <cell r="F82">
            <v>300</v>
          </cell>
        </row>
        <row r="83">
          <cell r="B83" t="str">
            <v>S¬n xµ l¹i toµn tuyÕn</v>
          </cell>
          <cell r="C83" t="str">
            <v>m2</v>
          </cell>
          <cell r="D83">
            <v>1</v>
          </cell>
          <cell r="E83">
            <v>1</v>
          </cell>
          <cell r="F83">
            <v>5900.4806666666673</v>
          </cell>
        </row>
        <row r="84">
          <cell r="B84" t="str">
            <v>S¬n  chèng gØ ( 2 líp )</v>
          </cell>
          <cell r="C84" t="str">
            <v>Kg</v>
          </cell>
          <cell r="D84">
            <v>0.22533333333333336</v>
          </cell>
          <cell r="E84">
            <v>14127</v>
          </cell>
          <cell r="F84">
            <v>3183.2840000000006</v>
          </cell>
        </row>
        <row r="85">
          <cell r="B85" t="str">
            <v>S¬n ghi ( 1líp)</v>
          </cell>
          <cell r="C85" t="str">
            <v>Kg</v>
          </cell>
          <cell r="D85">
            <v>0.11266666666666668</v>
          </cell>
          <cell r="E85">
            <v>17155</v>
          </cell>
          <cell r="F85">
            <v>1932.7966666666669</v>
          </cell>
        </row>
        <row r="86">
          <cell r="B86" t="str">
            <v xml:space="preserve">X¨ng </v>
          </cell>
          <cell r="C86" t="str">
            <v>Kg</v>
          </cell>
          <cell r="D86">
            <v>0.14799999999999999</v>
          </cell>
          <cell r="E86">
            <v>5300</v>
          </cell>
          <cell r="F86">
            <v>784.4</v>
          </cell>
        </row>
        <row r="87">
          <cell r="B87" t="str">
            <v xml:space="preserve">Sø h¹ thÕ  A30 c¶ ty  ®­êng trôc </v>
          </cell>
          <cell r="C87" t="str">
            <v>qu¶</v>
          </cell>
          <cell r="D87">
            <v>1</v>
          </cell>
          <cell r="E87">
            <v>5500</v>
          </cell>
          <cell r="F87">
            <v>5500</v>
          </cell>
        </row>
        <row r="88">
          <cell r="B88" t="str">
            <v>Sø A 20 + ty</v>
          </cell>
          <cell r="C88" t="str">
            <v>qu¶</v>
          </cell>
          <cell r="D88">
            <v>1</v>
          </cell>
          <cell r="E88">
            <v>4500</v>
          </cell>
          <cell r="F88">
            <v>4500</v>
          </cell>
        </row>
        <row r="89">
          <cell r="B89" t="str">
            <v>KÐo d©y v­ît ®­êng&gt;5m</v>
          </cell>
          <cell r="C89" t="str">
            <v>VT</v>
          </cell>
          <cell r="D89">
            <v>1</v>
          </cell>
          <cell r="E89">
            <v>1</v>
          </cell>
          <cell r="F89">
            <v>156844</v>
          </cell>
        </row>
        <row r="90">
          <cell r="B90" t="str">
            <v xml:space="preserve">Tre c©y </v>
          </cell>
          <cell r="C90" t="str">
            <v xml:space="preserve">C©y </v>
          </cell>
          <cell r="D90">
            <v>12</v>
          </cell>
          <cell r="E90">
            <v>11737</v>
          </cell>
          <cell r="F90">
            <v>140844</v>
          </cell>
        </row>
        <row r="91">
          <cell r="B91" t="str">
            <v xml:space="preserve">D©y thÐp buéc </v>
          </cell>
          <cell r="C91" t="str">
            <v>Kg</v>
          </cell>
          <cell r="D91">
            <v>1.6</v>
          </cell>
          <cell r="E91">
            <v>10000</v>
          </cell>
          <cell r="F91">
            <v>16000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n chuyen"/>
      <sheetName val="VTTHoi"/>
      <sheetName val="CTVL"/>
      <sheetName val="CTNC"/>
      <sheetName val="BTH"/>
      <sheetName val="THDT"/>
      <sheetName val="THDT (2)"/>
      <sheetName val="to bia"/>
      <sheetName val="VL,NC,MTC"/>
      <sheetName val="CHITIET-DZ04"/>
      <sheetName val="van_chuyen"/>
      <sheetName val="THDT_(2)"/>
      <sheetName val="to_bia"/>
      <sheetName val="Chiettinh dz0,4"/>
      <sheetName val="ctinh"/>
    </sheetNames>
    <sheetDataSet>
      <sheetData sheetId="0"/>
      <sheetData sheetId="1"/>
      <sheetData sheetId="2" refreshError="1">
        <row r="6">
          <cell r="B6" t="str">
            <v>Bª t«ng M150</v>
          </cell>
          <cell r="F6">
            <v>302510.60800000001</v>
          </cell>
        </row>
        <row r="7">
          <cell r="B7" t="str">
            <v>Xi m¨ng PC 300</v>
          </cell>
          <cell r="C7" t="str">
            <v>kg</v>
          </cell>
          <cell r="D7">
            <v>296</v>
          </cell>
          <cell r="E7">
            <v>720</v>
          </cell>
          <cell r="F7">
            <v>213120</v>
          </cell>
        </row>
        <row r="8">
          <cell r="B8" t="str">
            <v>C¸t</v>
          </cell>
          <cell r="C8" t="str">
            <v>m3</v>
          </cell>
          <cell r="D8">
            <v>0.48799999999999999</v>
          </cell>
          <cell r="E8">
            <v>58721</v>
          </cell>
          <cell r="F8">
            <v>28655.847999999998</v>
          </cell>
        </row>
        <row r="9">
          <cell r="B9" t="str">
            <v>Sái 2 x 4</v>
          </cell>
          <cell r="C9" t="str">
            <v>m3</v>
          </cell>
          <cell r="D9">
            <v>0.88800000000000001</v>
          </cell>
          <cell r="E9">
            <v>68395</v>
          </cell>
          <cell r="F9">
            <v>60734.76</v>
          </cell>
        </row>
        <row r="10">
          <cell r="B10" t="str">
            <v>L¾p xµ X 1 - 4</v>
          </cell>
          <cell r="D10">
            <v>8.7124999999999986</v>
          </cell>
          <cell r="F10">
            <v>66711.612499999988</v>
          </cell>
        </row>
        <row r="11">
          <cell r="B11" t="str">
            <v>ThÐp L63 x 63 x 6</v>
          </cell>
          <cell r="C11" t="str">
            <v>kg</v>
          </cell>
          <cell r="D11">
            <v>7.9949999999999992</v>
          </cell>
          <cell r="E11">
            <v>7657</v>
          </cell>
          <cell r="F11">
            <v>61217.714999999997</v>
          </cell>
        </row>
        <row r="12">
          <cell r="B12" t="str">
            <v>ThÐp CT 3 F 16</v>
          </cell>
          <cell r="C12" t="str">
            <v>kg</v>
          </cell>
          <cell r="D12">
            <v>0.71749999999999992</v>
          </cell>
          <cell r="E12">
            <v>7657</v>
          </cell>
          <cell r="F12">
            <v>5493.8974999999991</v>
          </cell>
        </row>
        <row r="13">
          <cell r="B13" t="str">
            <v>L¾p xµ X 3 - 4</v>
          </cell>
          <cell r="D13">
            <v>15.784999999999998</v>
          </cell>
          <cell r="F13">
            <v>120865.74499999998</v>
          </cell>
        </row>
        <row r="14">
          <cell r="B14" t="str">
            <v>ThÐp L63 x 63 x 6</v>
          </cell>
          <cell r="C14" t="str">
            <v>kg</v>
          </cell>
          <cell r="D14">
            <v>14.042499999999999</v>
          </cell>
          <cell r="E14">
            <v>7657</v>
          </cell>
          <cell r="F14">
            <v>107523.42249999999</v>
          </cell>
        </row>
        <row r="15">
          <cell r="B15" t="str">
            <v>ThÐp CT 3 F 16</v>
          </cell>
          <cell r="C15" t="str">
            <v>kg</v>
          </cell>
          <cell r="D15">
            <v>1.7424999999999997</v>
          </cell>
          <cell r="E15">
            <v>7657</v>
          </cell>
          <cell r="F15">
            <v>13342.322499999998</v>
          </cell>
        </row>
        <row r="16">
          <cell r="B16" t="str">
            <v xml:space="preserve"> L¾p xµ X4 - 4</v>
          </cell>
          <cell r="D16">
            <v>15.477499999999999</v>
          </cell>
          <cell r="F16">
            <v>118511.2175</v>
          </cell>
        </row>
        <row r="17">
          <cell r="B17" t="str">
            <v>ThÐp L63 x 63 x 6</v>
          </cell>
          <cell r="C17" t="str">
            <v>kg</v>
          </cell>
          <cell r="D17">
            <v>12.914999999999999</v>
          </cell>
          <cell r="E17">
            <v>7657</v>
          </cell>
          <cell r="F17">
            <v>98890.154999999999</v>
          </cell>
        </row>
        <row r="18">
          <cell r="B18" t="str">
            <v>Bu l«ng M16 x 220</v>
          </cell>
          <cell r="C18" t="str">
            <v>kg</v>
          </cell>
          <cell r="D18">
            <v>2.5625</v>
          </cell>
          <cell r="E18">
            <v>7657</v>
          </cell>
          <cell r="F18">
            <v>19621.0625</v>
          </cell>
        </row>
        <row r="19">
          <cell r="B19" t="str">
            <v xml:space="preserve"> Xµ ®ì d©y ra sau c«ng t¬</v>
          </cell>
          <cell r="D19">
            <v>4.7799999999999994</v>
          </cell>
          <cell r="F19">
            <v>36600.46</v>
          </cell>
        </row>
        <row r="20">
          <cell r="B20" t="str">
            <v>ThÐp L 50 x 50 x 5</v>
          </cell>
          <cell r="C20" t="str">
            <v>kg</v>
          </cell>
          <cell r="D20">
            <v>2.87</v>
          </cell>
          <cell r="E20">
            <v>7657</v>
          </cell>
          <cell r="F20">
            <v>21975.59</v>
          </cell>
        </row>
        <row r="21">
          <cell r="B21" t="str">
            <v>ThÐp L60 x 6</v>
          </cell>
          <cell r="C21" t="str">
            <v>kg</v>
          </cell>
          <cell r="D21">
            <v>1.1499999999999999</v>
          </cell>
          <cell r="E21">
            <v>7657</v>
          </cell>
          <cell r="F21">
            <v>8805.5499999999993</v>
          </cell>
        </row>
        <row r="22">
          <cell r="B22" t="str">
            <v>Bu l«ng M16 x 24</v>
          </cell>
          <cell r="C22" t="str">
            <v>kg</v>
          </cell>
          <cell r="D22">
            <v>0.76</v>
          </cell>
          <cell r="E22">
            <v>7657</v>
          </cell>
          <cell r="F22">
            <v>5819.32</v>
          </cell>
        </row>
        <row r="23">
          <cell r="B23" t="str">
            <v>C¨ng d©y lÊy ®é vâng d©y AP 95</v>
          </cell>
          <cell r="F23">
            <v>10935350</v>
          </cell>
        </row>
        <row r="24">
          <cell r="B24" t="str">
            <v>D©y AP95</v>
          </cell>
          <cell r="C24" t="str">
            <v>km</v>
          </cell>
          <cell r="D24">
            <v>1</v>
          </cell>
          <cell r="E24">
            <v>10682000</v>
          </cell>
          <cell r="F24">
            <v>10682000</v>
          </cell>
        </row>
        <row r="25">
          <cell r="B25" t="str">
            <v>X¨ng</v>
          </cell>
          <cell r="C25" t="str">
            <v>kg</v>
          </cell>
          <cell r="D25">
            <v>0.25</v>
          </cell>
          <cell r="E25">
            <v>4500</v>
          </cell>
          <cell r="F25">
            <v>1125</v>
          </cell>
        </row>
        <row r="26">
          <cell r="B26" t="str">
            <v>D©y thÐp f 1</v>
          </cell>
          <cell r="C26" t="str">
            <v>kg</v>
          </cell>
          <cell r="D26">
            <v>0.03</v>
          </cell>
          <cell r="E26">
            <v>7500</v>
          </cell>
          <cell r="F26">
            <v>225</v>
          </cell>
        </row>
        <row r="27">
          <cell r="B27" t="str">
            <v>Tre c©y 8m, f80</v>
          </cell>
          <cell r="C27" t="str">
            <v>c©y</v>
          </cell>
          <cell r="D27">
            <v>21</v>
          </cell>
          <cell r="E27">
            <v>12000</v>
          </cell>
          <cell r="F27">
            <v>252000</v>
          </cell>
        </row>
        <row r="28">
          <cell r="B28" t="str">
            <v>C¨ng d©y lÊy ®é vâng d©y AP 70</v>
          </cell>
          <cell r="F28">
            <v>8526350</v>
          </cell>
        </row>
        <row r="29">
          <cell r="B29" t="str">
            <v>D©y AP70</v>
          </cell>
          <cell r="C29" t="str">
            <v>km</v>
          </cell>
          <cell r="D29">
            <v>1</v>
          </cell>
          <cell r="E29">
            <v>8273000</v>
          </cell>
          <cell r="F29">
            <v>8273000</v>
          </cell>
        </row>
        <row r="30">
          <cell r="B30" t="str">
            <v>X¨ng</v>
          </cell>
          <cell r="C30" t="str">
            <v>kg</v>
          </cell>
          <cell r="D30">
            <v>0.25</v>
          </cell>
          <cell r="E30">
            <v>4500</v>
          </cell>
          <cell r="F30">
            <v>1125</v>
          </cell>
        </row>
        <row r="31">
          <cell r="B31" t="str">
            <v>D©y thÐp f 1</v>
          </cell>
          <cell r="C31" t="str">
            <v>kg</v>
          </cell>
          <cell r="D31">
            <v>0.03</v>
          </cell>
          <cell r="E31">
            <v>7500</v>
          </cell>
          <cell r="F31">
            <v>225</v>
          </cell>
        </row>
        <row r="32">
          <cell r="B32" t="str">
            <v>Tre c©y 8m, f80</v>
          </cell>
          <cell r="C32" t="str">
            <v>c©y</v>
          </cell>
          <cell r="D32">
            <v>21</v>
          </cell>
          <cell r="E32">
            <v>12000</v>
          </cell>
          <cell r="F32">
            <v>252000</v>
          </cell>
        </row>
        <row r="33">
          <cell r="B33" t="str">
            <v>C¨ng d©y lÊy ®é vâng d©y AP 50</v>
          </cell>
          <cell r="F33">
            <v>6391350</v>
          </cell>
        </row>
        <row r="34">
          <cell r="B34" t="str">
            <v>D©y AP50</v>
          </cell>
          <cell r="C34" t="str">
            <v>km</v>
          </cell>
          <cell r="D34">
            <v>1</v>
          </cell>
          <cell r="E34">
            <v>6210000</v>
          </cell>
          <cell r="F34">
            <v>6210000</v>
          </cell>
        </row>
        <row r="35">
          <cell r="B35" t="str">
            <v>X¨ng</v>
          </cell>
          <cell r="C35" t="str">
            <v>kg</v>
          </cell>
          <cell r="D35">
            <v>0.25</v>
          </cell>
          <cell r="E35">
            <v>4500</v>
          </cell>
          <cell r="F35">
            <v>1125</v>
          </cell>
        </row>
        <row r="36">
          <cell r="B36" t="str">
            <v>D©y thÐp f 1</v>
          </cell>
          <cell r="C36" t="str">
            <v>kg</v>
          </cell>
          <cell r="D36">
            <v>0.03</v>
          </cell>
          <cell r="E36">
            <v>7500</v>
          </cell>
          <cell r="F36">
            <v>225</v>
          </cell>
        </row>
        <row r="37">
          <cell r="B37" t="str">
            <v>Tre c©y 8m, f80</v>
          </cell>
          <cell r="C37" t="str">
            <v>c©y</v>
          </cell>
          <cell r="D37">
            <v>15</v>
          </cell>
          <cell r="E37">
            <v>12000</v>
          </cell>
          <cell r="F37">
            <v>180000</v>
          </cell>
        </row>
        <row r="38">
          <cell r="B38" t="str">
            <v>Mãng cét M1 - 8</v>
          </cell>
          <cell r="F38">
            <v>232933.16816</v>
          </cell>
        </row>
        <row r="39">
          <cell r="B39" t="str">
            <v>Bª t«ng M150</v>
          </cell>
          <cell r="C39" t="str">
            <v>m3</v>
          </cell>
          <cell r="D39">
            <v>0.77</v>
          </cell>
          <cell r="E39">
            <v>302510.60800000001</v>
          </cell>
          <cell r="F39">
            <v>232933.16816</v>
          </cell>
        </row>
        <row r="40">
          <cell r="B40" t="str">
            <v>Mãng cét M2 - 8</v>
          </cell>
          <cell r="F40">
            <v>423514.85119999998</v>
          </cell>
        </row>
        <row r="41">
          <cell r="B41" t="str">
            <v>Bª t«ng M150</v>
          </cell>
          <cell r="C41" t="str">
            <v>m3</v>
          </cell>
          <cell r="D41">
            <v>1.4</v>
          </cell>
          <cell r="E41">
            <v>302510.60800000001</v>
          </cell>
          <cell r="F41">
            <v>423514.85119999998</v>
          </cell>
        </row>
        <row r="42">
          <cell r="B42" t="str">
            <v>Dùng cét bª t«ng H1 - 8,5</v>
          </cell>
          <cell r="F42">
            <v>599863.68000000005</v>
          </cell>
        </row>
        <row r="43">
          <cell r="B43" t="str">
            <v>Cét ®IÖn H1 - 8,5</v>
          </cell>
          <cell r="C43" t="str">
            <v>cét</v>
          </cell>
          <cell r="D43">
            <v>1</v>
          </cell>
          <cell r="E43">
            <v>590700</v>
          </cell>
          <cell r="F43">
            <v>590700</v>
          </cell>
        </row>
        <row r="44">
          <cell r="B44" t="str">
            <v>Gç kª</v>
          </cell>
          <cell r="C44" t="str">
            <v>m3</v>
          </cell>
          <cell r="D44">
            <v>6.0000000000000001E-3</v>
          </cell>
          <cell r="E44">
            <v>1200000</v>
          </cell>
          <cell r="F44">
            <v>7200</v>
          </cell>
        </row>
        <row r="45">
          <cell r="B45" t="str">
            <v>S¬n</v>
          </cell>
          <cell r="C45" t="str">
            <v>kg</v>
          </cell>
          <cell r="D45">
            <v>0.12</v>
          </cell>
          <cell r="E45">
            <v>16364</v>
          </cell>
          <cell r="F45">
            <v>1963.6799999999998</v>
          </cell>
        </row>
        <row r="46">
          <cell r="B46" t="str">
            <v>TiÕp ®Þa lÆp l¹i</v>
          </cell>
          <cell r="D46">
            <v>63.866</v>
          </cell>
          <cell r="F46">
            <v>315461.40999999997</v>
          </cell>
        </row>
        <row r="47">
          <cell r="B47" t="str">
            <v>ThÐp L 63 x 63 x 6 x 1500</v>
          </cell>
          <cell r="C47" t="str">
            <v>kg</v>
          </cell>
          <cell r="D47">
            <v>43.972499999999997</v>
          </cell>
          <cell r="E47">
            <v>4779</v>
          </cell>
          <cell r="F47">
            <v>210144.57749999998</v>
          </cell>
        </row>
        <row r="48">
          <cell r="B48" t="str">
            <v>ThÐp F 10</v>
          </cell>
          <cell r="C48" t="str">
            <v>kg</v>
          </cell>
          <cell r="D48">
            <v>1.5449999999999999</v>
          </cell>
          <cell r="E48">
            <v>4161</v>
          </cell>
          <cell r="F48">
            <v>6428.7449999999999</v>
          </cell>
        </row>
        <row r="49">
          <cell r="B49" t="str">
            <v>S¬n chèng rØ</v>
          </cell>
          <cell r="C49" t="str">
            <v>kg</v>
          </cell>
          <cell r="D49">
            <v>0.17</v>
          </cell>
          <cell r="E49">
            <v>16364</v>
          </cell>
          <cell r="F49">
            <v>2781.88</v>
          </cell>
        </row>
        <row r="50">
          <cell r="B50" t="str">
            <v>Que hµn 3 mm</v>
          </cell>
          <cell r="C50" t="str">
            <v>kg</v>
          </cell>
          <cell r="D50">
            <v>0.5</v>
          </cell>
          <cell r="E50">
            <v>7500</v>
          </cell>
          <cell r="F50">
            <v>3750</v>
          </cell>
        </row>
        <row r="51">
          <cell r="B51" t="str">
            <v>ThiÕc hµn</v>
          </cell>
          <cell r="C51" t="str">
            <v>kg</v>
          </cell>
          <cell r="D51">
            <v>0.1</v>
          </cell>
          <cell r="E51">
            <v>52000</v>
          </cell>
          <cell r="F51">
            <v>5200</v>
          </cell>
        </row>
        <row r="52">
          <cell r="B52" t="str">
            <v>Bu l«ng M12 x 50</v>
          </cell>
          <cell r="C52" t="str">
            <v>kg</v>
          </cell>
          <cell r="D52">
            <v>0.20600000000000002</v>
          </cell>
          <cell r="E52">
            <v>2200</v>
          </cell>
          <cell r="F52">
            <v>453.20000000000005</v>
          </cell>
        </row>
        <row r="53">
          <cell r="B53" t="str">
            <v>ThÐp D 40 x 4</v>
          </cell>
          <cell r="C53" t="str">
            <v>kg</v>
          </cell>
          <cell r="D53">
            <v>18.142499999999998</v>
          </cell>
          <cell r="E53">
            <v>4779</v>
          </cell>
          <cell r="F53">
            <v>86703.007499999992</v>
          </cell>
        </row>
        <row r="54">
          <cell r="B54" t="str">
            <v>Hßm c«ng t¬ Composite 2« 1 pha</v>
          </cell>
          <cell r="F54">
            <v>281818</v>
          </cell>
        </row>
        <row r="55">
          <cell r="B55" t="str">
            <v>Hßm c«ng t¬</v>
          </cell>
          <cell r="C55" t="str">
            <v>hßm</v>
          </cell>
          <cell r="D55">
            <v>1</v>
          </cell>
          <cell r="E55">
            <v>281818</v>
          </cell>
          <cell r="F55">
            <v>281818</v>
          </cell>
        </row>
        <row r="56">
          <cell r="B56" t="str">
            <v>Hßm c«ng t¬ Composite 4« 1 pha</v>
          </cell>
          <cell r="F56">
            <v>367272</v>
          </cell>
        </row>
        <row r="57">
          <cell r="B57" t="str">
            <v>Hßm c«ng t¬</v>
          </cell>
          <cell r="C57" t="str">
            <v>hßm</v>
          </cell>
          <cell r="D57">
            <v>1</v>
          </cell>
          <cell r="E57">
            <v>367272</v>
          </cell>
          <cell r="F57">
            <v>367272</v>
          </cell>
        </row>
        <row r="58">
          <cell r="B58" t="str">
            <v>KÌm ®ì hép c«ng t¬ (H4, 3 pha)</v>
          </cell>
          <cell r="F58">
            <v>20839.2912</v>
          </cell>
        </row>
        <row r="59">
          <cell r="B59" t="str">
            <v>S¾t D40x 40</v>
          </cell>
          <cell r="C59" t="str">
            <v>kg</v>
          </cell>
          <cell r="D59">
            <v>2.7216</v>
          </cell>
          <cell r="E59">
            <v>7657</v>
          </cell>
          <cell r="F59">
            <v>20839.2912</v>
          </cell>
        </row>
        <row r="60">
          <cell r="B60" t="str">
            <v>KÌm ®ì hép c«ng t¬ (H2)</v>
          </cell>
          <cell r="F60">
            <v>10419.6456</v>
          </cell>
        </row>
        <row r="61">
          <cell r="B61" t="str">
            <v>S¾t D40x 40</v>
          </cell>
          <cell r="C61" t="str">
            <v>kg</v>
          </cell>
          <cell r="D61">
            <v>1.3608</v>
          </cell>
          <cell r="E61">
            <v>7657</v>
          </cell>
          <cell r="F61">
            <v>10419.6456</v>
          </cell>
        </row>
        <row r="62">
          <cell r="B62" t="str">
            <v>KÐo d©y v­ît ®­êng</v>
          </cell>
          <cell r="F62">
            <v>131250</v>
          </cell>
        </row>
        <row r="63">
          <cell r="B63" t="str">
            <v>Tre c©y 8m, f80</v>
          </cell>
          <cell r="C63" t="str">
            <v>c©y</v>
          </cell>
          <cell r="D63">
            <v>10</v>
          </cell>
          <cell r="E63">
            <v>12000</v>
          </cell>
          <cell r="F63">
            <v>120000</v>
          </cell>
        </row>
        <row r="64">
          <cell r="B64" t="str">
            <v>D©y thÐp buéc</v>
          </cell>
          <cell r="C64" t="str">
            <v>kg</v>
          </cell>
          <cell r="D64">
            <v>1.5</v>
          </cell>
          <cell r="E64">
            <v>7500</v>
          </cell>
          <cell r="F64">
            <v>11250</v>
          </cell>
        </row>
      </sheetData>
      <sheetData sheetId="3" refreshError="1">
        <row r="6">
          <cell r="C6" t="str">
            <v>Xµ X1 -4</v>
          </cell>
          <cell r="I6">
            <v>1.2335004999999999</v>
          </cell>
          <cell r="K6">
            <v>12427.315488075001</v>
          </cell>
        </row>
        <row r="7">
          <cell r="C7" t="str">
            <v>L¾p xµ X 1 - 4</v>
          </cell>
          <cell r="D7" t="str">
            <v>bé</v>
          </cell>
          <cell r="E7" t="str">
            <v>3,5/7</v>
          </cell>
          <cell r="F7">
            <v>1</v>
          </cell>
          <cell r="G7">
            <v>0.94</v>
          </cell>
          <cell r="H7">
            <v>1.3</v>
          </cell>
          <cell r="I7">
            <v>1.222</v>
          </cell>
          <cell r="J7">
            <v>10080</v>
          </cell>
          <cell r="K7">
            <v>12317.76</v>
          </cell>
        </row>
        <row r="8">
          <cell r="C8" t="str">
            <v>VËn chuyÓn néi tuyÕn cù ly 150m</v>
          </cell>
          <cell r="D8" t="str">
            <v>tÊn</v>
          </cell>
          <cell r="E8" t="str">
            <v>3,0/7</v>
          </cell>
          <cell r="F8">
            <v>8.712499999999998E-3</v>
          </cell>
          <cell r="G8">
            <v>1.32</v>
          </cell>
          <cell r="H8">
            <v>1</v>
          </cell>
          <cell r="I8">
            <v>1.1500499999999999E-2</v>
          </cell>
          <cell r="J8">
            <v>9526.15</v>
          </cell>
          <cell r="K8">
            <v>109.55548807499999</v>
          </cell>
        </row>
        <row r="9">
          <cell r="C9" t="str">
            <v>L¾p xµ X 3 - 4</v>
          </cell>
          <cell r="I9">
            <v>1.2428361999999999</v>
          </cell>
          <cell r="K9">
            <v>12516.245641200001</v>
          </cell>
        </row>
        <row r="10">
          <cell r="C10" t="str">
            <v>L¾p xµ X 3 - 4</v>
          </cell>
          <cell r="D10" t="str">
            <v>bé</v>
          </cell>
          <cell r="E10" t="str">
            <v>3,5/7</v>
          </cell>
          <cell r="F10">
            <v>1</v>
          </cell>
          <cell r="G10">
            <v>0.94</v>
          </cell>
          <cell r="H10">
            <v>1.3</v>
          </cell>
          <cell r="I10">
            <v>1.222</v>
          </cell>
          <cell r="J10">
            <v>10080</v>
          </cell>
          <cell r="K10">
            <v>12317.76</v>
          </cell>
        </row>
        <row r="11">
          <cell r="C11" t="str">
            <v>VËn chuyÓn néi tuyÕn cù ly 150m</v>
          </cell>
          <cell r="D11" t="str">
            <v>tÊn</v>
          </cell>
          <cell r="E11" t="str">
            <v>3,0/7</v>
          </cell>
          <cell r="F11">
            <v>1.5784999999999997E-2</v>
          </cell>
          <cell r="G11">
            <v>1.32</v>
          </cell>
          <cell r="H11">
            <v>1</v>
          </cell>
          <cell r="I11">
            <v>2.0836199999999996E-2</v>
          </cell>
          <cell r="J11">
            <v>9526</v>
          </cell>
          <cell r="K11">
            <v>198.48564119999995</v>
          </cell>
        </row>
        <row r="12">
          <cell r="C12" t="str">
            <v xml:space="preserve"> L¾p xµ X4 - 4</v>
          </cell>
          <cell r="I12">
            <v>1.2424302999999999</v>
          </cell>
          <cell r="K12">
            <v>12512.379037799999</v>
          </cell>
        </row>
        <row r="13">
          <cell r="C13" t="str">
            <v>L¾p xµ X 4 - 4</v>
          </cell>
          <cell r="D13" t="str">
            <v>bé</v>
          </cell>
          <cell r="E13" t="str">
            <v>3,5/7</v>
          </cell>
          <cell r="F13">
            <v>1</v>
          </cell>
          <cell r="G13">
            <v>0.94</v>
          </cell>
          <cell r="H13">
            <v>1.3</v>
          </cell>
          <cell r="I13">
            <v>1.222</v>
          </cell>
          <cell r="J13">
            <v>10080</v>
          </cell>
          <cell r="K13">
            <v>12317.76</v>
          </cell>
        </row>
        <row r="14">
          <cell r="C14" t="str">
            <v>VËn chuyÓn néi tuyÕn cù ly 150m</v>
          </cell>
          <cell r="D14" t="str">
            <v>tÊn</v>
          </cell>
          <cell r="E14" t="str">
            <v>3,0/7</v>
          </cell>
          <cell r="F14">
            <v>1.54775E-2</v>
          </cell>
          <cell r="G14">
            <v>1.32</v>
          </cell>
          <cell r="H14">
            <v>1</v>
          </cell>
          <cell r="I14">
            <v>2.0430300000000002E-2</v>
          </cell>
          <cell r="J14">
            <v>9526</v>
          </cell>
          <cell r="K14">
            <v>194.61903780000003</v>
          </cell>
        </row>
        <row r="15">
          <cell r="C15" t="str">
            <v>D©y AP 95</v>
          </cell>
          <cell r="I15">
            <v>27.396399999999996</v>
          </cell>
          <cell r="K15">
            <v>278846.34639999998</v>
          </cell>
        </row>
        <row r="16">
          <cell r="C16" t="str">
            <v>C¨ng d©y lÊy ®é vâng d©y AP 95</v>
          </cell>
          <cell r="D16" t="str">
            <v>km</v>
          </cell>
          <cell r="E16" t="str">
            <v>3,6/7</v>
          </cell>
          <cell r="F16">
            <v>1</v>
          </cell>
          <cell r="G16">
            <v>23.4</v>
          </cell>
          <cell r="H16">
            <v>1.1499999999999999</v>
          </cell>
          <cell r="I16">
            <v>26.909999999999997</v>
          </cell>
          <cell r="J16">
            <v>10190</v>
          </cell>
          <cell r="K16">
            <v>274212.89999999997</v>
          </cell>
        </row>
        <row r="17">
          <cell r="C17" t="str">
            <v>VËn chuyÓn néi tuyÕn cù ly 150m</v>
          </cell>
          <cell r="D17" t="str">
            <v>tÊn</v>
          </cell>
          <cell r="E17" t="str">
            <v>3,0/7</v>
          </cell>
          <cell r="F17">
            <v>0.38</v>
          </cell>
          <cell r="G17">
            <v>1.28</v>
          </cell>
          <cell r="H17">
            <v>1</v>
          </cell>
          <cell r="I17">
            <v>0.4864</v>
          </cell>
          <cell r="J17">
            <v>9526</v>
          </cell>
          <cell r="K17">
            <v>4633.4463999999998</v>
          </cell>
        </row>
        <row r="18">
          <cell r="C18" t="str">
            <v>D©y AP70</v>
          </cell>
          <cell r="I18">
            <v>20.148599999999998</v>
          </cell>
          <cell r="K18">
            <v>205084.75559999997</v>
          </cell>
        </row>
        <row r="19">
          <cell r="C19" t="str">
            <v>C¨ng d©y lÊy ®é vâng d©y AP 70</v>
          </cell>
          <cell r="D19" t="str">
            <v>km</v>
          </cell>
          <cell r="E19" t="str">
            <v>3,6/7</v>
          </cell>
          <cell r="F19">
            <v>1</v>
          </cell>
          <cell r="G19">
            <v>17.22</v>
          </cell>
          <cell r="H19">
            <v>1.1499999999999999</v>
          </cell>
          <cell r="I19">
            <v>19.802999999999997</v>
          </cell>
          <cell r="J19">
            <v>10190</v>
          </cell>
          <cell r="K19">
            <v>201792.56999999998</v>
          </cell>
        </row>
        <row r="20">
          <cell r="C20" t="str">
            <v>VËn chuyÓn néi tuyÕn cù ly 150m</v>
          </cell>
          <cell r="D20" t="str">
            <v>tÊn</v>
          </cell>
          <cell r="E20" t="str">
            <v>3,0/7</v>
          </cell>
          <cell r="F20">
            <v>0.27</v>
          </cell>
          <cell r="G20">
            <v>1.28</v>
          </cell>
          <cell r="H20">
            <v>1</v>
          </cell>
          <cell r="I20">
            <v>0.34560000000000002</v>
          </cell>
          <cell r="J20">
            <v>9526</v>
          </cell>
          <cell r="K20">
            <v>3292.1856000000002</v>
          </cell>
        </row>
        <row r="21">
          <cell r="C21" t="str">
            <v>D©y AP50</v>
          </cell>
          <cell r="I21">
            <v>14.951699999999997</v>
          </cell>
          <cell r="K21">
            <v>152196.33819999997</v>
          </cell>
        </row>
        <row r="22">
          <cell r="C22" t="str">
            <v>C¨ng d©y lÊy ®é vâng d©y AP 50</v>
          </cell>
          <cell r="D22" t="str">
            <v>km</v>
          </cell>
          <cell r="E22" t="str">
            <v>3,6/7</v>
          </cell>
          <cell r="F22">
            <v>1</v>
          </cell>
          <cell r="G22">
            <v>12.79</v>
          </cell>
          <cell r="H22">
            <v>1.1499999999999999</v>
          </cell>
          <cell r="I22">
            <v>14.708499999999997</v>
          </cell>
          <cell r="J22">
            <v>10190</v>
          </cell>
          <cell r="K22">
            <v>149879.61499999996</v>
          </cell>
        </row>
        <row r="23">
          <cell r="C23" t="str">
            <v>VËn chuyÓn néi tuyÕn cù ly 150m</v>
          </cell>
          <cell r="D23" t="str">
            <v>tÊn</v>
          </cell>
          <cell r="E23" t="str">
            <v>3,0/7</v>
          </cell>
          <cell r="F23">
            <v>0.19</v>
          </cell>
          <cell r="G23">
            <v>1.28</v>
          </cell>
          <cell r="H23">
            <v>1</v>
          </cell>
          <cell r="I23">
            <v>0.2432</v>
          </cell>
          <cell r="J23">
            <v>9526</v>
          </cell>
          <cell r="K23">
            <v>2316.7231999999999</v>
          </cell>
        </row>
        <row r="24">
          <cell r="C24" t="str">
            <v>Mãng cét M1 - 8</v>
          </cell>
          <cell r="I24">
            <v>5.6666848000000005</v>
          </cell>
          <cell r="K24">
            <v>54718.981549800003</v>
          </cell>
        </row>
        <row r="25">
          <cell r="C25" t="str">
            <v>§µo ®Êt mãng cét (§Êt cÊp3)</v>
          </cell>
          <cell r="D25" t="str">
            <v>m3</v>
          </cell>
          <cell r="E25" t="str">
            <v>3,0/7</v>
          </cell>
          <cell r="F25">
            <v>1.2</v>
          </cell>
          <cell r="G25">
            <v>1.51</v>
          </cell>
          <cell r="H25">
            <v>1</v>
          </cell>
          <cell r="I25">
            <v>1.8119999999999998</v>
          </cell>
          <cell r="J25">
            <v>9526</v>
          </cell>
          <cell r="K25">
            <v>17261.111999999997</v>
          </cell>
        </row>
        <row r="26">
          <cell r="C26" t="str">
            <v>§æ bª t«ng mãng cét</v>
          </cell>
          <cell r="D26" t="str">
            <v>m3</v>
          </cell>
          <cell r="E26" t="str">
            <v>3,2/7</v>
          </cell>
          <cell r="F26">
            <v>0.77</v>
          </cell>
          <cell r="G26">
            <v>3.25</v>
          </cell>
          <cell r="H26">
            <v>1</v>
          </cell>
          <cell r="I26">
            <v>2.5024999999999999</v>
          </cell>
          <cell r="J26">
            <v>9747.69</v>
          </cell>
          <cell r="K26">
            <v>24393.594225000001</v>
          </cell>
        </row>
        <row r="27">
          <cell r="C27" t="str">
            <v>LÊp ®Êt ®Çm chÆt mãng</v>
          </cell>
          <cell r="D27" t="str">
            <v>m3</v>
          </cell>
          <cell r="E27" t="str">
            <v>3,5/7</v>
          </cell>
          <cell r="F27">
            <v>0.49399999999999994</v>
          </cell>
          <cell r="G27">
            <v>0.67</v>
          </cell>
          <cell r="H27">
            <v>1</v>
          </cell>
          <cell r="I27">
            <v>0.33098</v>
          </cell>
          <cell r="J27">
            <v>10080</v>
          </cell>
          <cell r="K27">
            <v>3336.2784000000001</v>
          </cell>
        </row>
        <row r="28">
          <cell r="C28" t="str">
            <v>VËn chuyÓn c¸t cù ly 150m</v>
          </cell>
          <cell r="D28" t="str">
            <v>m3</v>
          </cell>
          <cell r="E28" t="str">
            <v>3,0/7</v>
          </cell>
          <cell r="F28">
            <v>0.37575999999999998</v>
          </cell>
          <cell r="G28">
            <v>0.71</v>
          </cell>
          <cell r="H28">
            <v>1</v>
          </cell>
          <cell r="I28">
            <v>0.26678959999999996</v>
          </cell>
          <cell r="J28">
            <v>9526</v>
          </cell>
          <cell r="K28">
            <v>2541.4377295999998</v>
          </cell>
        </row>
        <row r="29">
          <cell r="C29" t="str">
            <v>VËn chuyÓn sái cù ly 150m</v>
          </cell>
          <cell r="D29" t="str">
            <v>m3</v>
          </cell>
          <cell r="E29" t="str">
            <v>3,0/7</v>
          </cell>
          <cell r="F29">
            <v>0.68376000000000003</v>
          </cell>
          <cell r="G29">
            <v>0.83</v>
          </cell>
          <cell r="H29">
            <v>1</v>
          </cell>
          <cell r="I29">
            <v>0.56752080000000005</v>
          </cell>
          <cell r="J29">
            <v>9526</v>
          </cell>
          <cell r="K29">
            <v>5406.2031408000003</v>
          </cell>
        </row>
        <row r="30">
          <cell r="C30" t="str">
            <v>VËn chuyÓn xi m¨ng cù ly 150m</v>
          </cell>
          <cell r="D30" t="str">
            <v>tÊn</v>
          </cell>
          <cell r="E30" t="str">
            <v>3,0/7</v>
          </cell>
          <cell r="F30">
            <v>0.22792000000000001</v>
          </cell>
          <cell r="G30">
            <v>0.82</v>
          </cell>
          <cell r="H30">
            <v>1</v>
          </cell>
          <cell r="I30">
            <v>0.18689439999999999</v>
          </cell>
          <cell r="J30">
            <v>9526</v>
          </cell>
          <cell r="K30">
            <v>1780.3560543999999</v>
          </cell>
        </row>
        <row r="31">
          <cell r="C31" t="str">
            <v>Mãng cét M2 - 8</v>
          </cell>
          <cell r="I31">
            <v>10.692575999999999</v>
          </cell>
          <cell r="K31">
            <v>103274.39225599999</v>
          </cell>
        </row>
        <row r="32">
          <cell r="C32" t="str">
            <v>§µo ®Êt mãng cét (§Êt cÊp3)</v>
          </cell>
          <cell r="D32" t="str">
            <v>m3</v>
          </cell>
          <cell r="E32" t="str">
            <v>3,0/7</v>
          </cell>
          <cell r="F32">
            <v>2.3519999999999994</v>
          </cell>
          <cell r="G32">
            <v>1.51</v>
          </cell>
          <cell r="H32">
            <v>1</v>
          </cell>
          <cell r="I32">
            <v>3.5515199999999991</v>
          </cell>
          <cell r="J32">
            <v>9526</v>
          </cell>
          <cell r="K32">
            <v>33831.779519999989</v>
          </cell>
        </row>
        <row r="33">
          <cell r="C33" t="str">
            <v>§æ bª t«ng mãng cét</v>
          </cell>
          <cell r="D33" t="str">
            <v>m3</v>
          </cell>
          <cell r="E33" t="str">
            <v>3,2/7</v>
          </cell>
          <cell r="F33">
            <v>1.4</v>
          </cell>
          <cell r="G33">
            <v>3.25</v>
          </cell>
          <cell r="H33">
            <v>1</v>
          </cell>
          <cell r="I33">
            <v>4.55</v>
          </cell>
          <cell r="J33">
            <v>9748</v>
          </cell>
          <cell r="K33">
            <v>44353.4</v>
          </cell>
        </row>
        <row r="34">
          <cell r="C34" t="str">
            <v>LÊp ®Êt ®Çm chÆt mãng</v>
          </cell>
          <cell r="D34" t="str">
            <v>m3</v>
          </cell>
          <cell r="E34" t="str">
            <v>3,5/7</v>
          </cell>
          <cell r="F34">
            <v>1.0959999999999994</v>
          </cell>
          <cell r="G34">
            <v>0.67</v>
          </cell>
          <cell r="H34">
            <v>1</v>
          </cell>
          <cell r="I34">
            <v>0.73431999999999964</v>
          </cell>
          <cell r="J34">
            <v>10080</v>
          </cell>
          <cell r="K34">
            <v>7401.9455999999964</v>
          </cell>
        </row>
        <row r="35">
          <cell r="C35" t="str">
            <v>VËn chuyÓn c¸t cù ly 150m</v>
          </cell>
          <cell r="D35" t="str">
            <v>m3</v>
          </cell>
          <cell r="E35" t="str">
            <v>3,0/7</v>
          </cell>
          <cell r="F35">
            <v>0.68319999999999992</v>
          </cell>
          <cell r="G35">
            <v>0.71</v>
          </cell>
          <cell r="H35">
            <v>1</v>
          </cell>
          <cell r="I35">
            <v>0.48507199999999989</v>
          </cell>
          <cell r="J35">
            <v>9526</v>
          </cell>
          <cell r="K35">
            <v>4620.7958719999988</v>
          </cell>
        </row>
        <row r="36">
          <cell r="C36" t="str">
            <v>VËn chuyÓn ®¸ cù ly 150m</v>
          </cell>
          <cell r="D36" t="str">
            <v>m3</v>
          </cell>
          <cell r="E36" t="str">
            <v>3,0/7</v>
          </cell>
          <cell r="F36">
            <v>1.2431999999999999</v>
          </cell>
          <cell r="G36">
            <v>0.83</v>
          </cell>
          <cell r="H36">
            <v>1</v>
          </cell>
          <cell r="I36">
            <v>1.0318559999999999</v>
          </cell>
          <cell r="J36">
            <v>9526</v>
          </cell>
          <cell r="K36">
            <v>9829.4602559999985</v>
          </cell>
        </row>
        <row r="37">
          <cell r="C37" t="str">
            <v>VËn chuyÓn xi m¨ng cù ly 150m</v>
          </cell>
          <cell r="D37" t="str">
            <v>tÊn</v>
          </cell>
          <cell r="E37" t="str">
            <v>3,0/7</v>
          </cell>
          <cell r="F37">
            <v>0.41439999999999999</v>
          </cell>
          <cell r="G37">
            <v>0.82</v>
          </cell>
          <cell r="H37">
            <v>1</v>
          </cell>
          <cell r="I37">
            <v>0.339808</v>
          </cell>
          <cell r="J37">
            <v>9526</v>
          </cell>
          <cell r="K37">
            <v>3237.0110079999999</v>
          </cell>
        </row>
        <row r="38">
          <cell r="C38" t="str">
            <v>Cét bª t«ng H - 8,5m</v>
          </cell>
          <cell r="I38">
            <v>4.1356000000000002</v>
          </cell>
          <cell r="K38">
            <v>39395.725599999998</v>
          </cell>
        </row>
        <row r="39">
          <cell r="C39" t="str">
            <v>Dùng cét bª t«ng H - 8,5</v>
          </cell>
          <cell r="D39" t="str">
            <v>cét</v>
          </cell>
          <cell r="E39" t="str">
            <v>3,0/7</v>
          </cell>
          <cell r="F39">
            <v>1</v>
          </cell>
          <cell r="G39">
            <v>3</v>
          </cell>
          <cell r="H39">
            <v>1</v>
          </cell>
          <cell r="I39">
            <v>3</v>
          </cell>
          <cell r="J39">
            <v>9526</v>
          </cell>
          <cell r="K39">
            <v>28578</v>
          </cell>
        </row>
        <row r="40">
          <cell r="C40" t="str">
            <v>VËn chuyÓn néi tuyÕn cù ly 150m</v>
          </cell>
          <cell r="D40" t="str">
            <v>tÊn</v>
          </cell>
          <cell r="E40" t="str">
            <v>3,0/7</v>
          </cell>
          <cell r="F40">
            <v>0.68</v>
          </cell>
          <cell r="G40">
            <v>1.67</v>
          </cell>
          <cell r="H40">
            <v>1</v>
          </cell>
          <cell r="I40">
            <v>1.1355999999999999</v>
          </cell>
          <cell r="J40">
            <v>9526</v>
          </cell>
          <cell r="K40">
            <v>10817.7256</v>
          </cell>
        </row>
        <row r="41">
          <cell r="C41" t="str">
            <v>TiÕp ®Þa lÆp l¹i</v>
          </cell>
          <cell r="I41">
            <v>15.128350000000001</v>
          </cell>
          <cell r="K41">
            <v>150250.06800000003</v>
          </cell>
        </row>
        <row r="42">
          <cell r="C42" t="str">
            <v>§µo r·nh tiÕp ®Þa ( §Êt cÊp 3)</v>
          </cell>
          <cell r="D42" t="str">
            <v>m3</v>
          </cell>
          <cell r="E42" t="str">
            <v>3,5/7</v>
          </cell>
          <cell r="F42">
            <v>5.6000000000000005</v>
          </cell>
          <cell r="G42">
            <v>1.35</v>
          </cell>
          <cell r="H42">
            <v>1</v>
          </cell>
          <cell r="I42">
            <v>7.5600000000000014</v>
          </cell>
          <cell r="J42">
            <v>10080</v>
          </cell>
          <cell r="K42">
            <v>76204.800000000017</v>
          </cell>
        </row>
        <row r="43">
          <cell r="C43" t="str">
            <v>Gia c«ng d©y tiÕp ®Þa</v>
          </cell>
          <cell r="D43" t="str">
            <v>kg</v>
          </cell>
          <cell r="E43" t="str">
            <v>3,5/7</v>
          </cell>
          <cell r="F43">
            <v>1.5449999999999999</v>
          </cell>
          <cell r="G43">
            <v>0.02</v>
          </cell>
          <cell r="H43">
            <v>1</v>
          </cell>
          <cell r="I43">
            <v>3.09E-2</v>
          </cell>
          <cell r="J43">
            <v>10080</v>
          </cell>
          <cell r="K43">
            <v>311.47199999999998</v>
          </cell>
        </row>
        <row r="44">
          <cell r="C44" t="str">
            <v>Gia c«ng cäc tiÕp ®Þa</v>
          </cell>
          <cell r="D44" t="str">
            <v>cäc</v>
          </cell>
          <cell r="E44" t="str">
            <v>3,0/7</v>
          </cell>
          <cell r="F44">
            <v>5</v>
          </cell>
          <cell r="G44">
            <v>0.37</v>
          </cell>
          <cell r="H44">
            <v>1</v>
          </cell>
          <cell r="I44">
            <v>1.85</v>
          </cell>
          <cell r="J44">
            <v>9526</v>
          </cell>
          <cell r="K44">
            <v>17623.100000000002</v>
          </cell>
        </row>
        <row r="45">
          <cell r="C45" t="str">
            <v>R¶I d©y tiÕp ®Þa</v>
          </cell>
          <cell r="D45" t="str">
            <v>kg</v>
          </cell>
          <cell r="E45" t="str">
            <v>3,5/7</v>
          </cell>
          <cell r="F45">
            <v>1.5449999999999999</v>
          </cell>
          <cell r="G45">
            <v>0.01</v>
          </cell>
          <cell r="H45">
            <v>1</v>
          </cell>
          <cell r="I45">
            <v>1.545E-2</v>
          </cell>
          <cell r="J45">
            <v>10080</v>
          </cell>
          <cell r="K45">
            <v>155.73599999999999</v>
          </cell>
        </row>
        <row r="46">
          <cell r="C46" t="str">
            <v>§ãng cäc tiÕp ®Þa</v>
          </cell>
          <cell r="D46" t="str">
            <v>cäc</v>
          </cell>
          <cell r="E46" t="str">
            <v>3,0/7</v>
          </cell>
          <cell r="F46">
            <v>5</v>
          </cell>
          <cell r="G46">
            <v>0.44</v>
          </cell>
          <cell r="H46">
            <v>1</v>
          </cell>
          <cell r="I46">
            <v>2.2000000000000002</v>
          </cell>
          <cell r="J46">
            <v>9526</v>
          </cell>
          <cell r="K46">
            <v>20957.2</v>
          </cell>
        </row>
        <row r="47">
          <cell r="C47" t="str">
            <v>LÊp ®Êt ®Çm chÆt r·nh</v>
          </cell>
          <cell r="D47" t="str">
            <v>m3</v>
          </cell>
          <cell r="E47" t="str">
            <v>3,5/7</v>
          </cell>
          <cell r="F47">
            <v>5.6000000000000005</v>
          </cell>
          <cell r="G47">
            <v>0.62</v>
          </cell>
          <cell r="H47">
            <v>1</v>
          </cell>
          <cell r="I47">
            <v>3.4720000000000004</v>
          </cell>
          <cell r="J47">
            <v>10080</v>
          </cell>
          <cell r="K47">
            <v>34997.760000000002</v>
          </cell>
        </row>
        <row r="48">
          <cell r="C48" t="str">
            <v>M¸y thi c«ng( M¸y hµn ®IÖn xoay chiÒu)</v>
          </cell>
          <cell r="D48" t="str">
            <v>ca</v>
          </cell>
          <cell r="F48">
            <v>0.5</v>
          </cell>
          <cell r="I48">
            <v>0</v>
          </cell>
          <cell r="K48">
            <v>0</v>
          </cell>
        </row>
        <row r="49">
          <cell r="C49" t="str">
            <v>Xµ ®ì d©y ra sau c«ng t¬</v>
          </cell>
          <cell r="I49">
            <v>1.2283096</v>
          </cell>
          <cell r="K49">
            <v>12377.8652496</v>
          </cell>
        </row>
        <row r="50">
          <cell r="C50" t="str">
            <v>L¾p xµ ®ì d©y ra sau c«ng t¬</v>
          </cell>
          <cell r="D50" t="str">
            <v>bé</v>
          </cell>
          <cell r="E50" t="str">
            <v>3,5/7</v>
          </cell>
          <cell r="F50">
            <v>1</v>
          </cell>
          <cell r="G50">
            <v>0.94</v>
          </cell>
          <cell r="H50">
            <v>1.3</v>
          </cell>
          <cell r="I50">
            <v>1.222</v>
          </cell>
          <cell r="J50">
            <v>10080</v>
          </cell>
          <cell r="K50">
            <v>12317.76</v>
          </cell>
        </row>
        <row r="51">
          <cell r="C51" t="str">
            <v>VËn chuyÓn néi tuyÕn cù ly 150m</v>
          </cell>
          <cell r="D51" t="str">
            <v>tÊn</v>
          </cell>
          <cell r="E51" t="str">
            <v>3,0/7</v>
          </cell>
          <cell r="F51">
            <v>4.7799999999999995E-3</v>
          </cell>
          <cell r="G51">
            <v>1.32</v>
          </cell>
          <cell r="H51">
            <v>1</v>
          </cell>
          <cell r="I51">
            <v>6.3095999999999994E-3</v>
          </cell>
          <cell r="J51">
            <v>9526</v>
          </cell>
          <cell r="K51">
            <v>60.105249599999993</v>
          </cell>
        </row>
        <row r="52">
          <cell r="C52" t="str">
            <v>L¾p hßm c«ng t¬ Composite 4« 1 pha</v>
          </cell>
          <cell r="D52" t="str">
            <v>bé</v>
          </cell>
          <cell r="E52" t="str">
            <v>3,5/7</v>
          </cell>
          <cell r="F52">
            <v>1</v>
          </cell>
          <cell r="G52">
            <v>0.94</v>
          </cell>
          <cell r="H52">
            <v>1.3</v>
          </cell>
          <cell r="I52">
            <v>0.63319999999999999</v>
          </cell>
          <cell r="J52">
            <v>10080</v>
          </cell>
          <cell r="K52">
            <v>6308.8631999999998</v>
          </cell>
        </row>
        <row r="53">
          <cell r="C53" t="str">
            <v>L¾p hßm trªn cét ®· dùng</v>
          </cell>
          <cell r="D53" t="str">
            <v>hßm</v>
          </cell>
          <cell r="E53" t="str">
            <v>3,5/7</v>
          </cell>
          <cell r="F53">
            <v>1</v>
          </cell>
          <cell r="G53">
            <v>0.5</v>
          </cell>
          <cell r="H53">
            <v>1</v>
          </cell>
          <cell r="I53">
            <v>0.5</v>
          </cell>
          <cell r="J53">
            <v>10080</v>
          </cell>
          <cell r="K53">
            <v>5040</v>
          </cell>
        </row>
        <row r="54">
          <cell r="C54" t="str">
            <v>VËn chuyÓn néi tuyÕn cù ly 150m</v>
          </cell>
          <cell r="D54" t="str">
            <v>tÊn</v>
          </cell>
          <cell r="E54" t="str">
            <v>3,0/7</v>
          </cell>
          <cell r="F54">
            <v>1.4999999999999999E-2</v>
          </cell>
          <cell r="G54">
            <v>8.8800000000000008</v>
          </cell>
          <cell r="H54">
            <v>1</v>
          </cell>
          <cell r="I54">
            <v>0.13320000000000001</v>
          </cell>
          <cell r="J54">
            <v>9526</v>
          </cell>
          <cell r="K54">
            <v>1268.8632000000002</v>
          </cell>
        </row>
        <row r="55">
          <cell r="C55" t="str">
            <v>L¾p hßm c«ng t¬ Composite 2« 1 pha</v>
          </cell>
          <cell r="I55">
            <v>0.63319999999999999</v>
          </cell>
          <cell r="K55">
            <v>6308.8631999999998</v>
          </cell>
        </row>
        <row r="56">
          <cell r="C56" t="str">
            <v>L¾p hßm trªn cét ®· dùng</v>
          </cell>
          <cell r="D56" t="str">
            <v>hßm</v>
          </cell>
          <cell r="E56" t="str">
            <v>3,5/7</v>
          </cell>
          <cell r="F56">
            <v>1</v>
          </cell>
          <cell r="G56">
            <v>0.5</v>
          </cell>
          <cell r="H56">
            <v>1</v>
          </cell>
          <cell r="I56">
            <v>0.5</v>
          </cell>
          <cell r="J56">
            <v>10080</v>
          </cell>
          <cell r="K56">
            <v>5040</v>
          </cell>
        </row>
        <row r="57">
          <cell r="C57" t="str">
            <v>VËn chuyÓn néi tuyÕn cù ly 150m</v>
          </cell>
          <cell r="D57" t="str">
            <v>tÊn</v>
          </cell>
          <cell r="E57" t="str">
            <v>3,0/7</v>
          </cell>
          <cell r="F57">
            <v>1.4999999999999999E-2</v>
          </cell>
          <cell r="G57">
            <v>8.8800000000000008</v>
          </cell>
          <cell r="H57">
            <v>1</v>
          </cell>
          <cell r="I57">
            <v>0.13320000000000001</v>
          </cell>
          <cell r="J57">
            <v>9526</v>
          </cell>
          <cell r="K57">
            <v>1268.8632000000002</v>
          </cell>
        </row>
      </sheetData>
      <sheetData sheetId="4"/>
      <sheetData sheetId="5"/>
      <sheetData sheetId="6"/>
      <sheetData sheetId="7"/>
      <sheetData sheetId="8" refreshError="1"/>
      <sheetData sheetId="9" refreshError="1"/>
      <sheetData sheetId="10"/>
      <sheetData sheetId="11"/>
      <sheetData sheetId="12"/>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
      <sheetName val="NC"/>
      <sheetName val="MTP"/>
      <sheetName val="Du thau"/>
    </sheetNames>
    <sheetDataSet>
      <sheetData sheetId="0"/>
      <sheetData sheetId="1"/>
      <sheetData sheetId="2"/>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TB"/>
      <sheetName val="TT35"/>
      <sheetName val="BT35"/>
      <sheetName val="TH DZ35"/>
      <sheetName val="ThietBi"/>
      <sheetName val="TTTram"/>
      <sheetName val="BTTram"/>
      <sheetName val="THTram"/>
      <sheetName val="TT0,4"/>
      <sheetName val="BTDZ0,4"/>
      <sheetName val="THDZ0,4"/>
      <sheetName val="BTCT"/>
      <sheetName val="THCT"/>
      <sheetName val="PGVT"/>
      <sheetName val="BBNT"/>
      <sheetName val="to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BT"/>
      <sheetName val="CTTram"/>
      <sheetName val="CTDD"/>
      <sheetName val="THTram"/>
      <sheetName val="THDddk"/>
      <sheetName val="TDT"/>
      <sheetName val="TBi"/>
      <sheetName val="DTXL"/>
      <sheetName val="TenCTrinh"/>
      <sheetName val="TN"/>
      <sheetName val="CTsuChuoi"/>
      <sheetName val="DBudat"/>
      <sheetName val="Sheet12"/>
    </sheetNames>
    <sheetDataSet>
      <sheetData sheetId="0" refreshError="1"/>
      <sheetData sheetId="1" refreshError="1">
        <row r="1">
          <cell r="A1">
            <v>9726</v>
          </cell>
          <cell r="B1" t="str">
            <v>B¶ng dù to¸n chi tiÕt</v>
          </cell>
        </row>
        <row r="2">
          <cell r="A2">
            <v>0.1</v>
          </cell>
        </row>
        <row r="3">
          <cell r="A3" t="str">
            <v>Code</v>
          </cell>
          <cell r="B3" t="str">
            <v>STT</v>
          </cell>
          <cell r="C3" t="str">
            <v>M· hiÖu</v>
          </cell>
          <cell r="D3" t="str">
            <v>Néi dung c«ng viÖc</v>
          </cell>
          <cell r="E3" t="str">
            <v>§¬n vÞ</v>
          </cell>
          <cell r="F3" t="str">
            <v>Khèi l­îng</v>
          </cell>
          <cell r="G3" t="str">
            <v>TLHH/HS</v>
          </cell>
          <cell r="H3" t="str">
            <v>§¬n gi¸</v>
          </cell>
          <cell r="L3" t="str">
            <v>Thµnh tiÒn</v>
          </cell>
        </row>
        <row r="4">
          <cell r="H4" t="str">
            <v>VËt liÖu l¾p ®Æt</v>
          </cell>
          <cell r="I4" t="str">
            <v xml:space="preserve">VËt liÖu </v>
          </cell>
          <cell r="J4" t="str">
            <v>Nh©n c«ng</v>
          </cell>
          <cell r="K4" t="str">
            <v>M¸y thi c«ng</v>
          </cell>
          <cell r="L4" t="str">
            <v>VËt liÖu l¾p ®Æt</v>
          </cell>
          <cell r="M4" t="str">
            <v xml:space="preserve">VËt liÖu </v>
          </cell>
          <cell r="N4" t="str">
            <v>Nh©n c«ng</v>
          </cell>
          <cell r="O4" t="str">
            <v>M¸y thi c«ng</v>
          </cell>
          <cell r="Q4" t="str">
            <v>HD-T11</v>
          </cell>
        </row>
        <row r="5">
          <cell r="A5">
            <v>1</v>
          </cell>
          <cell r="D5" t="str">
            <v xml:space="preserve">Chi tiÕt ®ì chèng sÐt van </v>
          </cell>
          <cell r="L5">
            <v>224.89809199999999</v>
          </cell>
          <cell r="M5">
            <v>219504.1488</v>
          </cell>
          <cell r="N5">
            <v>3502.6190811200004</v>
          </cell>
          <cell r="O5">
            <v>0</v>
          </cell>
          <cell r="P5" t="str">
            <v xml:space="preserve">Chi tiÕt ®ì chèng sÐt van </v>
          </cell>
          <cell r="Q5">
            <v>1</v>
          </cell>
          <cell r="W5" t="e">
            <v>#REF!</v>
          </cell>
          <cell r="X5" t="str">
            <v>M¾t vßng treo ®Çu trßn VT-6</v>
          </cell>
          <cell r="Y5" t="str">
            <v>C¸i</v>
          </cell>
          <cell r="Z5">
            <v>1</v>
          </cell>
          <cell r="AA5">
            <v>5114</v>
          </cell>
          <cell r="AB5">
            <v>5114</v>
          </cell>
        </row>
        <row r="6">
          <cell r="B6">
            <v>1</v>
          </cell>
          <cell r="C6" t="str">
            <v>PL§G</v>
          </cell>
          <cell r="D6" t="str">
            <v xml:space="preserve">ThÐp lµm xµ + bu l«ng m¹ </v>
          </cell>
          <cell r="E6" t="str">
            <v>kg</v>
          </cell>
          <cell r="F6">
            <v>22.5688</v>
          </cell>
          <cell r="G6">
            <v>1</v>
          </cell>
          <cell r="I6">
            <v>9726</v>
          </cell>
          <cell r="L6">
            <v>0</v>
          </cell>
          <cell r="M6">
            <v>219504.1488</v>
          </cell>
          <cell r="N6">
            <v>0</v>
          </cell>
          <cell r="O6">
            <v>0</v>
          </cell>
          <cell r="Q6">
            <v>1</v>
          </cell>
          <cell r="W6" t="e">
            <v>#REF!</v>
          </cell>
          <cell r="X6" t="str">
            <v>M¾t nèi kÐp MN2-6</v>
          </cell>
          <cell r="Y6" t="str">
            <v>C¸i</v>
          </cell>
          <cell r="Z6">
            <v>1</v>
          </cell>
          <cell r="AA6">
            <v>11364</v>
          </cell>
          <cell r="AB6">
            <v>11364</v>
          </cell>
        </row>
        <row r="7">
          <cell r="B7">
            <v>2</v>
          </cell>
          <cell r="C7" t="str">
            <v>04.9102</v>
          </cell>
          <cell r="D7" t="str">
            <v>L¾p xµ trªn cét ®· dùng</v>
          </cell>
          <cell r="E7" t="str">
            <v>TÊn</v>
          </cell>
          <cell r="F7">
            <v>2.25688E-2</v>
          </cell>
          <cell r="G7">
            <v>0.8</v>
          </cell>
          <cell r="H7">
            <v>9965</v>
          </cell>
          <cell r="J7">
            <v>181470</v>
          </cell>
          <cell r="L7">
            <v>224.89809199999999</v>
          </cell>
          <cell r="M7">
            <v>0</v>
          </cell>
          <cell r="N7">
            <v>3276.4481088000002</v>
          </cell>
          <cell r="O7">
            <v>0</v>
          </cell>
          <cell r="Q7">
            <v>1</v>
          </cell>
          <cell r="W7" t="e">
            <v>#REF!</v>
          </cell>
          <cell r="X7" t="str">
            <v>M¾t nèi trung gian</v>
          </cell>
          <cell r="Y7" t="str">
            <v>C¸i</v>
          </cell>
          <cell r="Z7">
            <v>1</v>
          </cell>
          <cell r="AA7">
            <v>7500</v>
          </cell>
          <cell r="AB7">
            <v>7500</v>
          </cell>
        </row>
        <row r="8">
          <cell r="B8">
            <v>3</v>
          </cell>
          <cell r="C8" t="str">
            <v>02.1361</v>
          </cell>
          <cell r="D8" t="str">
            <v>VËn chuyÓn xµ</v>
          </cell>
          <cell r="E8" t="str">
            <v>TÊn</v>
          </cell>
          <cell r="F8">
            <v>2.25688E-2</v>
          </cell>
          <cell r="G8">
            <v>1</v>
          </cell>
          <cell r="J8">
            <v>10021.400000000001</v>
          </cell>
          <cell r="L8">
            <v>0</v>
          </cell>
          <cell r="M8">
            <v>0</v>
          </cell>
          <cell r="N8">
            <v>226.17097232000003</v>
          </cell>
          <cell r="O8">
            <v>0</v>
          </cell>
          <cell r="W8" t="e">
            <v>#REF!</v>
          </cell>
          <cell r="X8" t="str">
            <v>Kho¸ nÐo d©y N912</v>
          </cell>
          <cell r="Y8" t="str">
            <v>C¸i</v>
          </cell>
          <cell r="Z8">
            <v>1</v>
          </cell>
          <cell r="AA8">
            <v>32925</v>
          </cell>
          <cell r="AB8">
            <v>32925</v>
          </cell>
        </row>
        <row r="9">
          <cell r="A9">
            <v>2</v>
          </cell>
          <cell r="D9" t="str">
            <v xml:space="preserve">Xµ ®ì TI &amp; cÇu dao </v>
          </cell>
          <cell r="L9">
            <v>1273.5429440000003</v>
          </cell>
          <cell r="M9">
            <v>1242998.3616000002</v>
          </cell>
          <cell r="N9">
            <v>19834.476035840002</v>
          </cell>
          <cell r="O9">
            <v>0</v>
          </cell>
          <cell r="P9" t="str">
            <v xml:space="preserve">Xµ ®ì TI &amp; cÇu dao </v>
          </cell>
          <cell r="Q9">
            <v>1</v>
          </cell>
          <cell r="W9" t="e">
            <v>#REF!</v>
          </cell>
          <cell r="X9" t="str">
            <v>C¸ch ®iÖn b¸t PC-70</v>
          </cell>
          <cell r="Y9" t="str">
            <v>C¸i</v>
          </cell>
          <cell r="Z9">
            <v>4</v>
          </cell>
          <cell r="AA9">
            <v>85000</v>
          </cell>
          <cell r="AB9">
            <v>340000</v>
          </cell>
        </row>
        <row r="10">
          <cell r="B10">
            <v>1</v>
          </cell>
          <cell r="C10" t="str">
            <v>PL§G</v>
          </cell>
          <cell r="D10" t="str">
            <v xml:space="preserve">ThÐp lµm xµ + bu l«ng m¹ </v>
          </cell>
          <cell r="E10" t="str">
            <v>kg</v>
          </cell>
          <cell r="F10">
            <v>127.80160000000001</v>
          </cell>
          <cell r="G10">
            <v>1</v>
          </cell>
          <cell r="I10">
            <v>9726</v>
          </cell>
          <cell r="L10">
            <v>0</v>
          </cell>
          <cell r="M10">
            <v>1242998.3616000002</v>
          </cell>
          <cell r="N10">
            <v>0</v>
          </cell>
          <cell r="O10">
            <v>0</v>
          </cell>
          <cell r="Q10">
            <v>1</v>
          </cell>
          <cell r="X10" t="str">
            <v>Tæng céng</v>
          </cell>
          <cell r="AB10">
            <v>396903</v>
          </cell>
        </row>
        <row r="11">
          <cell r="B11">
            <v>2</v>
          </cell>
          <cell r="C11" t="str">
            <v>04.9102</v>
          </cell>
          <cell r="D11" t="str">
            <v>L¾p xµ trªn cét ®· dùng</v>
          </cell>
          <cell r="E11" t="str">
            <v>TÊn</v>
          </cell>
          <cell r="F11">
            <v>0.12780160000000002</v>
          </cell>
          <cell r="G11">
            <v>0.8</v>
          </cell>
          <cell r="H11">
            <v>9965</v>
          </cell>
          <cell r="J11">
            <v>181470</v>
          </cell>
          <cell r="L11">
            <v>1273.5429440000003</v>
          </cell>
          <cell r="M11">
            <v>0</v>
          </cell>
          <cell r="N11">
            <v>18553.725081600001</v>
          </cell>
          <cell r="O11">
            <v>0</v>
          </cell>
          <cell r="Q11">
            <v>1</v>
          </cell>
        </row>
        <row r="12">
          <cell r="B12">
            <v>3</v>
          </cell>
          <cell r="C12" t="str">
            <v>02.1361</v>
          </cell>
          <cell r="D12" t="str">
            <v>VËn chuyÓn xµ</v>
          </cell>
          <cell r="E12" t="str">
            <v>TÊn</v>
          </cell>
          <cell r="F12">
            <v>0.12780160000000002</v>
          </cell>
          <cell r="G12">
            <v>1</v>
          </cell>
          <cell r="J12">
            <v>10021.400000000001</v>
          </cell>
          <cell r="L12">
            <v>0</v>
          </cell>
          <cell r="M12">
            <v>0</v>
          </cell>
          <cell r="N12">
            <v>1280.7509542400003</v>
          </cell>
          <cell r="O12">
            <v>0</v>
          </cell>
          <cell r="Q12">
            <v>1</v>
          </cell>
        </row>
        <row r="13">
          <cell r="A13">
            <v>3</v>
          </cell>
          <cell r="D13" t="str">
            <v>Thanh xµ ®ì TI</v>
          </cell>
          <cell r="L13">
            <v>603.89494400000001</v>
          </cell>
          <cell r="M13">
            <v>589411.16159999999</v>
          </cell>
          <cell r="N13">
            <v>9405.2107558400021</v>
          </cell>
          <cell r="O13">
            <v>0</v>
          </cell>
          <cell r="P13" t="str">
            <v>Thanh xµ ®ì TI</v>
          </cell>
          <cell r="Q13" t="e">
            <v>#REF!</v>
          </cell>
        </row>
        <row r="14">
          <cell r="B14">
            <v>1</v>
          </cell>
          <cell r="C14" t="str">
            <v>PL§G</v>
          </cell>
          <cell r="D14" t="str">
            <v xml:space="preserve">ThÐp lµm xµ + bu l«ng m¹ </v>
          </cell>
          <cell r="E14" t="str">
            <v>kg</v>
          </cell>
          <cell r="F14">
            <v>60.601600000000005</v>
          </cell>
          <cell r="G14">
            <v>1</v>
          </cell>
          <cell r="I14">
            <v>9726</v>
          </cell>
          <cell r="L14">
            <v>0</v>
          </cell>
          <cell r="M14">
            <v>589411.16159999999</v>
          </cell>
          <cell r="N14">
            <v>0</v>
          </cell>
          <cell r="O14">
            <v>0</v>
          </cell>
          <cell r="Q14" t="e">
            <v>#REF!</v>
          </cell>
        </row>
        <row r="15">
          <cell r="B15">
            <v>2</v>
          </cell>
          <cell r="C15" t="str">
            <v>04.9102</v>
          </cell>
          <cell r="D15" t="str">
            <v>L¾p xµ trªn cét ®· dùng</v>
          </cell>
          <cell r="E15" t="str">
            <v>TÊn</v>
          </cell>
          <cell r="F15">
            <v>6.0601600000000005E-2</v>
          </cell>
          <cell r="G15">
            <v>0.8</v>
          </cell>
          <cell r="H15">
            <v>9965</v>
          </cell>
          <cell r="J15">
            <v>181470</v>
          </cell>
          <cell r="L15">
            <v>603.89494400000001</v>
          </cell>
          <cell r="M15">
            <v>0</v>
          </cell>
          <cell r="N15">
            <v>8797.8978816000017</v>
          </cell>
          <cell r="O15">
            <v>0</v>
          </cell>
          <cell r="Q15">
            <v>1</v>
          </cell>
        </row>
        <row r="16">
          <cell r="B16">
            <v>3</v>
          </cell>
          <cell r="C16" t="str">
            <v>02.1361</v>
          </cell>
          <cell r="D16" t="str">
            <v>VËn chuyÓn xµ</v>
          </cell>
          <cell r="E16" t="str">
            <v>TÊn</v>
          </cell>
          <cell r="F16">
            <v>6.0601600000000005E-2</v>
          </cell>
          <cell r="G16">
            <v>1</v>
          </cell>
          <cell r="J16">
            <v>10021.400000000001</v>
          </cell>
          <cell r="L16">
            <v>0</v>
          </cell>
          <cell r="M16">
            <v>0</v>
          </cell>
          <cell r="N16">
            <v>607.31287424000016</v>
          </cell>
          <cell r="O16">
            <v>0</v>
          </cell>
          <cell r="Q16">
            <v>1</v>
          </cell>
        </row>
        <row r="17">
          <cell r="A17">
            <v>4</v>
          </cell>
          <cell r="D17" t="str">
            <v xml:space="preserve">Thanh xµ ®ì cÇu dao </v>
          </cell>
          <cell r="L17">
            <v>612.60435399999994</v>
          </cell>
          <cell r="M17">
            <v>597911.68559999997</v>
          </cell>
          <cell r="N17">
            <v>9540.8532834400012</v>
          </cell>
          <cell r="O17">
            <v>0</v>
          </cell>
          <cell r="P17" t="str">
            <v xml:space="preserve">Thanh xµ ®ì cÇu dao </v>
          </cell>
          <cell r="Q17">
            <v>1</v>
          </cell>
        </row>
        <row r="18">
          <cell r="B18">
            <v>1</v>
          </cell>
          <cell r="C18" t="str">
            <v>PL§G</v>
          </cell>
          <cell r="D18" t="str">
            <v xml:space="preserve">ThÐp lµm xµ + bu l«ng m¹ </v>
          </cell>
          <cell r="E18" t="str">
            <v>kg</v>
          </cell>
          <cell r="F18">
            <v>61.4756</v>
          </cell>
          <cell r="G18">
            <v>1</v>
          </cell>
          <cell r="I18">
            <v>9726</v>
          </cell>
          <cell r="L18">
            <v>0</v>
          </cell>
          <cell r="M18">
            <v>597911.68559999997</v>
          </cell>
          <cell r="N18">
            <v>0</v>
          </cell>
          <cell r="O18">
            <v>0</v>
          </cell>
          <cell r="Q18">
            <v>1</v>
          </cell>
        </row>
        <row r="19">
          <cell r="B19">
            <v>2</v>
          </cell>
          <cell r="C19" t="str">
            <v>04.9102</v>
          </cell>
          <cell r="D19" t="str">
            <v>L¾p xµ trªn cét ®· dùng</v>
          </cell>
          <cell r="E19" t="str">
            <v>TÊn</v>
          </cell>
          <cell r="F19">
            <v>6.1475599999999998E-2</v>
          </cell>
          <cell r="G19">
            <v>0.8</v>
          </cell>
          <cell r="H19">
            <v>9965</v>
          </cell>
          <cell r="J19">
            <v>181470</v>
          </cell>
          <cell r="L19">
            <v>612.60435399999994</v>
          </cell>
          <cell r="M19">
            <v>0</v>
          </cell>
          <cell r="N19">
            <v>8924.7817056000004</v>
          </cell>
          <cell r="O19">
            <v>0</v>
          </cell>
          <cell r="Q19">
            <v>1</v>
          </cell>
        </row>
        <row r="20">
          <cell r="B20">
            <v>3</v>
          </cell>
          <cell r="C20" t="str">
            <v>02.1361</v>
          </cell>
          <cell r="D20" t="str">
            <v>VËn chuyÓn xµ</v>
          </cell>
          <cell r="E20" t="str">
            <v>TÊn</v>
          </cell>
          <cell r="F20">
            <v>6.1475599999999998E-2</v>
          </cell>
          <cell r="G20">
            <v>1</v>
          </cell>
          <cell r="J20">
            <v>10021.400000000001</v>
          </cell>
          <cell r="L20">
            <v>0</v>
          </cell>
          <cell r="M20">
            <v>0</v>
          </cell>
          <cell r="N20">
            <v>616.07157784000003</v>
          </cell>
          <cell r="O20">
            <v>0</v>
          </cell>
          <cell r="Q20">
            <v>1</v>
          </cell>
        </row>
        <row r="21">
          <cell r="A21">
            <v>5</v>
          </cell>
          <cell r="D21" t="str">
            <v>Tay thao t¸c + chi tiÕt truyÒn ®éng</v>
          </cell>
          <cell r="L21">
            <v>431.18555000000003</v>
          </cell>
          <cell r="M21">
            <v>343662.62000000005</v>
          </cell>
          <cell r="N21">
            <v>6715.391498</v>
          </cell>
          <cell r="O21">
            <v>0</v>
          </cell>
          <cell r="P21" t="str">
            <v>Tay thao t¸c + chi tiÕt truyÒn ®éng</v>
          </cell>
          <cell r="Q21">
            <v>12</v>
          </cell>
        </row>
        <row r="22">
          <cell r="B22">
            <v>1</v>
          </cell>
          <cell r="C22" t="str">
            <v>PL§G</v>
          </cell>
          <cell r="D22" t="str">
            <v xml:space="preserve">ThÐp lµm xµ + bu l«ng m¹ </v>
          </cell>
          <cell r="E22" t="str">
            <v>kg</v>
          </cell>
          <cell r="F22">
            <v>24.370000000000005</v>
          </cell>
          <cell r="G22">
            <v>1</v>
          </cell>
          <cell r="I22">
            <v>9726</v>
          </cell>
          <cell r="L22">
            <v>0</v>
          </cell>
          <cell r="M22">
            <v>237022.62000000005</v>
          </cell>
          <cell r="N22">
            <v>0</v>
          </cell>
          <cell r="O22">
            <v>0</v>
          </cell>
          <cell r="Q22">
            <v>12</v>
          </cell>
        </row>
        <row r="23">
          <cell r="B23">
            <v>2</v>
          </cell>
          <cell r="C23" t="str">
            <v>HD-T11</v>
          </cell>
          <cell r="D23" t="str">
            <v>ThÐp èng m¹ kÏm F 33x41 m¹ kÏm</v>
          </cell>
          <cell r="E23" t="str">
            <v>m</v>
          </cell>
          <cell r="F23">
            <v>4.96</v>
          </cell>
          <cell r="G23">
            <v>1</v>
          </cell>
          <cell r="I23">
            <v>21500</v>
          </cell>
          <cell r="L23">
            <v>0</v>
          </cell>
          <cell r="M23">
            <v>106640</v>
          </cell>
          <cell r="N23">
            <v>0</v>
          </cell>
          <cell r="O23">
            <v>0</v>
          </cell>
        </row>
        <row r="24">
          <cell r="B24">
            <v>3</v>
          </cell>
          <cell r="C24" t="str">
            <v>04.9102</v>
          </cell>
          <cell r="D24" t="str">
            <v>L¾p chi tiÕt trªn cét ®· dùng</v>
          </cell>
          <cell r="E24" t="str">
            <v>TÊn</v>
          </cell>
          <cell r="F24">
            <v>4.3270000000000003E-2</v>
          </cell>
          <cell r="G24">
            <v>0.8</v>
          </cell>
          <cell r="H24">
            <v>9965</v>
          </cell>
          <cell r="J24">
            <v>181470</v>
          </cell>
          <cell r="L24">
            <v>431.18555000000003</v>
          </cell>
          <cell r="M24">
            <v>0</v>
          </cell>
          <cell r="N24">
            <v>6281.7655199999999</v>
          </cell>
          <cell r="O24">
            <v>0</v>
          </cell>
          <cell r="Q24">
            <v>12</v>
          </cell>
        </row>
        <row r="25">
          <cell r="B25">
            <v>4</v>
          </cell>
          <cell r="C25" t="str">
            <v>02.1361</v>
          </cell>
          <cell r="D25" t="str">
            <v>VËn chuyÓn xµ</v>
          </cell>
          <cell r="E25" t="str">
            <v>TÊn</v>
          </cell>
          <cell r="F25">
            <v>4.3270000000000003E-2</v>
          </cell>
          <cell r="G25">
            <v>1</v>
          </cell>
          <cell r="J25">
            <v>10021.400000000001</v>
          </cell>
          <cell r="L25">
            <v>0</v>
          </cell>
          <cell r="M25">
            <v>0</v>
          </cell>
          <cell r="N25">
            <v>433.62597800000009</v>
          </cell>
          <cell r="O25">
            <v>0</v>
          </cell>
          <cell r="Q25">
            <v>6</v>
          </cell>
        </row>
        <row r="26">
          <cell r="A26">
            <v>6</v>
          </cell>
          <cell r="D26" t="str">
            <v>Xµ ®ì thanh c¸i</v>
          </cell>
          <cell r="L26">
            <v>326.23018400000001</v>
          </cell>
          <cell r="M26">
            <v>318405.89760000003</v>
          </cell>
          <cell r="N26">
            <v>5080.7904022399998</v>
          </cell>
          <cell r="O26">
            <v>0</v>
          </cell>
          <cell r="Q26" t="e">
            <v>#REF!</v>
          </cell>
        </row>
        <row r="27">
          <cell r="B27">
            <v>1</v>
          </cell>
          <cell r="C27" t="str">
            <v>PL§G</v>
          </cell>
          <cell r="D27" t="str">
            <v xml:space="preserve">ThÐp lµm xµ + bu l«ng m¹ </v>
          </cell>
          <cell r="E27" t="str">
            <v>kg</v>
          </cell>
          <cell r="F27">
            <v>32.7376</v>
          </cell>
          <cell r="G27">
            <v>1</v>
          </cell>
          <cell r="I27">
            <v>9726</v>
          </cell>
          <cell r="L27">
            <v>0</v>
          </cell>
          <cell r="M27">
            <v>318405.89760000003</v>
          </cell>
          <cell r="N27">
            <v>0</v>
          </cell>
          <cell r="O27">
            <v>0</v>
          </cell>
          <cell r="Q27" t="e">
            <v>#REF!</v>
          </cell>
        </row>
        <row r="28">
          <cell r="B28">
            <v>2</v>
          </cell>
          <cell r="C28" t="str">
            <v>04.9102</v>
          </cell>
          <cell r="D28" t="str">
            <v>L¾p xµ trªn cét ®· dùng</v>
          </cell>
          <cell r="E28" t="str">
            <v>TÊn</v>
          </cell>
          <cell r="F28">
            <v>3.2737599999999999E-2</v>
          </cell>
          <cell r="G28">
            <v>0.8</v>
          </cell>
          <cell r="H28">
            <v>9965</v>
          </cell>
          <cell r="J28">
            <v>181470</v>
          </cell>
          <cell r="L28">
            <v>326.23018400000001</v>
          </cell>
          <cell r="M28">
            <v>0</v>
          </cell>
          <cell r="N28">
            <v>4752.7138175999999</v>
          </cell>
          <cell r="O28">
            <v>0</v>
          </cell>
          <cell r="Q28">
            <v>1</v>
          </cell>
        </row>
        <row r="29">
          <cell r="B29">
            <v>3</v>
          </cell>
          <cell r="C29" t="str">
            <v>02.1361</v>
          </cell>
          <cell r="D29" t="str">
            <v>VËn chuyÓn xµ</v>
          </cell>
          <cell r="E29" t="str">
            <v>TÊn</v>
          </cell>
          <cell r="F29">
            <v>3.2737599999999999E-2</v>
          </cell>
          <cell r="G29">
            <v>1</v>
          </cell>
          <cell r="J29">
            <v>10021.400000000001</v>
          </cell>
          <cell r="L29">
            <v>0</v>
          </cell>
          <cell r="M29">
            <v>0</v>
          </cell>
          <cell r="N29">
            <v>328.07658464000002</v>
          </cell>
          <cell r="O29">
            <v>0</v>
          </cell>
          <cell r="Q29">
            <v>1</v>
          </cell>
        </row>
        <row r="30">
          <cell r="A30">
            <v>7</v>
          </cell>
          <cell r="D30" t="str">
            <v xml:space="preserve">Xµ ®ì cÇu ch× tù r¬i </v>
          </cell>
          <cell r="L30">
            <v>401.82866000000001</v>
          </cell>
          <cell r="M30">
            <v>392191.22399999999</v>
          </cell>
          <cell r="N30">
            <v>6258.1799576000003</v>
          </cell>
          <cell r="O30">
            <v>0</v>
          </cell>
          <cell r="Q30">
            <v>1</v>
          </cell>
        </row>
        <row r="31">
          <cell r="B31">
            <v>1</v>
          </cell>
          <cell r="C31" t="str">
            <v>PL§G</v>
          </cell>
          <cell r="D31" t="str">
            <v xml:space="preserve">ThÐp lµm xµ + bu l«ng m¹ </v>
          </cell>
          <cell r="E31" t="str">
            <v>kg</v>
          </cell>
          <cell r="F31">
            <v>40.323999999999998</v>
          </cell>
          <cell r="G31">
            <v>1</v>
          </cell>
          <cell r="I31">
            <v>9726</v>
          </cell>
          <cell r="L31">
            <v>0</v>
          </cell>
          <cell r="M31">
            <v>392191.22399999999</v>
          </cell>
          <cell r="N31">
            <v>0</v>
          </cell>
          <cell r="O31">
            <v>0</v>
          </cell>
          <cell r="Q31" t="e">
            <v>#REF!</v>
          </cell>
        </row>
        <row r="32">
          <cell r="B32">
            <v>2</v>
          </cell>
          <cell r="C32" t="str">
            <v>04.9102</v>
          </cell>
          <cell r="D32" t="str">
            <v>L¾p xµ trªn cét ®· dùng</v>
          </cell>
          <cell r="E32" t="str">
            <v>TÊn</v>
          </cell>
          <cell r="F32">
            <v>4.0323999999999999E-2</v>
          </cell>
          <cell r="G32">
            <v>0.8</v>
          </cell>
          <cell r="H32">
            <v>9965</v>
          </cell>
          <cell r="J32">
            <v>181470</v>
          </cell>
          <cell r="L32">
            <v>401.82866000000001</v>
          </cell>
          <cell r="M32">
            <v>0</v>
          </cell>
          <cell r="N32">
            <v>5854.0770240000002</v>
          </cell>
          <cell r="O32">
            <v>0</v>
          </cell>
        </row>
        <row r="33">
          <cell r="B33">
            <v>3</v>
          </cell>
          <cell r="C33" t="str">
            <v>02.1361</v>
          </cell>
          <cell r="D33" t="str">
            <v>VËn chuyÓn xµ</v>
          </cell>
          <cell r="E33" t="str">
            <v>TÊn</v>
          </cell>
          <cell r="F33">
            <v>4.0323999999999999E-2</v>
          </cell>
          <cell r="G33">
            <v>1</v>
          </cell>
          <cell r="J33">
            <v>10021.400000000001</v>
          </cell>
          <cell r="L33">
            <v>0</v>
          </cell>
          <cell r="M33">
            <v>0</v>
          </cell>
          <cell r="N33">
            <v>404.10293360000003</v>
          </cell>
          <cell r="O33">
            <v>0</v>
          </cell>
        </row>
        <row r="34">
          <cell r="A34">
            <v>8</v>
          </cell>
          <cell r="D34" t="str">
            <v>Xµ ®ì TU + thanh ®ì TU</v>
          </cell>
          <cell r="L34">
            <v>890.91883199999995</v>
          </cell>
          <cell r="M34">
            <v>869551.08479999995</v>
          </cell>
          <cell r="N34">
            <v>13875.392507519999</v>
          </cell>
          <cell r="O34">
            <v>0</v>
          </cell>
        </row>
        <row r="35">
          <cell r="B35">
            <v>1</v>
          </cell>
          <cell r="C35" t="str">
            <v>PL§G</v>
          </cell>
          <cell r="D35" t="str">
            <v xml:space="preserve">ThÐp lµm xµ + bu l«ng m¹ </v>
          </cell>
          <cell r="E35" t="str">
            <v>kg</v>
          </cell>
          <cell r="F35">
            <v>89.404799999999994</v>
          </cell>
          <cell r="G35">
            <v>1</v>
          </cell>
          <cell r="I35">
            <v>9726</v>
          </cell>
          <cell r="L35">
            <v>0</v>
          </cell>
          <cell r="M35">
            <v>869551.08479999995</v>
          </cell>
          <cell r="N35">
            <v>0</v>
          </cell>
          <cell r="O35">
            <v>0</v>
          </cell>
        </row>
        <row r="36">
          <cell r="B36">
            <v>2</v>
          </cell>
          <cell r="C36" t="str">
            <v>04.9102</v>
          </cell>
          <cell r="D36" t="str">
            <v>L¾p xµ trªn cét ®· dùng</v>
          </cell>
          <cell r="E36" t="str">
            <v>TÊn</v>
          </cell>
          <cell r="F36">
            <v>8.9404799999999993E-2</v>
          </cell>
          <cell r="G36">
            <v>0.8</v>
          </cell>
          <cell r="H36">
            <v>9965</v>
          </cell>
          <cell r="J36">
            <v>181470</v>
          </cell>
          <cell r="L36">
            <v>890.91883199999995</v>
          </cell>
          <cell r="M36">
            <v>0</v>
          </cell>
          <cell r="N36">
            <v>12979.431244799998</v>
          </cell>
          <cell r="O36">
            <v>0</v>
          </cell>
          <cell r="Q36" t="e">
            <v>#REF!</v>
          </cell>
        </row>
        <row r="37">
          <cell r="B37">
            <v>3</v>
          </cell>
          <cell r="C37" t="str">
            <v>02.1361</v>
          </cell>
          <cell r="D37" t="str">
            <v>VËn chuyÓn xµ</v>
          </cell>
          <cell r="E37" t="str">
            <v>TÊn</v>
          </cell>
          <cell r="F37">
            <v>8.9404799999999993E-2</v>
          </cell>
          <cell r="G37">
            <v>1</v>
          </cell>
          <cell r="J37">
            <v>10021.400000000001</v>
          </cell>
          <cell r="L37">
            <v>0</v>
          </cell>
          <cell r="M37">
            <v>0</v>
          </cell>
          <cell r="N37">
            <v>895.96126272000004</v>
          </cell>
          <cell r="O37">
            <v>0</v>
          </cell>
          <cell r="Q37" t="e">
            <v>#REF!</v>
          </cell>
        </row>
        <row r="38">
          <cell r="A38">
            <v>9</v>
          </cell>
          <cell r="D38" t="str">
            <v>Xµ ®ì ghÕ thao t¸c; ghÕ thao t¸c; sµn TT</v>
          </cell>
          <cell r="L38">
            <v>0</v>
          </cell>
          <cell r="M38">
            <v>2685451.3065600004</v>
          </cell>
          <cell r="N38">
            <v>50021.956157184002</v>
          </cell>
          <cell r="O38">
            <v>0</v>
          </cell>
          <cell r="Q38" t="e">
            <v>#REF!</v>
          </cell>
        </row>
        <row r="39">
          <cell r="B39">
            <v>1</v>
          </cell>
          <cell r="C39" t="str">
            <v>PL§G</v>
          </cell>
          <cell r="D39" t="str">
            <v xml:space="preserve">ThÐp lµm xµ; ghÕ; sµn + B.L m¹ </v>
          </cell>
          <cell r="E39" t="str">
            <v>kg</v>
          </cell>
          <cell r="F39">
            <v>276.11056000000002</v>
          </cell>
          <cell r="G39">
            <v>1</v>
          </cell>
          <cell r="I39">
            <v>9726</v>
          </cell>
          <cell r="L39">
            <v>0</v>
          </cell>
          <cell r="M39">
            <v>2685451.3065600004</v>
          </cell>
          <cell r="N39">
            <v>0</v>
          </cell>
          <cell r="O39">
            <v>0</v>
          </cell>
          <cell r="Q39" t="e">
            <v>#REF!</v>
          </cell>
        </row>
        <row r="40">
          <cell r="B40">
            <v>2</v>
          </cell>
          <cell r="C40" t="str">
            <v>04.8101</v>
          </cell>
          <cell r="D40" t="str">
            <v>L¾p ghÕ trªn cét ®· dùng</v>
          </cell>
          <cell r="E40" t="str">
            <v>TÊn</v>
          </cell>
          <cell r="F40">
            <v>0.27611056</v>
          </cell>
          <cell r="G40">
            <v>1</v>
          </cell>
          <cell r="J40">
            <v>171145</v>
          </cell>
          <cell r="L40">
            <v>0</v>
          </cell>
          <cell r="M40">
            <v>0</v>
          </cell>
          <cell r="N40">
            <v>47254.941791199999</v>
          </cell>
          <cell r="O40">
            <v>0</v>
          </cell>
        </row>
        <row r="41">
          <cell r="B41">
            <v>3</v>
          </cell>
          <cell r="C41" t="str">
            <v>02.1361</v>
          </cell>
          <cell r="D41" t="str">
            <v>VËn chuyÓn</v>
          </cell>
          <cell r="E41" t="str">
            <v>TÊn</v>
          </cell>
          <cell r="F41">
            <v>0.27611056</v>
          </cell>
          <cell r="G41">
            <v>1</v>
          </cell>
          <cell r="J41">
            <v>10021.400000000001</v>
          </cell>
          <cell r="L41">
            <v>0</v>
          </cell>
          <cell r="M41">
            <v>0</v>
          </cell>
          <cell r="N41">
            <v>2767.0143659840005</v>
          </cell>
          <cell r="O41">
            <v>0</v>
          </cell>
        </row>
        <row r="42">
          <cell r="A42">
            <v>10</v>
          </cell>
          <cell r="D42" t="str">
            <v>Thang trÌo</v>
          </cell>
          <cell r="L42">
            <v>0</v>
          </cell>
          <cell r="M42">
            <v>464980.60799999995</v>
          </cell>
          <cell r="N42">
            <v>8661.2032511999987</v>
          </cell>
          <cell r="O42">
            <v>0</v>
          </cell>
        </row>
        <row r="43">
          <cell r="B43">
            <v>1</v>
          </cell>
          <cell r="C43" t="str">
            <v>PL§G</v>
          </cell>
          <cell r="D43" t="str">
            <v xml:space="preserve">ThÐp lµm thang + bu l«ng m¹ </v>
          </cell>
          <cell r="E43" t="str">
            <v>kg</v>
          </cell>
          <cell r="F43">
            <v>47.807999999999993</v>
          </cell>
          <cell r="G43">
            <v>1</v>
          </cell>
          <cell r="I43">
            <v>9726</v>
          </cell>
          <cell r="L43">
            <v>0</v>
          </cell>
          <cell r="M43">
            <v>464980.60799999995</v>
          </cell>
          <cell r="N43">
            <v>0</v>
          </cell>
          <cell r="O43">
            <v>0</v>
          </cell>
        </row>
        <row r="44">
          <cell r="B44">
            <v>2</v>
          </cell>
          <cell r="C44" t="str">
            <v>04.8101</v>
          </cell>
          <cell r="D44" t="str">
            <v>L¾p thang trªn cét ®· dùng</v>
          </cell>
          <cell r="E44" t="str">
            <v>TÊn</v>
          </cell>
          <cell r="F44">
            <v>4.7807999999999989E-2</v>
          </cell>
          <cell r="G44">
            <v>1</v>
          </cell>
          <cell r="J44">
            <v>171145</v>
          </cell>
          <cell r="L44">
            <v>0</v>
          </cell>
          <cell r="M44">
            <v>0</v>
          </cell>
          <cell r="N44">
            <v>8182.1001599999981</v>
          </cell>
          <cell r="O44">
            <v>0</v>
          </cell>
        </row>
        <row r="45">
          <cell r="B45">
            <v>3</v>
          </cell>
          <cell r="C45" t="str">
            <v>02.1361</v>
          </cell>
          <cell r="D45" t="str">
            <v>VËn chuyÓn thang</v>
          </cell>
          <cell r="E45" t="str">
            <v>TÊn</v>
          </cell>
          <cell r="F45">
            <v>4.7807999999999989E-2</v>
          </cell>
          <cell r="G45">
            <v>1</v>
          </cell>
          <cell r="J45">
            <v>10021.400000000001</v>
          </cell>
          <cell r="L45">
            <v>0</v>
          </cell>
          <cell r="M45">
            <v>0</v>
          </cell>
          <cell r="N45">
            <v>479.10309119999994</v>
          </cell>
          <cell r="O45">
            <v>0</v>
          </cell>
        </row>
        <row r="46">
          <cell r="A46">
            <v>11</v>
          </cell>
          <cell r="D46" t="str">
            <v>Gi¸ ®ì tñ ®o ®Õm</v>
          </cell>
          <cell r="L46">
            <v>0</v>
          </cell>
          <cell r="M46">
            <v>267854.03999999998</v>
          </cell>
          <cell r="N46">
            <v>4560.8277959999996</v>
          </cell>
          <cell r="O46">
            <v>0</v>
          </cell>
        </row>
        <row r="47">
          <cell r="B47">
            <v>1</v>
          </cell>
          <cell r="C47" t="str">
            <v>PL§G</v>
          </cell>
          <cell r="D47" t="str">
            <v xml:space="preserve">ThÐp lµm gi¸ + bu l«ng m¹ </v>
          </cell>
          <cell r="E47" t="str">
            <v>kg</v>
          </cell>
          <cell r="F47">
            <v>27.54</v>
          </cell>
          <cell r="G47">
            <v>1</v>
          </cell>
          <cell r="I47">
            <v>9726</v>
          </cell>
          <cell r="L47">
            <v>0</v>
          </cell>
          <cell r="M47">
            <v>267854.03999999998</v>
          </cell>
          <cell r="N47">
            <v>0</v>
          </cell>
          <cell r="O47">
            <v>0</v>
          </cell>
        </row>
        <row r="48">
          <cell r="B48">
            <v>2</v>
          </cell>
          <cell r="C48" t="str">
            <v>04.8102</v>
          </cell>
          <cell r="D48" t="str">
            <v>L¾p gi¸ trªn cét ®· dùng</v>
          </cell>
          <cell r="E48" t="str">
            <v>TÊn</v>
          </cell>
          <cell r="F48">
            <v>2.7539999999999999E-2</v>
          </cell>
          <cell r="G48">
            <v>1</v>
          </cell>
          <cell r="J48">
            <v>155586</v>
          </cell>
          <cell r="L48">
            <v>0</v>
          </cell>
          <cell r="M48">
            <v>0</v>
          </cell>
          <cell r="N48">
            <v>4284.8384399999995</v>
          </cell>
          <cell r="O48">
            <v>0</v>
          </cell>
        </row>
        <row r="49">
          <cell r="B49">
            <v>3</v>
          </cell>
          <cell r="C49" t="str">
            <v>02.1361</v>
          </cell>
          <cell r="D49" t="str">
            <v>VËn chuyÓn gi¸</v>
          </cell>
          <cell r="E49" t="str">
            <v>TÊn</v>
          </cell>
          <cell r="F49">
            <v>2.7539999999999999E-2</v>
          </cell>
          <cell r="G49">
            <v>1</v>
          </cell>
          <cell r="J49">
            <v>10021.400000000001</v>
          </cell>
          <cell r="L49">
            <v>0</v>
          </cell>
          <cell r="M49">
            <v>0</v>
          </cell>
          <cell r="N49">
            <v>275.98935600000004</v>
          </cell>
          <cell r="O49">
            <v>0</v>
          </cell>
        </row>
        <row r="50">
          <cell r="A50">
            <v>12</v>
          </cell>
          <cell r="D50" t="str">
            <v>Tñ ®o ®Õm</v>
          </cell>
          <cell r="L50">
            <v>34454</v>
          </cell>
          <cell r="M50">
            <v>1249481.7400000002</v>
          </cell>
          <cell r="N50">
            <v>49714.14</v>
          </cell>
          <cell r="O50">
            <v>30633</v>
          </cell>
        </row>
        <row r="51">
          <cell r="B51">
            <v>1</v>
          </cell>
          <cell r="C51" t="str">
            <v>PL§G</v>
          </cell>
          <cell r="D51" t="str">
            <v xml:space="preserve">ThÐp lµm tñ m¹ </v>
          </cell>
          <cell r="E51" t="str">
            <v>kg</v>
          </cell>
          <cell r="F51">
            <v>103.99000000000001</v>
          </cell>
          <cell r="G51">
            <v>1</v>
          </cell>
          <cell r="I51">
            <v>9726</v>
          </cell>
          <cell r="L51">
            <v>0</v>
          </cell>
          <cell r="M51">
            <v>1011406.7400000001</v>
          </cell>
          <cell r="N51">
            <v>0</v>
          </cell>
          <cell r="O51">
            <v>0</v>
          </cell>
        </row>
        <row r="52">
          <cell r="B52">
            <v>2</v>
          </cell>
          <cell r="C52" t="str">
            <v>HD-T11</v>
          </cell>
          <cell r="D52" t="str">
            <v>B¶ng gç 500x950x30</v>
          </cell>
          <cell r="E52" t="str">
            <v>C¸i</v>
          </cell>
          <cell r="F52">
            <v>1</v>
          </cell>
          <cell r="G52">
            <v>1</v>
          </cell>
          <cell r="I52">
            <v>38475</v>
          </cell>
          <cell r="L52">
            <v>0</v>
          </cell>
          <cell r="M52">
            <v>38475</v>
          </cell>
          <cell r="N52">
            <v>0</v>
          </cell>
          <cell r="O52">
            <v>0</v>
          </cell>
        </row>
        <row r="53">
          <cell r="B53">
            <v>3</v>
          </cell>
          <cell r="D53" t="str">
            <v>B¶n lÒ quay m¹</v>
          </cell>
          <cell r="E53" t="str">
            <v>Bé</v>
          </cell>
          <cell r="F53">
            <v>8</v>
          </cell>
          <cell r="G53">
            <v>1</v>
          </cell>
          <cell r="I53">
            <v>3000</v>
          </cell>
          <cell r="L53">
            <v>0</v>
          </cell>
          <cell r="M53">
            <v>24000</v>
          </cell>
          <cell r="N53">
            <v>0</v>
          </cell>
          <cell r="O53">
            <v>0</v>
          </cell>
        </row>
        <row r="54">
          <cell r="B54">
            <v>4</v>
          </cell>
          <cell r="D54" t="str">
            <v>Mãc kho¸ m¹</v>
          </cell>
          <cell r="E54" t="str">
            <v>Bé</v>
          </cell>
          <cell r="F54">
            <v>4</v>
          </cell>
          <cell r="G54">
            <v>1</v>
          </cell>
          <cell r="I54">
            <v>3000</v>
          </cell>
          <cell r="L54">
            <v>0</v>
          </cell>
          <cell r="M54">
            <v>12000</v>
          </cell>
          <cell r="N54">
            <v>0</v>
          </cell>
          <cell r="O54">
            <v>0</v>
          </cell>
        </row>
        <row r="55">
          <cell r="B55">
            <v>5</v>
          </cell>
          <cell r="D55" t="str">
            <v>Kho¸ ViÖt - TiÖp</v>
          </cell>
          <cell r="E55" t="str">
            <v>c¸i</v>
          </cell>
          <cell r="F55">
            <v>2</v>
          </cell>
          <cell r="G55">
            <v>1</v>
          </cell>
          <cell r="I55">
            <v>15000</v>
          </cell>
          <cell r="L55">
            <v>0</v>
          </cell>
          <cell r="M55">
            <v>30000</v>
          </cell>
          <cell r="N55">
            <v>0</v>
          </cell>
          <cell r="O55">
            <v>0</v>
          </cell>
        </row>
        <row r="57">
          <cell r="B57">
            <v>1</v>
          </cell>
          <cell r="C57" t="str">
            <v>HD-T11</v>
          </cell>
          <cell r="D57" t="str">
            <v>èng nhùa PVC T.P H¶i Phßng F34</v>
          </cell>
          <cell r="E57" t="str">
            <v>m</v>
          </cell>
          <cell r="F57">
            <v>20</v>
          </cell>
          <cell r="G57">
            <v>1</v>
          </cell>
          <cell r="I57">
            <v>4400</v>
          </cell>
          <cell r="L57">
            <v>0</v>
          </cell>
          <cell r="M57">
            <v>88000</v>
          </cell>
          <cell r="N57">
            <v>0</v>
          </cell>
          <cell r="O57">
            <v>0</v>
          </cell>
        </row>
        <row r="58">
          <cell r="B58">
            <v>2</v>
          </cell>
          <cell r="C58" t="str">
            <v>HD-T11</v>
          </cell>
          <cell r="D58" t="str">
            <v>Cót nhùa PVC T.P H¶i Phßng F34</v>
          </cell>
          <cell r="E58" t="str">
            <v>c¸i</v>
          </cell>
          <cell r="F58">
            <v>12</v>
          </cell>
          <cell r="G58">
            <v>1</v>
          </cell>
          <cell r="I58">
            <v>2700</v>
          </cell>
          <cell r="L58">
            <v>0</v>
          </cell>
          <cell r="M58">
            <v>32400</v>
          </cell>
          <cell r="N58">
            <v>0</v>
          </cell>
          <cell r="O58">
            <v>0</v>
          </cell>
        </row>
        <row r="59">
          <cell r="B59">
            <v>3</v>
          </cell>
          <cell r="D59" t="str">
            <v>TÊm kÝnh cöa ®äc chØ sè ®ång hå</v>
          </cell>
          <cell r="E59" t="str">
            <v>C¸i</v>
          </cell>
          <cell r="F59">
            <v>8</v>
          </cell>
          <cell r="G59">
            <v>1</v>
          </cell>
          <cell r="I59">
            <v>1000</v>
          </cell>
          <cell r="L59">
            <v>0</v>
          </cell>
          <cell r="M59">
            <v>8000</v>
          </cell>
          <cell r="N59">
            <v>0</v>
          </cell>
          <cell r="O59">
            <v>0</v>
          </cell>
        </row>
        <row r="60">
          <cell r="B60">
            <v>4</v>
          </cell>
          <cell r="D60" t="str">
            <v>VÝt b¾t b¶ng gç M 5x20</v>
          </cell>
          <cell r="E60" t="str">
            <v>C¸i</v>
          </cell>
          <cell r="F60">
            <v>6</v>
          </cell>
          <cell r="G60">
            <v>1</v>
          </cell>
          <cell r="I60">
            <v>200</v>
          </cell>
          <cell r="L60">
            <v>0</v>
          </cell>
          <cell r="M60">
            <v>1200</v>
          </cell>
          <cell r="N60">
            <v>0</v>
          </cell>
          <cell r="O60">
            <v>0</v>
          </cell>
        </row>
        <row r="61">
          <cell r="B61">
            <v>5</v>
          </cell>
          <cell r="D61" t="str">
            <v>Bu l«ng M10x50 + ªcu</v>
          </cell>
          <cell r="E61" t="str">
            <v>C¸i</v>
          </cell>
          <cell r="F61">
            <v>4</v>
          </cell>
          <cell r="G61">
            <v>1</v>
          </cell>
          <cell r="I61">
            <v>1000</v>
          </cell>
          <cell r="L61">
            <v>0</v>
          </cell>
          <cell r="M61">
            <v>4000</v>
          </cell>
          <cell r="N61">
            <v>0</v>
          </cell>
          <cell r="O61">
            <v>0</v>
          </cell>
        </row>
        <row r="62">
          <cell r="B62">
            <v>6</v>
          </cell>
          <cell r="C62" t="str">
            <v>05.1102</v>
          </cell>
          <cell r="D62" t="str">
            <v>L¾p tñ ®iÖn</v>
          </cell>
          <cell r="E62" t="str">
            <v>C¸i</v>
          </cell>
          <cell r="F62">
            <v>1</v>
          </cell>
          <cell r="G62">
            <v>1</v>
          </cell>
          <cell r="H62">
            <v>34454</v>
          </cell>
          <cell r="J62">
            <v>48712</v>
          </cell>
          <cell r="K62">
            <v>30633</v>
          </cell>
          <cell r="L62">
            <v>34454</v>
          </cell>
          <cell r="M62">
            <v>0</v>
          </cell>
          <cell r="N62">
            <v>48712</v>
          </cell>
          <cell r="O62">
            <v>30633</v>
          </cell>
        </row>
        <row r="63">
          <cell r="B63">
            <v>7</v>
          </cell>
          <cell r="C63" t="str">
            <v>02.1361</v>
          </cell>
          <cell r="D63" t="str">
            <v>VËn chuyÓn tñ</v>
          </cell>
          <cell r="E63" t="str">
            <v>TÊn</v>
          </cell>
          <cell r="F63">
            <v>0.1</v>
          </cell>
          <cell r="G63">
            <v>1</v>
          </cell>
          <cell r="J63">
            <v>10021.400000000001</v>
          </cell>
          <cell r="L63">
            <v>0</v>
          </cell>
          <cell r="M63">
            <v>0</v>
          </cell>
          <cell r="N63">
            <v>1002.1400000000002</v>
          </cell>
          <cell r="O63">
            <v>0</v>
          </cell>
        </row>
        <row r="64">
          <cell r="A64">
            <v>13</v>
          </cell>
          <cell r="D64" t="str">
            <v>TiÕp ®Þa tr¹m</v>
          </cell>
          <cell r="L64">
            <v>3003.2</v>
          </cell>
          <cell r="M64">
            <v>330615.53999999998</v>
          </cell>
          <cell r="N64">
            <v>176716.03798744001</v>
          </cell>
          <cell r="O64">
            <v>23134</v>
          </cell>
        </row>
        <row r="65">
          <cell r="B65">
            <v>1</v>
          </cell>
          <cell r="C65" t="str">
            <v>HD-T11</v>
          </cell>
          <cell r="D65" t="str">
            <v>S¾t  L.50x50x5</v>
          </cell>
          <cell r="E65" t="str">
            <v>kg</v>
          </cell>
          <cell r="F65">
            <v>37.700000000000003</v>
          </cell>
          <cell r="G65">
            <v>1.02</v>
          </cell>
          <cell r="I65">
            <v>4150</v>
          </cell>
          <cell r="J65">
            <v>0</v>
          </cell>
          <cell r="K65">
            <v>0</v>
          </cell>
          <cell r="L65">
            <v>0</v>
          </cell>
          <cell r="M65">
            <v>159584.1</v>
          </cell>
          <cell r="N65">
            <v>0</v>
          </cell>
          <cell r="O65">
            <v>0</v>
          </cell>
        </row>
        <row r="66">
          <cell r="B66">
            <v>2</v>
          </cell>
          <cell r="C66" t="str">
            <v>HD-T11</v>
          </cell>
          <cell r="D66" t="str">
            <v xml:space="preserve">S¾t dÑt 40x4 </v>
          </cell>
          <cell r="E66" t="str">
            <v>kg</v>
          </cell>
          <cell r="F66">
            <v>25.2</v>
          </cell>
          <cell r="G66">
            <v>1.02</v>
          </cell>
          <cell r="I66">
            <v>4100</v>
          </cell>
          <cell r="J66">
            <v>0</v>
          </cell>
          <cell r="K66">
            <v>0</v>
          </cell>
          <cell r="L66">
            <v>0</v>
          </cell>
          <cell r="M66">
            <v>105386.40000000001</v>
          </cell>
          <cell r="N66">
            <v>0</v>
          </cell>
          <cell r="O66">
            <v>0</v>
          </cell>
        </row>
        <row r="67">
          <cell r="B67">
            <v>3</v>
          </cell>
          <cell r="C67" t="str">
            <v>HD-T11</v>
          </cell>
          <cell r="D67" t="str">
            <v>S¾t F12</v>
          </cell>
          <cell r="E67" t="str">
            <v>kg</v>
          </cell>
          <cell r="F67">
            <v>13.32</v>
          </cell>
          <cell r="G67">
            <v>1.02</v>
          </cell>
          <cell r="I67">
            <v>4100</v>
          </cell>
          <cell r="J67">
            <v>0</v>
          </cell>
          <cell r="K67">
            <v>0</v>
          </cell>
          <cell r="L67">
            <v>0</v>
          </cell>
          <cell r="M67">
            <v>55704.240000000005</v>
          </cell>
          <cell r="N67">
            <v>0</v>
          </cell>
          <cell r="O67">
            <v>0</v>
          </cell>
        </row>
        <row r="68">
          <cell r="B68">
            <v>4</v>
          </cell>
          <cell r="C68" t="str">
            <v>PL§G</v>
          </cell>
          <cell r="D68" t="str">
            <v>Chi tiÕt m¹ kÏm + bu l«ng m¹</v>
          </cell>
          <cell r="E68" t="str">
            <v>kg</v>
          </cell>
          <cell r="F68">
            <v>1.0464</v>
          </cell>
          <cell r="G68">
            <v>1</v>
          </cell>
          <cell r="I68">
            <v>9500</v>
          </cell>
          <cell r="J68">
            <v>0</v>
          </cell>
          <cell r="K68">
            <v>0</v>
          </cell>
          <cell r="L68">
            <v>0</v>
          </cell>
          <cell r="M68">
            <v>9940.7999999999993</v>
          </cell>
          <cell r="N68">
            <v>0</v>
          </cell>
          <cell r="O68">
            <v>0</v>
          </cell>
        </row>
        <row r="69">
          <cell r="B69">
            <v>5</v>
          </cell>
          <cell r="C69" t="str">
            <v>03.3102</v>
          </cell>
          <cell r="D69" t="str">
            <v>§µo r·nh tiÕp ®Þa ®Êt cÊp II</v>
          </cell>
          <cell r="E69" t="str">
            <v>m3</v>
          </cell>
          <cell r="F69">
            <v>6.4</v>
          </cell>
          <cell r="G69">
            <v>1</v>
          </cell>
          <cell r="I69">
            <v>0</v>
          </cell>
          <cell r="J69">
            <v>14716</v>
          </cell>
          <cell r="K69">
            <v>0</v>
          </cell>
          <cell r="L69">
            <v>0</v>
          </cell>
          <cell r="M69">
            <v>0</v>
          </cell>
          <cell r="N69">
            <v>94182.400000000009</v>
          </cell>
          <cell r="O69">
            <v>0</v>
          </cell>
        </row>
        <row r="70">
          <cell r="B70">
            <v>6</v>
          </cell>
          <cell r="C70" t="str">
            <v>03.3202</v>
          </cell>
          <cell r="D70" t="str">
            <v>§¾p r·nh tiÕp ®Þa ®Êt cÊp II</v>
          </cell>
          <cell r="E70" t="str">
            <v>,,</v>
          </cell>
          <cell r="F70">
            <v>6.4</v>
          </cell>
          <cell r="G70">
            <v>1</v>
          </cell>
          <cell r="I70">
            <v>0</v>
          </cell>
          <cell r="J70">
            <v>8682</v>
          </cell>
          <cell r="K70">
            <v>0</v>
          </cell>
          <cell r="L70">
            <v>0</v>
          </cell>
          <cell r="M70">
            <v>0</v>
          </cell>
          <cell r="N70">
            <v>55564.800000000003</v>
          </cell>
          <cell r="O70">
            <v>0</v>
          </cell>
        </row>
        <row r="71">
          <cell r="B71">
            <v>7</v>
          </cell>
          <cell r="C71" t="str">
            <v>05.8002</v>
          </cell>
          <cell r="D71" t="str">
            <v>§ãng cäc tiÕp ®Þa</v>
          </cell>
          <cell r="E71" t="str">
            <v>cäc</v>
          </cell>
          <cell r="F71">
            <v>4</v>
          </cell>
          <cell r="G71">
            <v>1</v>
          </cell>
          <cell r="H71">
            <v>750.8</v>
          </cell>
          <cell r="I71">
            <v>0</v>
          </cell>
          <cell r="J71">
            <v>4335.3</v>
          </cell>
          <cell r="K71">
            <v>776</v>
          </cell>
          <cell r="L71">
            <v>3003.2</v>
          </cell>
          <cell r="M71">
            <v>0</v>
          </cell>
          <cell r="N71">
            <v>17341.2</v>
          </cell>
          <cell r="O71">
            <v>3104</v>
          </cell>
        </row>
        <row r="72">
          <cell r="B72">
            <v>8</v>
          </cell>
          <cell r="C72" t="str">
            <v>04.7002</v>
          </cell>
          <cell r="D72" t="str">
            <v xml:space="preserve">S¶n xuÊt vµ r¶i d©y tiÕp ®Þa </v>
          </cell>
          <cell r="E72" t="str">
            <v>m</v>
          </cell>
          <cell r="F72">
            <v>20</v>
          </cell>
          <cell r="G72">
            <v>1</v>
          </cell>
          <cell r="I72">
            <v>0</v>
          </cell>
          <cell r="J72">
            <v>438.8</v>
          </cell>
          <cell r="K72">
            <v>1001.5</v>
          </cell>
          <cell r="L72">
            <v>0</v>
          </cell>
          <cell r="M72">
            <v>0</v>
          </cell>
          <cell r="N72">
            <v>8776</v>
          </cell>
          <cell r="O72">
            <v>20030</v>
          </cell>
        </row>
        <row r="73">
          <cell r="B73">
            <v>9</v>
          </cell>
          <cell r="C73" t="str">
            <v>02.1351</v>
          </cell>
          <cell r="D73" t="str">
            <v>VËn chuyÓn tiÕp ®Þa</v>
          </cell>
          <cell r="E73" t="str">
            <v>tÊn</v>
          </cell>
          <cell r="F73">
            <v>7.7266399999999999E-2</v>
          </cell>
          <cell r="G73">
            <v>1</v>
          </cell>
          <cell r="I73">
            <v>0</v>
          </cell>
          <cell r="J73">
            <v>11022.1</v>
          </cell>
          <cell r="L73">
            <v>0</v>
          </cell>
          <cell r="M73">
            <v>0</v>
          </cell>
          <cell r="N73">
            <v>851.63798743999996</v>
          </cell>
          <cell r="O7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V.LIEU"/>
      <sheetName val="THANG11"/>
      <sheetName val="Sheet3"/>
      <sheetName val="XL4Poppy"/>
    </sheetNames>
    <sheetDataSet>
      <sheetData sheetId="0"/>
      <sheetData sheetId="1"/>
      <sheetData sheetId="2"/>
      <sheetData sheetId="3" refreshError="1">
        <row r="31">
          <cell r="C31" t="b">
            <v>1</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ra-vat-lieu"/>
      <sheetName val="Da tan dung"/>
      <sheetName val="PTDG"/>
      <sheetName val="duong+cong"/>
      <sheetName val="THGTXL05"/>
      <sheetName val="Tonghop"/>
      <sheetName val="Tra_bang"/>
      <sheetName val="kstk(DC)"/>
      <sheetName val="dbgt(tuyen)"/>
      <sheetName val="tong hop"/>
      <sheetName val="phan tich DG"/>
      <sheetName val="gia vat lieu"/>
      <sheetName val="gia xe may"/>
      <sheetName val="gia nhan cong"/>
      <sheetName val="XL4Test5"/>
      <sheetName val=""/>
      <sheetName val="tra_vat_lieu"/>
      <sheetName val="CQD"/>
      <sheetName val="HGAD"/>
      <sheetName val="HGAM1"/>
      <sheetName val="HGAL2"/>
      <sheetName val="HGAL3"/>
      <sheetName val="tcm"/>
      <sheetName val="tieunang"/>
      <sheetName val="TTTA"/>
      <sheetName val="TNTA"/>
      <sheetName val="TMTTH"/>
      <sheetName val="TNBH"/>
      <sheetName val="Sheet4"/>
      <sheetName val="tt"/>
      <sheetName val="TLsannen"/>
      <sheetName val="Sheet1"/>
      <sheetName val="tlsanduong"/>
      <sheetName val="DTKPSADUONG"/>
      <sheetName val="THKPSDUONG"/>
      <sheetName val="TLSNEN"/>
      <sheetName val="DTCTSN"/>
      <sheetName val="DTKPSN"/>
      <sheetName val="KENHLU"/>
      <sheetName val="DTCTKLU"/>
      <sheetName val="thkpklu"/>
      <sheetName val="MBTA"/>
      <sheetName val="DTCTMBTA"/>
      <sheetName val="TKPmtbta"/>
      <sheetName val="MTBHUU"/>
      <sheetName val="DTCTMBHUU"/>
      <sheetName val="THKPBHUU"/>
      <sheetName val="MNTA"/>
      <sheetName val="DTCTMNHANH"/>
      <sheetName val="THKPNTA"/>
      <sheetName val="TLCMANG"/>
      <sheetName val="DTCTCM"/>
      <sheetName val="THKPCM"/>
      <sheetName val="tlcqd"/>
      <sheetName val="DTCTQD"/>
      <sheetName val="thkpcqd"/>
      <sheetName val="30+8QUAD"/>
      <sheetName val="DTCT30+8"/>
      <sheetName val="THKP30+8"/>
      <sheetName val="TLCQD22-46"/>
      <sheetName val="DTCT22-46"/>
      <sheetName val="THKP22-46"/>
      <sheetName val="TLTNANG"/>
      <sheetName val="DTCTNÀNG"/>
      <sheetName val="THKPTNANG"/>
      <sheetName val="PLKS"/>
      <sheetName val="GXL"/>
      <sheetName val="CPK"/>
      <sheetName val="THKP"/>
      <sheetName val="ghtxl"/>
      <sheetName val="buvl"/>
      <sheetName val="VCB"/>
      <sheetName val="CTVT"/>
      <sheetName val="Sheet3"/>
      <sheetName val="Sheet2"/>
      <sheetName val="dongia"/>
      <sheetName val="PLTK"/>
      <sheetName val="00000000"/>
      <sheetName val="10000000"/>
      <sheetName val="THDT"/>
      <sheetName val="DM-Goc"/>
      <sheetName val="Gia-CT"/>
      <sheetName val="PTCP"/>
      <sheetName val="cphoi"/>
      <sheetName val="XL4Poppy"/>
      <sheetName val="tonghoptt"/>
      <sheetName val="ximang"/>
      <sheetName val="da 1x2"/>
      <sheetName val="cat vang"/>
      <sheetName val="phugia555"/>
      <sheetName val="phugia561"/>
      <sheetName val="Tai khoan"/>
      <sheetName val="TM Gach"/>
      <sheetName val="HM bao gia"/>
      <sheetName val="BiaTong Khoan"/>
      <sheetName val="BiaT.K1"/>
      <sheetName val="TH khoan GC+H+L+S"/>
      <sheetName val="TM Khoan HAN"/>
      <sheetName val="TM Khoan GC"/>
      <sheetName val="TM Khoan SON"/>
      <sheetName val="tc phan tich don gia"/>
      <sheetName val="tc chi tiet TC"/>
      <sheetName val="tc chiet tinh TC"/>
      <sheetName val="tc Don gia"/>
      <sheetName val="tc TH - TC"/>
      <sheetName val="tcBiaTC1"/>
      <sheetName val="tcBiaTC2"/>
      <sheetName val="tc Bia TC (3)"/>
      <sheetName val="chi tiet khoan son"/>
      <sheetName val="chiet tinh khoan son "/>
      <sheetName val="Don gia khoan son "/>
      <sheetName val="TH khoan son"/>
      <sheetName val="BiaSon1"/>
      <sheetName val="BiaSon2"/>
      <sheetName val="SS Sgianh"/>
      <sheetName val="chi tiet Khoan GC+HTP"/>
      <sheetName val="chiet tinh Khoan GC+HTP"/>
      <sheetName val="Dongiakhoan GC+HTP"/>
      <sheetName val="TH khoan GC+HTP"/>
      <sheetName val="BiaGC+H1"/>
      <sheetName val="BiaGC+H2"/>
      <sheetName val="chi tiet Khoan gia cong"/>
      <sheetName val="chiet tinh Khoan gia cong"/>
      <sheetName val="Don gia khoan gia cong"/>
      <sheetName val="TH khoan gia cong"/>
      <sheetName val="BiaGC1"/>
      <sheetName val="BiaGC2"/>
      <sheetName val="chi tiet Khoan Han"/>
      <sheetName val="chiet tinh Khoan Han"/>
      <sheetName val="Dongiakhoanhan"/>
      <sheetName val="TH khoan han"/>
      <sheetName val="BiaHan1"/>
      <sheetName val="BiaHan2"/>
      <sheetName val="chi tiet K lap TB"/>
      <sheetName val="chiet tinh K lap TB"/>
      <sheetName val="Dongia K lap TB"/>
      <sheetName val="TH K lap TB"/>
      <sheetName val="BiaLap1"/>
      <sheetName val="BiaLap2"/>
      <sheetName val="20000000"/>
      <sheetName val="30000000"/>
      <sheetName val="40000000"/>
      <sheetName val="50000000"/>
      <sheetName val="60000000"/>
      <sheetName val="70000000"/>
      <sheetName val="DTCT"/>
      <sheetName val="TIEN L"/>
      <sheetName val="THKL"/>
      <sheetName val="BVL"/>
      <sheetName val="PTVL"/>
      <sheetName val="DT"/>
      <sheetName val="KLdat"/>
      <sheetName val="KLthep"/>
      <sheetName val="DG"/>
      <sheetName val="DTKS"/>
      <sheetName val="TH"/>
      <sheetName val="Sheet13"/>
      <sheetName val="Sheet14"/>
      <sheetName val="Sheet15"/>
      <sheetName val="Sheet16"/>
      <sheetName val="son-c"/>
      <sheetName val="duc"/>
      <sheetName val="n4"/>
      <sheetName val="bang "/>
      <sheetName val="373.e6"/>
      <sheetName val="678e5"/>
      <sheetName val="372 e6"/>
      <sheetName val="373 e4"/>
      <sheetName val="677e5"/>
      <sheetName val="PNT-QUOT-#3"/>
      <sheetName val="COAT&amp;WRAP-QIOT-#3"/>
      <sheetName val="Mau NT cho doi"/>
      <sheetName val="THDG- Nha VS"/>
      <sheetName val="THDG- Mong thiet bi"/>
      <sheetName val="gvl"/>
      <sheetName val="ESTI."/>
      <sheetName val="DI-ESTI"/>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7"/>
      <sheetName val="Sheet18"/>
      <sheetName val="duc da"/>
      <sheetName val="son"/>
      <sheetName val="A Tam"/>
      <sheetName val="A To"/>
      <sheetName val="a.thanh da"/>
      <sheetName val="co nguyen"/>
      <sheetName val="lap thinh"/>
      <sheetName val="xe ui ly"/>
      <sheetName val="xe cuoc Dat"/>
      <sheetName val="vc xe ben"/>
      <sheetName val="van chuyen"/>
      <sheetName val="vtu "/>
      <sheetName val="chi phi khac"/>
      <sheetName val="vtu le "/>
      <sheetName val="vtu l0n"/>
      <sheetName val="TONG HOPVAT TU MOI"/>
      <sheetName val="QUYET TOAN "/>
      <sheetName val="SILICATE"/>
      <sheetName val="THCT"/>
      <sheetName val="THDZ0,4"/>
      <sheetName val="TH DZ35"/>
      <sheetName val="MTL$-INTER"/>
      <sheetName val="Tong hop phan bo nhien lieu"/>
      <sheetName val="XD Ninh Quang"/>
      <sheetName val="K10"/>
      <sheetName val="PB chi tiet"/>
      <sheetName val="tong hop phan bo nhien lieu "/>
      <sheetName val="CANDOI"/>
      <sheetName val="GT"/>
      <sheetName val="GITHICH"/>
      <sheetName val="KQ"/>
      <sheetName val="GT KQ"/>
      <sheetName val="NS"/>
      <sheetName val="GT NS"/>
      <sheetName val="CNO"/>
      <sheetName val="CHITIEU"/>
      <sheetName val="THTram"/>
      <sheetName val="402"/>
      <sheetName val="Gia KS"/>
      <sheetName val="DTCT-TB"/>
      <sheetName val="[TKKT_15Alan1-dg.xlsYPTDG"/>
      <sheetName val="tong hgp"/>
      <sheetName val="YL4Test5"/>
      <sheetName val="cat vaɮѧ"/>
      <sheetName val="_x000d_BTA"/>
      <sheetName val="D_x0014_CTQD"/>
      <sheetName val="_x0004_TCT22-46"/>
      <sheetName val="_x0007_XL"/>
      <sheetName val="_x0013_heet2"/>
      <sheetName val="to.ghoptt"/>
      <sheetName val="[TKKT_15Alan1-dg.xls࡝DTCTNÀNG"/>
      <sheetName val="\HKP22-46"/>
      <sheetName val="ႀ￸B"/>
      <sheetName val="_x000a_BTA"/>
      <sheetName val="_TKKT_15Alan1-dg.xlsYPTDG"/>
      <sheetName val="_TKKT_15Alan1-dg.xls࡝DTCTNÀNG"/>
      <sheetName val="Da_tan_dung"/>
      <sheetName val="tong_hop"/>
      <sheetName val="phan_tich_DG"/>
      <sheetName val="gia_vat_lieu"/>
      <sheetName val="gia_xe_may"/>
      <sheetName val="gia_nhan_cong"/>
      <sheetName val="da_1x2"/>
      <sheetName val="cat_vang"/>
      <sheetName val="Tai_khoan"/>
      <sheetName val="TM_Gach"/>
      <sheetName val="HM_bao_gia"/>
      <sheetName val="BiaTong_Khoan"/>
      <sheetName val="BiaT_K1"/>
      <sheetName val="TH_khoan_GC+H+L+S"/>
      <sheetName val="TM_Khoan_HAN"/>
      <sheetName val="TM_Khoan_GC"/>
      <sheetName val="TM_Khoan_SON"/>
      <sheetName val="tc_phan_tich_don_gia"/>
      <sheetName val="tc_chi_tiet_TC"/>
      <sheetName val="tc_chiet_tinh_TC"/>
      <sheetName val="tc_Don_gia"/>
      <sheetName val="tc_TH_-_TC"/>
      <sheetName val="tc_Bia_TC_(3)"/>
      <sheetName val="chi_tiet_khoan_son"/>
      <sheetName val="chiet_tinh_khoan_son_"/>
      <sheetName val="Don_gia_khoan_son_"/>
      <sheetName val="TH_khoan_son"/>
      <sheetName val="SS_Sgianh"/>
      <sheetName val="chi_tiet_Khoan_GC+HTP"/>
      <sheetName val="chiet_tinh_Khoan_GC+HTP"/>
      <sheetName val="Dongiakhoan_GC+HTP"/>
      <sheetName val="TH_khoan_GC+HTP"/>
      <sheetName val="chi_tiet_Khoan_gia_cong"/>
      <sheetName val="chiet_tinh_Khoan_gia_cong"/>
      <sheetName val="Don_gia_khoan_gia_cong"/>
      <sheetName val="TH_khoan_gia_cong"/>
      <sheetName val="chi_tiet_Khoan_Han"/>
      <sheetName val="chiet_tinh_Khoan_Han"/>
      <sheetName val="TH_khoan_han"/>
      <sheetName val="chi_tiet_K_lap_TB"/>
      <sheetName val="chiet_tinh_K_lap_TB"/>
      <sheetName val="Dongia_K_lap_TB"/>
      <sheetName val="TH_K_lap_TB"/>
      <sheetName val="TIEN_L"/>
      <sheetName val="bang_"/>
      <sheetName val="373_e6"/>
      <sheetName val="372_e6"/>
      <sheetName val="373_e4"/>
      <sheetName val="ESTI_"/>
      <sheetName val="Mau_NT_cho_doi"/>
      <sheetName val="THDG-_Nha_VS"/>
      <sheetName val="THDG-_Mong_thiet_bi"/>
      <sheetName val="duc_da"/>
      <sheetName val="A_Tam"/>
      <sheetName val="A_To"/>
      <sheetName val="a_thanh_da"/>
      <sheetName val="co_nguyen"/>
      <sheetName val="lap_thinh"/>
      <sheetName val="xe_ui_ly"/>
      <sheetName val="xe_cuoc_Dat"/>
      <sheetName val="vc_xe_ben"/>
      <sheetName val="van_chuyen"/>
      <sheetName val="vtu_"/>
      <sheetName val="chi_phi_khac"/>
      <sheetName val="vtu_le_"/>
      <sheetName val="vtu_l0n"/>
      <sheetName val="TONG_HOPVAT_TU_MOI"/>
      <sheetName val="QUYET_TOAN_"/>
      <sheetName val="Bu_vat_lieu"/>
      <sheetName val="TH VL, NC, DDHT Thanhphuoc"/>
      <sheetName val="cat va??"/>
      <sheetName val="¢çeet9"/>
      <sheetName val="GiaVL"/>
      <sheetName val="CT35"/>
      <sheetName val="VL,NC"/>
      <sheetName val="cat va__"/>
      <sheetName val="CHITIET"/>
      <sheetName val="[TKKT_15Ala"/>
      <sheetName val="Gia"/>
      <sheetName val="TK"/>
      <sheetName val="Giaitrinh"/>
      <sheetName val="M02"/>
      <sheetName val="M03"/>
      <sheetName val="M5"/>
      <sheetName val="hd01"/>
      <sheetName val="[TKKT_15Alan1-dg.xls?DTCTNÀNG"/>
      <sheetName val="??B"/>
      <sheetName val="¸TCT30+8"/>
      <sheetName val="_HKP22-46"/>
      <sheetName val="_TKKT_15Ala"/>
      <sheetName val="FD"/>
      <sheetName val="GI"/>
      <sheetName val="EE (3)"/>
      <sheetName val="PAVEMENT"/>
      <sheetName val="TRAFFIC"/>
      <sheetName val="chiet tifh khoan son "/>
      <sheetName val="TNBH_x0000_ͧ_x001f_[TKKT_15Alan1-dg.xls]tls"/>
      <sheetName val="Du_lieu"/>
      <sheetName val="TH_DZ35"/>
      <sheetName val="#REF"/>
      <sheetName val="chiet tinh Khoan gib cong"/>
      <sheetName val="_TKKT_15Alan1-dg.xls?DTCTNÀNG"/>
      <sheetName val="ctdg"/>
      <sheetName val="Lç khoan LK1"/>
      <sheetName val="TNBH?ͧ_x001f_[TKKT_15Alan1-dg.xls]tls"/>
      <sheetName val="__B"/>
      <sheetName val="TH khoan ha_x0000_"/>
      <sheetName val="dbgt(tuyan)"/>
      <sheetName val="_BTA"/>
      <sheetName val="\ra_bang"/>
      <sheetName val="CTTra"/>
      <sheetName val="Don gia kꦤoan son "/>
      <sheetName val="_TKKT_15Alan1-dg.xls_DTCTNÀNG"/>
      <sheetName val="DATA"/>
      <sheetName val="Sheeô4"/>
      <sheetName val="_x0000__x0000__x0000__x0000_??_x0000__x0000__x0000__x0000__x0000__x0000__x0000__x0000_??_x0000__x0000_±_x0000__x0000__x0000__x0000__x0000__x0000__x0000__x0000__x0000__x0000__x0000__x0000_"/>
      <sheetName val="ESUI."/>
      <sheetName val="TKKT_15Alan1-dg"/>
      <sheetName val="chi ðhi khac"/>
      <sheetName val="Da_tan_dung1"/>
      <sheetName val="tong_hop1"/>
      <sheetName val="phan_tich_DG1"/>
      <sheetName val="gia_vat_lieu1"/>
      <sheetName val="gia_xe_may1"/>
      <sheetName val="gia_nhan_cong1"/>
      <sheetName val="TIEN_L1"/>
      <sheetName val="da_1x21"/>
      <sheetName val="cat_vang1"/>
      <sheetName val="Tai_khoan1"/>
      <sheetName val="bang_1"/>
      <sheetName val="373_e61"/>
      <sheetName val="372_e61"/>
      <sheetName val="373_e41"/>
      <sheetName val="TM_Gach1"/>
      <sheetName val="HM_bao_gia1"/>
      <sheetName val="BiaTong_Khoan1"/>
      <sheetName val="BiaT_K11"/>
      <sheetName val="TH_khoan_GC+H+L+S1"/>
      <sheetName val="TM_Khoan_HAN1"/>
      <sheetName val="TM_Khoan_GC1"/>
      <sheetName val="TM_Khoan_SON1"/>
      <sheetName val="tc_phan_tich_don_gia1"/>
      <sheetName val="tc_chi_tiet_TC1"/>
      <sheetName val="tc_chiet_tinh_TC1"/>
      <sheetName val="tc_Don_gia1"/>
      <sheetName val="tc_TH_-_TC1"/>
      <sheetName val="tc_Bia_TC_(3)1"/>
      <sheetName val="chi_tiet_khoan_son1"/>
      <sheetName val="chiet_tinh_khoan_son_1"/>
      <sheetName val="Don_gia_khoan_son_1"/>
      <sheetName val="TH_khoan_son1"/>
      <sheetName val="SS_Sgianh1"/>
      <sheetName val="chi_tiet_Khoan_GC+HTP1"/>
      <sheetName val="chiet_tinh_Khoan_GC+HTP1"/>
      <sheetName val="Dongiakhoan_GC+HTP1"/>
      <sheetName val="TH_khoan_GC+HTP1"/>
      <sheetName val="chi_tiet_Khoan_gia_cong1"/>
      <sheetName val="chiet_tinh_Khoan_gia_cong1"/>
      <sheetName val="Don_gia_khoan_gia_cong1"/>
      <sheetName val="TH_khoan_gia_cong1"/>
      <sheetName val="chi_tiet_Khoan_Han1"/>
      <sheetName val="chiet_tinh_Khoan_Han1"/>
      <sheetName val="TH_khoan_han1"/>
      <sheetName val="chi_tiet_K_lap_TB1"/>
      <sheetName val="chiet_tinh_K_lap_TB1"/>
      <sheetName val="Dongia_K_lap_TB1"/>
      <sheetName val="TH_K_lap_TB1"/>
      <sheetName val="Mau_NT_cho_doi1"/>
      <sheetName val="THDG-_Nha_VS1"/>
      <sheetName val="THDG-_Mong_thiet_bi1"/>
      <sheetName val="ESTI_1"/>
      <sheetName val="Tong_hop_phan_bo_nhien_lieu"/>
      <sheetName val="XD_Ninh_Quang"/>
      <sheetName val="PB_chi_tiet"/>
      <sheetName val="tong_hop_phan_bo_nhien_lieu_"/>
      <sheetName val="duc_da1"/>
      <sheetName val="A_Tam1"/>
      <sheetName val="A_To1"/>
      <sheetName val="a_thanh_da1"/>
      <sheetName val="co_nguyen1"/>
      <sheetName val="lap_thinh1"/>
      <sheetName val="xe_ui_ly1"/>
      <sheetName val="xe_cuoc_Dat1"/>
      <sheetName val="vc_xe_ben1"/>
      <sheetName val="van_chuyen1"/>
      <sheetName val="vtu_1"/>
      <sheetName val="chi_phi_khac1"/>
      <sheetName val="vtu_le_1"/>
      <sheetName val="vtu_l0n1"/>
      <sheetName val="TONG_HOPVAT_TU_MOI1"/>
      <sheetName val="QUYET_TOAN_1"/>
      <sheetName val="Gia_KS"/>
      <sheetName val="[TKKT_15Alan1-dg_xlsYPTDG"/>
      <sheetName val="tong_hgp"/>
      <sheetName val="cat_vaɮѧ"/>
      <sheetName val="[TKKT_15Alan1-dg_xls࡝DTCTNÀNG"/>
      <sheetName val="GT_KQ"/>
      <sheetName val="GT_NS"/>
      <sheetName val="cat_va??"/>
      <sheetName val="_TKKT_15Alan1-dg_xlsYPTDG"/>
      <sheetName val="cat_va__"/>
      <sheetName val="DCTQD"/>
      <sheetName val="TCT22-46"/>
      <sheetName val="XL"/>
      <sheetName val="heet2"/>
      <sheetName val="to_ghoptt"/>
      <sheetName val="_TKKT_15Alan1-dg_xls࡝DTCTNÀNG"/>
      <sheetName val="TH khoan ha?"/>
      <sheetName val="Tongh/p"/>
      <sheetName val="chi tiet Khoan GB+HTP"/>
      <sheetName val="400000p0"/>
      <sheetName val="ND"/>
      <sheetName val="t#m"/>
      <sheetName val="Tongh_p"/>
      <sheetName val="RA"/>
      <sheetName val="VAO"/>
      <sheetName val="Tai khgan"/>
      <sheetName val="VAB"/>
      <sheetName val="Sheet02"/>
      <sheetName val="[TKKT_15Alan1-䡤g.xlsYPTDG"/>
      <sheetName val="²_x0000__x0000_hoan GC+HTP"/>
      <sheetName val="²"/>
      <sheetName val="BANGTRA"/>
      <sheetName val="TH-XL"/>
      <sheetName val="dtct cong"/>
      <sheetName val="DTKPSADUONO"/>
      <sheetName val="chiet tinh Khoan gia cono"/>
      <sheetName val="TH khoan`han"/>
      <sheetName val="KKKKKKKK"/>
      <sheetName val="TH khoan ha_"/>
      <sheetName val="TNBH_ͧ_x001f__TKKT_15Alan1-dg.xls_tls"/>
      <sheetName val="_TKKT_15Alan1-䡤g.xlsYPTDG"/>
      <sheetName val="TNBH_x0000_?_x001f_[TKKT_15Alan1-dg.xls]tls"/>
      <sheetName val="cad vang"/>
      <sheetName val="??????????????????±????????????"/>
      <sheetName val="TNBH??_x001f_[TKKT_15Alan1-dg.xls]tls"/>
      <sheetName val="tra,vat-lieu"/>
      <sheetName val="chiet tinh Khoan gia cofg"/>
      <sheetName val="chi tiet Kho`n GC+HTP"/>
      <sheetName val="BO"/>
      <sheetName val="tc_Bia_TC_(3-"/>
      <sheetName val="TH_khoan_GC+@TP"/>
      <sheetName val="Dongia_khoan_gia_cong"/>
      <sheetName val="DongiaK_lap_TB"/>
      <sheetName val="ES\I_"/>
      <sheetName val="Mau_NT_cho_doy"/>
      <sheetName val="caࡴ vaɮѧ"/>
      <sheetName val="TJGTXL05"/>
      <sheetName val="VL"/>
      <sheetName val="373 ²_x0000_"/>
      <sheetName val="ၛTKKT_15Alan1-dg.xls_THKPTNANG"/>
      <sheetName val="[TKKT_15Alan1-dg.xls䁝GXL"/>
      <sheetName val="_TKKT_15Alan1-dg.xls䁝GXL"/>
      <sheetName val="chiet tGh khoan son "/>
      <sheetName val="Da tmn_x0000_dung"/>
      <sheetName val="Tra_x001f_bang"/>
      <sheetName val="lt-4l"/>
      <sheetName val="px#_x000d_tl"/>
      <sheetName val="_TKKT_1_x0015_Alan1-dg.xlsYPTDG"/>
      <sheetName val="\HKP22-4&amp;"/>
      <sheetName val="[TKKT_15Alan1-dg.xlsࠝDTC_x0014_NÀNG"/>
      <sheetName val="_HKP22%46"/>
      <sheetName val="_TKKT_15Alan1-dg.xls࡝DTC_x0014_NÀNG"/>
      <sheetName val="TM_KhoanWHAN"/>
      <sheetName val="tc_than_tich_don_gia"/>
      <sheetName val="chiet_tinh_khoan_sgn_"/>
      <sheetName val="TH_x001f_khoan_son"/>
      <sheetName val="px#_x000a_tl"/>
      <sheetName val="BKTH"/>
      <sheetName val="nhap_xuat_ton"/>
      <sheetName val="DTCTFÀNG"/>
      <sheetName val="Thuc thanh"/>
      <sheetName val="TONG_HOPVAT_TU_MO_x0009_"/>
      <sheetName val="373 ²?"/>
      <sheetName val=" BTA"/>
      <sheetName val="D_x005f_x0014_CTQD"/>
      <sheetName val="_x005f_x0004_TCT22-46"/>
      <sheetName val="_x005f_x0007_XL"/>
      <sheetName val="_x005f_x0013_heet2"/>
      <sheetName val="_ra_bang"/>
      <sheetName val="__________________±____________"/>
      <sheetName val="TNBH___x001f__TKKT_15Alan1-dg.xls_tls"/>
      <sheetName val="Don gia k?oan son "/>
      <sheetName val="DMTK"/>
      <sheetName val="dtct cau"/>
      <sheetName val="C䁑D"/>
      <sheetName val="_x0004__x0014_CTQD"/>
      <sheetName val="²??hoan GC+HTP"/>
      <sheetName val="TVL"/>
    </sheetNames>
    <sheetDataSet>
      <sheetData sheetId="0" refreshError="1"/>
      <sheetData sheetId="1" refreshError="1">
        <row r="201">
          <cell r="A201" t="str">
            <v>t</v>
          </cell>
          <cell r="B201" t="str">
            <v>S¾t thÐp c¸c lo¹i</v>
          </cell>
          <cell r="C201" t="str">
            <v>TÊn</v>
          </cell>
          <cell r="D201">
            <v>1</v>
          </cell>
          <cell r="E201">
            <v>2</v>
          </cell>
          <cell r="F201">
            <v>1.1000000000000001</v>
          </cell>
          <cell r="G201">
            <v>1</v>
          </cell>
          <cell r="H201">
            <v>7000</v>
          </cell>
        </row>
        <row r="202">
          <cell r="A202">
            <v>1</v>
          </cell>
          <cell r="B202" t="str">
            <v>§¸ d¨m 1x2</v>
          </cell>
          <cell r="C202" t="str">
            <v>m3</v>
          </cell>
          <cell r="D202">
            <v>1.6</v>
          </cell>
          <cell r="E202">
            <v>1</v>
          </cell>
          <cell r="F202">
            <v>1</v>
          </cell>
          <cell r="G202">
            <v>1.1499999999999999</v>
          </cell>
          <cell r="H202">
            <v>4000</v>
          </cell>
        </row>
        <row r="203">
          <cell r="A203">
            <v>4</v>
          </cell>
          <cell r="B203" t="str">
            <v>§¸ d¨m 4x6</v>
          </cell>
          <cell r="C203" t="str">
            <v>m3</v>
          </cell>
          <cell r="D203">
            <v>1.55</v>
          </cell>
          <cell r="E203">
            <v>1</v>
          </cell>
          <cell r="F203">
            <v>1</v>
          </cell>
          <cell r="G203">
            <v>1.1499999999999999</v>
          </cell>
          <cell r="H203">
            <v>3875</v>
          </cell>
        </row>
        <row r="204">
          <cell r="A204" t="str">
            <v>c</v>
          </cell>
          <cell r="B204" t="str">
            <v>C¸t vµng</v>
          </cell>
          <cell r="C204" t="str">
            <v>m3</v>
          </cell>
          <cell r="D204">
            <v>1.4</v>
          </cell>
          <cell r="E204">
            <v>1</v>
          </cell>
          <cell r="F204">
            <v>1</v>
          </cell>
          <cell r="G204">
            <v>1.1499999999999999</v>
          </cell>
          <cell r="H204">
            <v>3500</v>
          </cell>
        </row>
        <row r="205">
          <cell r="A205" t="str">
            <v>dh</v>
          </cell>
          <cell r="B205" t="str">
            <v xml:space="preserve">§¸ héc </v>
          </cell>
          <cell r="C205" t="str">
            <v>m3</v>
          </cell>
          <cell r="D205">
            <v>1.5</v>
          </cell>
          <cell r="E205">
            <v>2</v>
          </cell>
          <cell r="F205">
            <v>1.1000000000000001</v>
          </cell>
          <cell r="G205">
            <v>1.1499999999999999</v>
          </cell>
          <cell r="H205">
            <v>3750</v>
          </cell>
        </row>
        <row r="206">
          <cell r="A206" t="str">
            <v>dm</v>
          </cell>
          <cell r="B206" t="str">
            <v>§¸ m¹t</v>
          </cell>
          <cell r="C206" t="str">
            <v>m3</v>
          </cell>
          <cell r="D206">
            <v>1.6</v>
          </cell>
          <cell r="E206">
            <v>1</v>
          </cell>
          <cell r="F206">
            <v>1</v>
          </cell>
          <cell r="G206">
            <v>1.1499999999999999</v>
          </cell>
          <cell r="H206">
            <v>4000</v>
          </cell>
        </row>
        <row r="207">
          <cell r="A207" t="str">
            <v>gv</v>
          </cell>
          <cell r="B207" t="str">
            <v>Gç v¸n</v>
          </cell>
          <cell r="C207" t="str">
            <v>m3</v>
          </cell>
          <cell r="D207">
            <v>0.77</v>
          </cell>
          <cell r="E207">
            <v>2</v>
          </cell>
          <cell r="F207">
            <v>1.1000000000000001</v>
          </cell>
          <cell r="G207">
            <v>1</v>
          </cell>
          <cell r="H207">
            <v>7000</v>
          </cell>
        </row>
        <row r="208">
          <cell r="A208" t="str">
            <v>x</v>
          </cell>
          <cell r="B208" t="str">
            <v>Xim¨ng P30</v>
          </cell>
          <cell r="C208" t="str">
            <v>TÊn</v>
          </cell>
          <cell r="D208">
            <v>1</v>
          </cell>
          <cell r="E208">
            <v>3</v>
          </cell>
          <cell r="F208">
            <v>1.3</v>
          </cell>
          <cell r="G208">
            <v>1</v>
          </cell>
          <cell r="H208">
            <v>7000</v>
          </cell>
        </row>
        <row r="209">
          <cell r="A209" t="str">
            <v>x</v>
          </cell>
          <cell r="B209" t="str">
            <v>Xim¨ng PC-400</v>
          </cell>
          <cell r="C209" t="str">
            <v>TÊn</v>
          </cell>
          <cell r="D209">
            <v>1</v>
          </cell>
          <cell r="E209">
            <v>3</v>
          </cell>
          <cell r="F209">
            <v>1.3</v>
          </cell>
          <cell r="G209">
            <v>1</v>
          </cell>
          <cell r="H209">
            <v>7000</v>
          </cell>
        </row>
        <row r="210">
          <cell r="A210" t="str">
            <v>n</v>
          </cell>
          <cell r="B210" t="str">
            <v>Nhùa ®­êng</v>
          </cell>
          <cell r="C210" t="str">
            <v>TÊn</v>
          </cell>
          <cell r="D210">
            <v>1</v>
          </cell>
          <cell r="E210">
            <v>3</v>
          </cell>
          <cell r="F210">
            <v>1.3</v>
          </cell>
          <cell r="G210">
            <v>1</v>
          </cell>
          <cell r="H210">
            <v>7000</v>
          </cell>
        </row>
        <row r="211">
          <cell r="A211" t="str">
            <v>n</v>
          </cell>
          <cell r="B211" t="str">
            <v>Nhùa ®­êng</v>
          </cell>
          <cell r="C211" t="str">
            <v>TÊn</v>
          </cell>
          <cell r="D211">
            <v>1</v>
          </cell>
          <cell r="E211">
            <v>3</v>
          </cell>
          <cell r="F211">
            <v>1.3</v>
          </cell>
          <cell r="G211">
            <v>1</v>
          </cell>
          <cell r="H211">
            <v>7000</v>
          </cell>
        </row>
        <row r="212">
          <cell r="A212" t="str">
            <v>cpdd</v>
          </cell>
          <cell r="B212" t="str">
            <v>CÊp phèi ®¸ d¨m</v>
          </cell>
          <cell r="C212" t="str">
            <v>m3</v>
          </cell>
          <cell r="D212">
            <v>1.6</v>
          </cell>
          <cell r="E212">
            <v>1</v>
          </cell>
          <cell r="F212">
            <v>1</v>
          </cell>
          <cell r="G212">
            <v>1.1499999999999999</v>
          </cell>
          <cell r="H212">
            <v>4000</v>
          </cell>
        </row>
        <row r="213">
          <cell r="A213" t="str">
            <v>bd</v>
          </cell>
          <cell r="B213" t="str">
            <v xml:space="preserve">Bét ®¸ </v>
          </cell>
          <cell r="C213" t="str">
            <v>TÊn</v>
          </cell>
          <cell r="D213">
            <v>1</v>
          </cell>
          <cell r="E213">
            <v>1</v>
          </cell>
          <cell r="F213">
            <v>1</v>
          </cell>
          <cell r="G213">
            <v>1</v>
          </cell>
          <cell r="H213">
            <v>7000</v>
          </cell>
        </row>
        <row r="214">
          <cell r="A214">
            <v>0.5</v>
          </cell>
          <cell r="B214" t="str">
            <v>§¸ d¨m 0,5x1</v>
          </cell>
          <cell r="C214" t="str">
            <v>m3</v>
          </cell>
          <cell r="D214">
            <v>1.6</v>
          </cell>
          <cell r="E214">
            <v>1</v>
          </cell>
          <cell r="F214">
            <v>1</v>
          </cell>
          <cell r="G214">
            <v>1.1499999999999999</v>
          </cell>
          <cell r="H214">
            <v>4000</v>
          </cell>
        </row>
        <row r="215">
          <cell r="A215">
            <v>2</v>
          </cell>
          <cell r="B215" t="str">
            <v>§¸ d¨m 2x4</v>
          </cell>
          <cell r="C215" t="str">
            <v>m3</v>
          </cell>
          <cell r="D215">
            <v>1.6</v>
          </cell>
          <cell r="E215">
            <v>1</v>
          </cell>
          <cell r="F215">
            <v>1</v>
          </cell>
          <cell r="G215">
            <v>1.1499999999999999</v>
          </cell>
          <cell r="H215">
            <v>4000</v>
          </cell>
        </row>
        <row r="219">
          <cell r="A219">
            <v>1</v>
          </cell>
          <cell r="B219">
            <v>5600</v>
          </cell>
          <cell r="C219">
            <v>6664</v>
          </cell>
          <cell r="D219">
            <v>9796</v>
          </cell>
          <cell r="E219">
            <v>14204</v>
          </cell>
          <cell r="F219">
            <v>20596</v>
          </cell>
          <cell r="G219">
            <v>24715.200000000001</v>
          </cell>
        </row>
        <row r="220">
          <cell r="A220">
            <v>2</v>
          </cell>
          <cell r="B220">
            <v>3100</v>
          </cell>
          <cell r="C220">
            <v>3689</v>
          </cell>
          <cell r="D220">
            <v>5423</v>
          </cell>
          <cell r="E220">
            <v>7863</v>
          </cell>
          <cell r="F220">
            <v>11402</v>
          </cell>
          <cell r="G220">
            <v>13682.4</v>
          </cell>
        </row>
        <row r="221">
          <cell r="A221">
            <v>3</v>
          </cell>
          <cell r="B221">
            <v>2230</v>
          </cell>
          <cell r="C221">
            <v>2654</v>
          </cell>
          <cell r="D221">
            <v>3901</v>
          </cell>
          <cell r="E221">
            <v>5656</v>
          </cell>
          <cell r="F221">
            <v>8202</v>
          </cell>
          <cell r="G221">
            <v>9842.4</v>
          </cell>
        </row>
        <row r="222">
          <cell r="A222">
            <v>4</v>
          </cell>
          <cell r="B222">
            <v>1825</v>
          </cell>
          <cell r="C222">
            <v>2172</v>
          </cell>
          <cell r="D222">
            <v>3192</v>
          </cell>
          <cell r="E222">
            <v>4629</v>
          </cell>
          <cell r="F222">
            <v>6712</v>
          </cell>
          <cell r="G222">
            <v>8054.4</v>
          </cell>
        </row>
        <row r="223">
          <cell r="A223">
            <v>5</v>
          </cell>
          <cell r="B223">
            <v>1600</v>
          </cell>
          <cell r="C223">
            <v>1904</v>
          </cell>
          <cell r="D223">
            <v>2799</v>
          </cell>
          <cell r="E223">
            <v>4058</v>
          </cell>
          <cell r="F223">
            <v>5885</v>
          </cell>
          <cell r="G223">
            <v>7062</v>
          </cell>
        </row>
        <row r="224">
          <cell r="A224">
            <v>6</v>
          </cell>
          <cell r="B224">
            <v>1446</v>
          </cell>
          <cell r="C224">
            <v>1721</v>
          </cell>
          <cell r="D224">
            <v>2529</v>
          </cell>
          <cell r="E224">
            <v>3668</v>
          </cell>
          <cell r="F224">
            <v>5318</v>
          </cell>
          <cell r="G224">
            <v>6381.5999999999995</v>
          </cell>
        </row>
        <row r="225">
          <cell r="A225">
            <v>7</v>
          </cell>
          <cell r="B225">
            <v>1333</v>
          </cell>
          <cell r="C225">
            <v>1586</v>
          </cell>
          <cell r="D225">
            <v>2332</v>
          </cell>
          <cell r="E225">
            <v>3381</v>
          </cell>
          <cell r="F225">
            <v>4903</v>
          </cell>
          <cell r="G225">
            <v>5883.5999999999995</v>
          </cell>
        </row>
        <row r="226">
          <cell r="A226">
            <v>8</v>
          </cell>
          <cell r="B226">
            <v>1245</v>
          </cell>
          <cell r="C226">
            <v>1482</v>
          </cell>
          <cell r="D226">
            <v>2178</v>
          </cell>
          <cell r="E226">
            <v>3158</v>
          </cell>
          <cell r="F226">
            <v>4579</v>
          </cell>
          <cell r="G226">
            <v>5494.8</v>
          </cell>
        </row>
        <row r="227">
          <cell r="A227">
            <v>9</v>
          </cell>
          <cell r="B227">
            <v>1173</v>
          </cell>
          <cell r="C227">
            <v>1396</v>
          </cell>
          <cell r="D227">
            <v>2052</v>
          </cell>
          <cell r="E227">
            <v>2975</v>
          </cell>
          <cell r="F227">
            <v>4314</v>
          </cell>
          <cell r="G227">
            <v>5176.8</v>
          </cell>
        </row>
        <row r="228">
          <cell r="A228">
            <v>10</v>
          </cell>
          <cell r="B228">
            <v>1114</v>
          </cell>
          <cell r="C228">
            <v>1326</v>
          </cell>
          <cell r="D228">
            <v>1949</v>
          </cell>
          <cell r="E228">
            <v>2826</v>
          </cell>
          <cell r="F228">
            <v>4097</v>
          </cell>
          <cell r="G228">
            <v>4916.3999999999996</v>
          </cell>
        </row>
        <row r="229">
          <cell r="A229">
            <v>11</v>
          </cell>
          <cell r="B229">
            <v>1063</v>
          </cell>
          <cell r="C229">
            <v>1265</v>
          </cell>
          <cell r="D229">
            <v>1860</v>
          </cell>
          <cell r="E229">
            <v>2696</v>
          </cell>
          <cell r="F229">
            <v>3910</v>
          </cell>
          <cell r="G229">
            <v>4692</v>
          </cell>
        </row>
        <row r="230">
          <cell r="A230">
            <v>12</v>
          </cell>
          <cell r="B230">
            <v>1016</v>
          </cell>
          <cell r="C230">
            <v>1209</v>
          </cell>
          <cell r="D230">
            <v>1777</v>
          </cell>
          <cell r="E230">
            <v>2577</v>
          </cell>
          <cell r="F230">
            <v>3737</v>
          </cell>
          <cell r="G230">
            <v>4484.3999999999996</v>
          </cell>
        </row>
        <row r="231">
          <cell r="A231">
            <v>13</v>
          </cell>
          <cell r="B231">
            <v>968</v>
          </cell>
          <cell r="C231">
            <v>1152</v>
          </cell>
          <cell r="D231">
            <v>1693</v>
          </cell>
          <cell r="E231">
            <v>2455</v>
          </cell>
          <cell r="F231">
            <v>3560</v>
          </cell>
          <cell r="G231">
            <v>4272</v>
          </cell>
        </row>
        <row r="232">
          <cell r="A232">
            <v>14</v>
          </cell>
          <cell r="B232">
            <v>924</v>
          </cell>
          <cell r="C232">
            <v>1100</v>
          </cell>
          <cell r="D232">
            <v>1616</v>
          </cell>
          <cell r="E232">
            <v>2344</v>
          </cell>
          <cell r="F232">
            <v>3398</v>
          </cell>
          <cell r="G232">
            <v>4077.6</v>
          </cell>
        </row>
        <row r="233">
          <cell r="A233">
            <v>15</v>
          </cell>
          <cell r="B233">
            <v>883</v>
          </cell>
          <cell r="C233">
            <v>1051</v>
          </cell>
          <cell r="D233">
            <v>1545</v>
          </cell>
          <cell r="E233">
            <v>2240</v>
          </cell>
          <cell r="F233">
            <v>3248</v>
          </cell>
          <cell r="G233">
            <v>3897.6</v>
          </cell>
        </row>
        <row r="234">
          <cell r="A234">
            <v>16</v>
          </cell>
          <cell r="B234">
            <v>846</v>
          </cell>
          <cell r="C234">
            <v>1007</v>
          </cell>
          <cell r="D234">
            <v>1480</v>
          </cell>
          <cell r="E234">
            <v>2146</v>
          </cell>
          <cell r="F234">
            <v>3112</v>
          </cell>
          <cell r="G234">
            <v>3734.3999999999996</v>
          </cell>
        </row>
        <row r="235">
          <cell r="A235">
            <v>17</v>
          </cell>
          <cell r="B235">
            <v>820</v>
          </cell>
          <cell r="C235">
            <v>976</v>
          </cell>
          <cell r="D235">
            <v>1434</v>
          </cell>
          <cell r="E235">
            <v>2080</v>
          </cell>
          <cell r="F235">
            <v>3016</v>
          </cell>
          <cell r="G235">
            <v>3619.2</v>
          </cell>
        </row>
        <row r="236">
          <cell r="A236">
            <v>18</v>
          </cell>
          <cell r="B236">
            <v>799</v>
          </cell>
          <cell r="C236">
            <v>951</v>
          </cell>
          <cell r="D236">
            <v>1398</v>
          </cell>
          <cell r="E236">
            <v>2027</v>
          </cell>
          <cell r="F236">
            <v>2939</v>
          </cell>
          <cell r="G236">
            <v>3526.7999999999997</v>
          </cell>
        </row>
        <row r="237">
          <cell r="A237">
            <v>19</v>
          </cell>
          <cell r="B237">
            <v>776</v>
          </cell>
          <cell r="C237">
            <v>923</v>
          </cell>
          <cell r="D237">
            <v>1357</v>
          </cell>
          <cell r="E237">
            <v>1968</v>
          </cell>
          <cell r="F237">
            <v>2854</v>
          </cell>
          <cell r="G237">
            <v>3424.7999999999997</v>
          </cell>
        </row>
        <row r="238">
          <cell r="A238">
            <v>20</v>
          </cell>
          <cell r="B238">
            <v>750</v>
          </cell>
          <cell r="C238">
            <v>893</v>
          </cell>
          <cell r="D238">
            <v>1312</v>
          </cell>
          <cell r="E238">
            <v>1902</v>
          </cell>
          <cell r="F238">
            <v>2758</v>
          </cell>
          <cell r="G238">
            <v>3309.6</v>
          </cell>
        </row>
        <row r="239">
          <cell r="A239">
            <v>21</v>
          </cell>
          <cell r="B239">
            <v>720</v>
          </cell>
          <cell r="C239">
            <v>857</v>
          </cell>
          <cell r="D239">
            <v>1259</v>
          </cell>
          <cell r="E239">
            <v>1826</v>
          </cell>
          <cell r="F239">
            <v>2648</v>
          </cell>
          <cell r="G239">
            <v>3177.6</v>
          </cell>
        </row>
        <row r="240">
          <cell r="A240">
            <v>22</v>
          </cell>
          <cell r="B240">
            <v>692</v>
          </cell>
          <cell r="C240">
            <v>823</v>
          </cell>
          <cell r="D240">
            <v>1211</v>
          </cell>
          <cell r="E240">
            <v>1755</v>
          </cell>
          <cell r="F240">
            <v>2545</v>
          </cell>
          <cell r="G240">
            <v>3054</v>
          </cell>
        </row>
        <row r="241">
          <cell r="A241">
            <v>23</v>
          </cell>
          <cell r="B241">
            <v>667</v>
          </cell>
          <cell r="C241">
            <v>794</v>
          </cell>
          <cell r="D241">
            <v>1167</v>
          </cell>
          <cell r="E241">
            <v>1692</v>
          </cell>
          <cell r="F241">
            <v>2453</v>
          </cell>
          <cell r="G241">
            <v>2943.6</v>
          </cell>
        </row>
        <row r="242">
          <cell r="A242">
            <v>24</v>
          </cell>
          <cell r="B242">
            <v>645</v>
          </cell>
          <cell r="C242">
            <v>768</v>
          </cell>
          <cell r="D242">
            <v>1128</v>
          </cell>
          <cell r="E242">
            <v>1636</v>
          </cell>
          <cell r="F242">
            <v>2372</v>
          </cell>
          <cell r="G242">
            <v>2846.4</v>
          </cell>
        </row>
        <row r="243">
          <cell r="A243">
            <v>25</v>
          </cell>
          <cell r="B243">
            <v>624</v>
          </cell>
          <cell r="C243">
            <v>743</v>
          </cell>
          <cell r="D243">
            <v>1092</v>
          </cell>
          <cell r="E243">
            <v>1583</v>
          </cell>
          <cell r="F243">
            <v>2295</v>
          </cell>
          <cell r="G243">
            <v>2754</v>
          </cell>
        </row>
        <row r="244">
          <cell r="A244">
            <v>26</v>
          </cell>
          <cell r="B244">
            <v>604</v>
          </cell>
          <cell r="C244">
            <v>719</v>
          </cell>
          <cell r="D244">
            <v>1057</v>
          </cell>
          <cell r="E244">
            <v>1532</v>
          </cell>
          <cell r="F244">
            <v>2221</v>
          </cell>
          <cell r="G244">
            <v>2665.2</v>
          </cell>
        </row>
        <row r="245">
          <cell r="A245">
            <v>27</v>
          </cell>
          <cell r="B245">
            <v>584</v>
          </cell>
          <cell r="C245">
            <v>695</v>
          </cell>
          <cell r="D245">
            <v>1022</v>
          </cell>
          <cell r="E245">
            <v>1481</v>
          </cell>
          <cell r="F245">
            <v>2148</v>
          </cell>
          <cell r="G245">
            <v>2577.6</v>
          </cell>
        </row>
        <row r="246">
          <cell r="A246">
            <v>28</v>
          </cell>
          <cell r="B246">
            <v>564</v>
          </cell>
          <cell r="C246">
            <v>671</v>
          </cell>
          <cell r="D246">
            <v>987</v>
          </cell>
          <cell r="E246">
            <v>1431</v>
          </cell>
          <cell r="F246">
            <v>2074</v>
          </cell>
          <cell r="G246">
            <v>2488.7999999999997</v>
          </cell>
        </row>
        <row r="247">
          <cell r="A247">
            <v>29</v>
          </cell>
          <cell r="B247">
            <v>545</v>
          </cell>
          <cell r="C247">
            <v>649</v>
          </cell>
          <cell r="D247">
            <v>953</v>
          </cell>
          <cell r="E247">
            <v>1382</v>
          </cell>
          <cell r="F247">
            <v>2004</v>
          </cell>
          <cell r="G247">
            <v>2404.7999999999997</v>
          </cell>
        </row>
        <row r="248">
          <cell r="A248">
            <v>30</v>
          </cell>
          <cell r="B248">
            <v>528</v>
          </cell>
          <cell r="C248">
            <v>628</v>
          </cell>
          <cell r="D248">
            <v>924</v>
          </cell>
          <cell r="E248">
            <v>1339</v>
          </cell>
          <cell r="F248">
            <v>1942</v>
          </cell>
          <cell r="G248">
            <v>2330.4</v>
          </cell>
        </row>
        <row r="249">
          <cell r="A249">
            <v>31</v>
          </cell>
          <cell r="B249">
            <v>512</v>
          </cell>
          <cell r="C249">
            <v>609</v>
          </cell>
          <cell r="D249">
            <v>896</v>
          </cell>
          <cell r="E249">
            <v>1299</v>
          </cell>
          <cell r="F249">
            <v>1883</v>
          </cell>
          <cell r="G249">
            <v>2259.6</v>
          </cell>
        </row>
        <row r="250">
          <cell r="A250">
            <v>32</v>
          </cell>
          <cell r="B250">
            <v>512</v>
          </cell>
          <cell r="C250">
            <v>609</v>
          </cell>
          <cell r="D250">
            <v>896</v>
          </cell>
          <cell r="E250">
            <v>1299</v>
          </cell>
          <cell r="F250">
            <v>1883</v>
          </cell>
          <cell r="G250">
            <v>2259.6</v>
          </cell>
        </row>
        <row r="251">
          <cell r="A251">
            <v>33</v>
          </cell>
          <cell r="B251">
            <v>512</v>
          </cell>
          <cell r="C251">
            <v>609</v>
          </cell>
          <cell r="D251">
            <v>896</v>
          </cell>
          <cell r="E251">
            <v>1299</v>
          </cell>
          <cell r="F251">
            <v>1883</v>
          </cell>
          <cell r="G251">
            <v>2259.6</v>
          </cell>
        </row>
        <row r="252">
          <cell r="A252">
            <v>34</v>
          </cell>
          <cell r="B252">
            <v>512</v>
          </cell>
          <cell r="C252">
            <v>609</v>
          </cell>
          <cell r="D252">
            <v>896</v>
          </cell>
          <cell r="E252">
            <v>1299</v>
          </cell>
          <cell r="F252">
            <v>1883</v>
          </cell>
          <cell r="G252">
            <v>2259.6</v>
          </cell>
        </row>
        <row r="253">
          <cell r="A253">
            <v>35</v>
          </cell>
          <cell r="B253">
            <v>512</v>
          </cell>
          <cell r="C253">
            <v>609</v>
          </cell>
          <cell r="D253">
            <v>896</v>
          </cell>
          <cell r="E253">
            <v>1299</v>
          </cell>
          <cell r="F253">
            <v>1883</v>
          </cell>
          <cell r="G253">
            <v>2259.6</v>
          </cell>
        </row>
        <row r="254">
          <cell r="A254">
            <v>36</v>
          </cell>
          <cell r="B254">
            <v>498</v>
          </cell>
          <cell r="C254">
            <v>593</v>
          </cell>
          <cell r="D254">
            <v>871</v>
          </cell>
          <cell r="E254">
            <v>1263</v>
          </cell>
          <cell r="F254">
            <v>1832</v>
          </cell>
          <cell r="G254">
            <v>2198.4</v>
          </cell>
        </row>
        <row r="255">
          <cell r="A255">
            <v>37</v>
          </cell>
          <cell r="B255">
            <v>498</v>
          </cell>
          <cell r="C255">
            <v>593</v>
          </cell>
          <cell r="D255">
            <v>871</v>
          </cell>
          <cell r="E255">
            <v>1263</v>
          </cell>
          <cell r="F255">
            <v>1832</v>
          </cell>
          <cell r="G255">
            <v>2198.4</v>
          </cell>
        </row>
        <row r="256">
          <cell r="A256">
            <v>38</v>
          </cell>
          <cell r="B256">
            <v>498</v>
          </cell>
          <cell r="C256">
            <v>593</v>
          </cell>
          <cell r="D256">
            <v>871</v>
          </cell>
          <cell r="E256">
            <v>1263</v>
          </cell>
          <cell r="F256">
            <v>1832</v>
          </cell>
          <cell r="G256">
            <v>2198.4</v>
          </cell>
        </row>
        <row r="257">
          <cell r="A257">
            <v>39</v>
          </cell>
          <cell r="B257">
            <v>498</v>
          </cell>
          <cell r="C257">
            <v>593</v>
          </cell>
          <cell r="D257">
            <v>871</v>
          </cell>
          <cell r="E257">
            <v>1263</v>
          </cell>
          <cell r="F257">
            <v>1832</v>
          </cell>
          <cell r="G257">
            <v>2198.4</v>
          </cell>
        </row>
        <row r="258">
          <cell r="A258">
            <v>40</v>
          </cell>
          <cell r="B258">
            <v>498</v>
          </cell>
          <cell r="C258">
            <v>593</v>
          </cell>
          <cell r="D258">
            <v>871</v>
          </cell>
          <cell r="E258">
            <v>1263</v>
          </cell>
          <cell r="F258">
            <v>1832</v>
          </cell>
          <cell r="G258">
            <v>2198.4</v>
          </cell>
        </row>
        <row r="259">
          <cell r="A259">
            <v>41</v>
          </cell>
          <cell r="B259">
            <v>487</v>
          </cell>
          <cell r="C259">
            <v>580</v>
          </cell>
          <cell r="D259">
            <v>852</v>
          </cell>
          <cell r="E259">
            <v>1235</v>
          </cell>
          <cell r="F259">
            <v>1791</v>
          </cell>
          <cell r="G259">
            <v>2149.1999999999998</v>
          </cell>
        </row>
        <row r="260">
          <cell r="A260">
            <v>42</v>
          </cell>
          <cell r="B260">
            <v>487</v>
          </cell>
          <cell r="C260">
            <v>580</v>
          </cell>
          <cell r="D260">
            <v>852</v>
          </cell>
          <cell r="E260">
            <v>1235</v>
          </cell>
          <cell r="F260">
            <v>1791</v>
          </cell>
          <cell r="G260">
            <v>2149.1999999999998</v>
          </cell>
        </row>
        <row r="261">
          <cell r="A261">
            <v>43</v>
          </cell>
          <cell r="B261">
            <v>487</v>
          </cell>
          <cell r="C261">
            <v>580</v>
          </cell>
          <cell r="D261">
            <v>852</v>
          </cell>
          <cell r="E261">
            <v>1235</v>
          </cell>
          <cell r="F261">
            <v>1791</v>
          </cell>
          <cell r="G261">
            <v>2149.1999999999998</v>
          </cell>
        </row>
        <row r="262">
          <cell r="A262">
            <v>44</v>
          </cell>
          <cell r="B262">
            <v>487</v>
          </cell>
          <cell r="C262">
            <v>580</v>
          </cell>
          <cell r="D262">
            <v>852</v>
          </cell>
          <cell r="E262">
            <v>1235</v>
          </cell>
          <cell r="F262">
            <v>1791</v>
          </cell>
          <cell r="G262">
            <v>2149.1999999999998</v>
          </cell>
        </row>
        <row r="263">
          <cell r="A263">
            <v>45</v>
          </cell>
          <cell r="B263">
            <v>487</v>
          </cell>
          <cell r="C263">
            <v>580</v>
          </cell>
          <cell r="D263">
            <v>852</v>
          </cell>
          <cell r="E263">
            <v>1235</v>
          </cell>
          <cell r="F263">
            <v>1791</v>
          </cell>
          <cell r="G263">
            <v>2149.1999999999998</v>
          </cell>
        </row>
        <row r="264">
          <cell r="A264">
            <v>46</v>
          </cell>
          <cell r="B264">
            <v>477</v>
          </cell>
          <cell r="C264">
            <v>568</v>
          </cell>
          <cell r="D264">
            <v>834</v>
          </cell>
          <cell r="E264">
            <v>1210</v>
          </cell>
          <cell r="F264">
            <v>1754</v>
          </cell>
          <cell r="G264">
            <v>2104.7999999999997</v>
          </cell>
        </row>
        <row r="265">
          <cell r="A265">
            <v>47</v>
          </cell>
          <cell r="B265">
            <v>477</v>
          </cell>
          <cell r="C265">
            <v>568</v>
          </cell>
          <cell r="D265">
            <v>834</v>
          </cell>
          <cell r="E265">
            <v>1210</v>
          </cell>
          <cell r="F265">
            <v>1754</v>
          </cell>
          <cell r="G265">
            <v>2104.7999999999997</v>
          </cell>
        </row>
        <row r="266">
          <cell r="A266">
            <v>48</v>
          </cell>
          <cell r="B266">
            <v>477</v>
          </cell>
          <cell r="C266">
            <v>568</v>
          </cell>
          <cell r="D266">
            <v>834</v>
          </cell>
          <cell r="E266">
            <v>1210</v>
          </cell>
          <cell r="F266">
            <v>1754</v>
          </cell>
          <cell r="G266">
            <v>2104.7999999999997</v>
          </cell>
        </row>
        <row r="267">
          <cell r="A267">
            <v>49</v>
          </cell>
          <cell r="B267">
            <v>477</v>
          </cell>
          <cell r="C267">
            <v>568</v>
          </cell>
          <cell r="D267">
            <v>834</v>
          </cell>
          <cell r="E267">
            <v>1210</v>
          </cell>
          <cell r="F267">
            <v>1754</v>
          </cell>
          <cell r="G267">
            <v>2104.7999999999997</v>
          </cell>
        </row>
        <row r="268">
          <cell r="A268">
            <v>50</v>
          </cell>
          <cell r="B268">
            <v>477</v>
          </cell>
          <cell r="C268">
            <v>568</v>
          </cell>
          <cell r="D268">
            <v>834</v>
          </cell>
          <cell r="E268">
            <v>1210</v>
          </cell>
          <cell r="F268">
            <v>1754</v>
          </cell>
          <cell r="G268">
            <v>2104.7999999999997</v>
          </cell>
        </row>
        <row r="269">
          <cell r="A269">
            <v>51</v>
          </cell>
          <cell r="B269">
            <v>468</v>
          </cell>
          <cell r="C269">
            <v>557</v>
          </cell>
          <cell r="D269">
            <v>819</v>
          </cell>
          <cell r="E269">
            <v>1187</v>
          </cell>
          <cell r="F269">
            <v>1721</v>
          </cell>
          <cell r="G269">
            <v>2065.1999999999998</v>
          </cell>
        </row>
        <row r="270">
          <cell r="A270">
            <v>52</v>
          </cell>
          <cell r="B270">
            <v>468</v>
          </cell>
          <cell r="C270">
            <v>557</v>
          </cell>
          <cell r="D270">
            <v>819</v>
          </cell>
          <cell r="E270">
            <v>1187</v>
          </cell>
          <cell r="F270">
            <v>1721</v>
          </cell>
          <cell r="G270">
            <v>2065.1999999999998</v>
          </cell>
        </row>
        <row r="271">
          <cell r="A271">
            <v>53</v>
          </cell>
          <cell r="B271">
            <v>468</v>
          </cell>
          <cell r="C271">
            <v>557</v>
          </cell>
          <cell r="D271">
            <v>819</v>
          </cell>
          <cell r="E271">
            <v>1187</v>
          </cell>
          <cell r="F271">
            <v>1721</v>
          </cell>
          <cell r="G271">
            <v>2065.1999999999998</v>
          </cell>
        </row>
        <row r="272">
          <cell r="A272">
            <v>54</v>
          </cell>
          <cell r="B272">
            <v>468</v>
          </cell>
          <cell r="C272">
            <v>557</v>
          </cell>
          <cell r="D272">
            <v>819</v>
          </cell>
          <cell r="E272">
            <v>1187</v>
          </cell>
          <cell r="F272">
            <v>1721</v>
          </cell>
          <cell r="G272">
            <v>2065.1999999999998</v>
          </cell>
        </row>
        <row r="273">
          <cell r="A273">
            <v>55</v>
          </cell>
          <cell r="B273">
            <v>468</v>
          </cell>
          <cell r="C273">
            <v>557</v>
          </cell>
          <cell r="D273">
            <v>819</v>
          </cell>
          <cell r="E273">
            <v>1187</v>
          </cell>
          <cell r="F273">
            <v>1721</v>
          </cell>
          <cell r="G273">
            <v>2065.1999999999998</v>
          </cell>
        </row>
        <row r="274">
          <cell r="A274">
            <v>56</v>
          </cell>
          <cell r="B274">
            <v>460</v>
          </cell>
          <cell r="C274">
            <v>547</v>
          </cell>
          <cell r="D274">
            <v>805</v>
          </cell>
          <cell r="E274">
            <v>1167</v>
          </cell>
          <cell r="F274">
            <v>1692</v>
          </cell>
          <cell r="G274">
            <v>2030.3999999999999</v>
          </cell>
        </row>
        <row r="275">
          <cell r="A275">
            <v>57</v>
          </cell>
          <cell r="B275">
            <v>460</v>
          </cell>
          <cell r="C275">
            <v>547</v>
          </cell>
          <cell r="D275">
            <v>805</v>
          </cell>
          <cell r="E275">
            <v>1167</v>
          </cell>
          <cell r="F275">
            <v>1692</v>
          </cell>
          <cell r="G275">
            <v>2030.3999999999999</v>
          </cell>
        </row>
        <row r="276">
          <cell r="A276">
            <v>58</v>
          </cell>
          <cell r="B276">
            <v>460</v>
          </cell>
          <cell r="C276">
            <v>547</v>
          </cell>
          <cell r="D276">
            <v>805</v>
          </cell>
          <cell r="E276">
            <v>1167</v>
          </cell>
          <cell r="F276">
            <v>1692</v>
          </cell>
          <cell r="G276">
            <v>2030.3999999999999</v>
          </cell>
        </row>
        <row r="277">
          <cell r="A277">
            <v>59</v>
          </cell>
          <cell r="B277">
            <v>460</v>
          </cell>
          <cell r="C277">
            <v>547</v>
          </cell>
          <cell r="D277">
            <v>805</v>
          </cell>
          <cell r="E277">
            <v>1167</v>
          </cell>
          <cell r="F277">
            <v>1692</v>
          </cell>
          <cell r="G277">
            <v>2030.3999999999999</v>
          </cell>
        </row>
        <row r="278">
          <cell r="A278">
            <v>60</v>
          </cell>
          <cell r="B278">
            <v>460</v>
          </cell>
          <cell r="C278">
            <v>547</v>
          </cell>
          <cell r="D278">
            <v>805</v>
          </cell>
          <cell r="E278">
            <v>1167</v>
          </cell>
          <cell r="F278">
            <v>1692</v>
          </cell>
          <cell r="G278">
            <v>2030.3999999999999</v>
          </cell>
        </row>
        <row r="279">
          <cell r="A279">
            <v>61</v>
          </cell>
          <cell r="B279">
            <v>453</v>
          </cell>
          <cell r="C279">
            <v>539</v>
          </cell>
          <cell r="D279">
            <v>792</v>
          </cell>
          <cell r="E279">
            <v>1149</v>
          </cell>
          <cell r="F279">
            <v>1666</v>
          </cell>
          <cell r="G279">
            <v>1999.1999999999998</v>
          </cell>
        </row>
        <row r="280">
          <cell r="A280">
            <v>62</v>
          </cell>
          <cell r="B280">
            <v>453</v>
          </cell>
          <cell r="C280">
            <v>539</v>
          </cell>
          <cell r="D280">
            <v>792</v>
          </cell>
          <cell r="E280">
            <v>1149</v>
          </cell>
          <cell r="F280">
            <v>1666</v>
          </cell>
          <cell r="G280">
            <v>1999.1999999999998</v>
          </cell>
        </row>
        <row r="281">
          <cell r="A281">
            <v>63</v>
          </cell>
          <cell r="B281">
            <v>453</v>
          </cell>
          <cell r="C281">
            <v>539</v>
          </cell>
          <cell r="D281">
            <v>792</v>
          </cell>
          <cell r="E281">
            <v>1149</v>
          </cell>
          <cell r="F281">
            <v>1666</v>
          </cell>
          <cell r="G281">
            <v>1999.1999999999998</v>
          </cell>
        </row>
        <row r="282">
          <cell r="A282">
            <v>64</v>
          </cell>
          <cell r="B282">
            <v>453</v>
          </cell>
          <cell r="C282">
            <v>539</v>
          </cell>
          <cell r="D282">
            <v>792</v>
          </cell>
          <cell r="E282">
            <v>1149</v>
          </cell>
          <cell r="F282">
            <v>1666</v>
          </cell>
          <cell r="G282">
            <v>1999.1999999999998</v>
          </cell>
        </row>
        <row r="283">
          <cell r="A283">
            <v>65</v>
          </cell>
          <cell r="B283">
            <v>453</v>
          </cell>
          <cell r="C283">
            <v>539</v>
          </cell>
          <cell r="D283">
            <v>792</v>
          </cell>
          <cell r="E283">
            <v>1149</v>
          </cell>
          <cell r="F283">
            <v>1666</v>
          </cell>
          <cell r="G283">
            <v>1999.1999999999998</v>
          </cell>
        </row>
        <row r="284">
          <cell r="A284">
            <v>66</v>
          </cell>
          <cell r="B284">
            <v>453</v>
          </cell>
          <cell r="C284">
            <v>539</v>
          </cell>
          <cell r="D284">
            <v>792</v>
          </cell>
          <cell r="E284">
            <v>1149</v>
          </cell>
          <cell r="F284">
            <v>1666</v>
          </cell>
          <cell r="G284">
            <v>1999.1999999999998</v>
          </cell>
        </row>
        <row r="285">
          <cell r="A285">
            <v>67</v>
          </cell>
          <cell r="B285">
            <v>453</v>
          </cell>
          <cell r="C285">
            <v>539</v>
          </cell>
          <cell r="D285">
            <v>792</v>
          </cell>
          <cell r="E285">
            <v>1149</v>
          </cell>
          <cell r="F285">
            <v>1666</v>
          </cell>
          <cell r="G285">
            <v>1999.1999999999998</v>
          </cell>
        </row>
        <row r="286">
          <cell r="A286">
            <v>68</v>
          </cell>
          <cell r="B286">
            <v>453</v>
          </cell>
          <cell r="C286">
            <v>539</v>
          </cell>
          <cell r="D286">
            <v>792</v>
          </cell>
          <cell r="E286">
            <v>1149</v>
          </cell>
          <cell r="F286">
            <v>1666</v>
          </cell>
          <cell r="G286">
            <v>1999.1999999999998</v>
          </cell>
        </row>
        <row r="287">
          <cell r="A287">
            <v>69</v>
          </cell>
          <cell r="B287">
            <v>453</v>
          </cell>
          <cell r="C287">
            <v>539</v>
          </cell>
          <cell r="D287">
            <v>792</v>
          </cell>
          <cell r="E287">
            <v>1149</v>
          </cell>
          <cell r="F287">
            <v>1666</v>
          </cell>
          <cell r="G287">
            <v>1999.1999999999998</v>
          </cell>
        </row>
        <row r="288">
          <cell r="A288">
            <v>70</v>
          </cell>
          <cell r="B288">
            <v>453</v>
          </cell>
          <cell r="C288">
            <v>539</v>
          </cell>
          <cell r="D288">
            <v>792</v>
          </cell>
          <cell r="E288">
            <v>1149</v>
          </cell>
          <cell r="F288">
            <v>1666</v>
          </cell>
          <cell r="G288">
            <v>1999.1999999999998</v>
          </cell>
        </row>
        <row r="289">
          <cell r="A289">
            <v>71</v>
          </cell>
          <cell r="B289">
            <v>447</v>
          </cell>
          <cell r="C289">
            <v>532</v>
          </cell>
          <cell r="D289">
            <v>782</v>
          </cell>
          <cell r="E289">
            <v>1134</v>
          </cell>
          <cell r="F289">
            <v>1644</v>
          </cell>
          <cell r="G289">
            <v>1972.8</v>
          </cell>
        </row>
        <row r="290">
          <cell r="A290">
            <v>72</v>
          </cell>
          <cell r="B290">
            <v>447</v>
          </cell>
          <cell r="C290">
            <v>532</v>
          </cell>
          <cell r="D290">
            <v>782</v>
          </cell>
          <cell r="E290">
            <v>1134</v>
          </cell>
          <cell r="F290">
            <v>1644</v>
          </cell>
          <cell r="G290">
            <v>1972.8</v>
          </cell>
        </row>
        <row r="291">
          <cell r="A291">
            <v>73</v>
          </cell>
          <cell r="B291">
            <v>447</v>
          </cell>
          <cell r="C291">
            <v>532</v>
          </cell>
          <cell r="D291">
            <v>782</v>
          </cell>
          <cell r="E291">
            <v>1134</v>
          </cell>
          <cell r="F291">
            <v>1644</v>
          </cell>
          <cell r="G291">
            <v>1972.8</v>
          </cell>
        </row>
        <row r="292">
          <cell r="A292">
            <v>74</v>
          </cell>
          <cell r="B292">
            <v>447</v>
          </cell>
          <cell r="C292">
            <v>532</v>
          </cell>
          <cell r="D292">
            <v>782</v>
          </cell>
          <cell r="E292">
            <v>1134</v>
          </cell>
          <cell r="F292">
            <v>1644</v>
          </cell>
          <cell r="G292">
            <v>1972.8</v>
          </cell>
        </row>
        <row r="293">
          <cell r="A293">
            <v>75</v>
          </cell>
          <cell r="B293">
            <v>447</v>
          </cell>
          <cell r="C293">
            <v>532</v>
          </cell>
          <cell r="D293">
            <v>782</v>
          </cell>
          <cell r="E293">
            <v>1134</v>
          </cell>
          <cell r="F293">
            <v>1644</v>
          </cell>
          <cell r="G293">
            <v>1972.8</v>
          </cell>
        </row>
        <row r="294">
          <cell r="A294">
            <v>76</v>
          </cell>
          <cell r="B294">
            <v>447</v>
          </cell>
          <cell r="C294">
            <v>532</v>
          </cell>
          <cell r="D294">
            <v>782</v>
          </cell>
          <cell r="E294">
            <v>1134</v>
          </cell>
          <cell r="F294">
            <v>1644</v>
          </cell>
          <cell r="G294">
            <v>1972.8</v>
          </cell>
        </row>
        <row r="295">
          <cell r="A295">
            <v>77</v>
          </cell>
          <cell r="B295">
            <v>447</v>
          </cell>
          <cell r="C295">
            <v>532</v>
          </cell>
          <cell r="D295">
            <v>782</v>
          </cell>
          <cell r="E295">
            <v>1134</v>
          </cell>
          <cell r="F295">
            <v>1644</v>
          </cell>
          <cell r="G295">
            <v>1972.8</v>
          </cell>
        </row>
        <row r="296">
          <cell r="A296">
            <v>78</v>
          </cell>
          <cell r="B296">
            <v>447</v>
          </cell>
          <cell r="C296">
            <v>532</v>
          </cell>
          <cell r="D296">
            <v>782</v>
          </cell>
          <cell r="E296">
            <v>1134</v>
          </cell>
          <cell r="F296">
            <v>1644</v>
          </cell>
          <cell r="G296">
            <v>1972.8</v>
          </cell>
        </row>
        <row r="297">
          <cell r="A297">
            <v>79</v>
          </cell>
          <cell r="B297">
            <v>447</v>
          </cell>
          <cell r="C297">
            <v>532</v>
          </cell>
          <cell r="D297">
            <v>782</v>
          </cell>
          <cell r="E297">
            <v>1134</v>
          </cell>
          <cell r="F297">
            <v>1644</v>
          </cell>
          <cell r="G297">
            <v>1972.8</v>
          </cell>
        </row>
        <row r="298">
          <cell r="A298">
            <v>80</v>
          </cell>
          <cell r="B298">
            <v>447</v>
          </cell>
          <cell r="C298">
            <v>532</v>
          </cell>
          <cell r="D298">
            <v>782</v>
          </cell>
          <cell r="E298">
            <v>1134</v>
          </cell>
          <cell r="F298">
            <v>1644</v>
          </cell>
          <cell r="G298">
            <v>1972.8</v>
          </cell>
        </row>
        <row r="299">
          <cell r="A299">
            <v>81</v>
          </cell>
          <cell r="B299">
            <v>442</v>
          </cell>
          <cell r="C299">
            <v>526</v>
          </cell>
          <cell r="D299">
            <v>773</v>
          </cell>
          <cell r="E299">
            <v>1121</v>
          </cell>
          <cell r="F299">
            <v>1626</v>
          </cell>
          <cell r="G299">
            <v>1951.1999999999998</v>
          </cell>
        </row>
        <row r="300">
          <cell r="A300">
            <v>82</v>
          </cell>
          <cell r="B300">
            <v>442</v>
          </cell>
          <cell r="C300">
            <v>526</v>
          </cell>
          <cell r="D300">
            <v>773</v>
          </cell>
          <cell r="E300">
            <v>1121</v>
          </cell>
          <cell r="F300">
            <v>1626</v>
          </cell>
          <cell r="G300">
            <v>1951.1999999999998</v>
          </cell>
        </row>
        <row r="301">
          <cell r="A301">
            <v>83</v>
          </cell>
          <cell r="B301">
            <v>442</v>
          </cell>
          <cell r="C301">
            <v>526</v>
          </cell>
          <cell r="D301">
            <v>773</v>
          </cell>
          <cell r="E301">
            <v>1121</v>
          </cell>
          <cell r="F301">
            <v>1626</v>
          </cell>
          <cell r="G301">
            <v>1951.1999999999998</v>
          </cell>
        </row>
        <row r="302">
          <cell r="A302">
            <v>84</v>
          </cell>
          <cell r="B302">
            <v>442</v>
          </cell>
          <cell r="C302">
            <v>526</v>
          </cell>
          <cell r="D302">
            <v>773</v>
          </cell>
          <cell r="E302">
            <v>1121</v>
          </cell>
          <cell r="F302">
            <v>1626</v>
          </cell>
          <cell r="G302">
            <v>1951.1999999999998</v>
          </cell>
        </row>
        <row r="303">
          <cell r="A303">
            <v>85</v>
          </cell>
          <cell r="B303">
            <v>442</v>
          </cell>
          <cell r="C303">
            <v>526</v>
          </cell>
          <cell r="D303">
            <v>773</v>
          </cell>
          <cell r="E303">
            <v>1121</v>
          </cell>
          <cell r="F303">
            <v>1626</v>
          </cell>
          <cell r="G303">
            <v>1951.1999999999998</v>
          </cell>
        </row>
        <row r="304">
          <cell r="A304">
            <v>86</v>
          </cell>
          <cell r="B304">
            <v>442</v>
          </cell>
          <cell r="C304">
            <v>526</v>
          </cell>
          <cell r="D304">
            <v>773</v>
          </cell>
          <cell r="E304">
            <v>1121</v>
          </cell>
          <cell r="F304">
            <v>1626</v>
          </cell>
          <cell r="G304">
            <v>1951.1999999999998</v>
          </cell>
        </row>
        <row r="305">
          <cell r="A305">
            <v>87</v>
          </cell>
          <cell r="B305">
            <v>442</v>
          </cell>
          <cell r="C305">
            <v>526</v>
          </cell>
          <cell r="D305">
            <v>773</v>
          </cell>
          <cell r="E305">
            <v>1121</v>
          </cell>
          <cell r="F305">
            <v>1626</v>
          </cell>
          <cell r="G305">
            <v>1951.1999999999998</v>
          </cell>
        </row>
        <row r="306">
          <cell r="A306">
            <v>88</v>
          </cell>
          <cell r="B306">
            <v>442</v>
          </cell>
          <cell r="C306">
            <v>526</v>
          </cell>
          <cell r="D306">
            <v>773</v>
          </cell>
          <cell r="E306">
            <v>1121</v>
          </cell>
          <cell r="F306">
            <v>1626</v>
          </cell>
          <cell r="G306">
            <v>1951.1999999999998</v>
          </cell>
        </row>
        <row r="307">
          <cell r="A307">
            <v>89</v>
          </cell>
          <cell r="B307">
            <v>442</v>
          </cell>
          <cell r="C307">
            <v>526</v>
          </cell>
          <cell r="D307">
            <v>773</v>
          </cell>
          <cell r="E307">
            <v>1121</v>
          </cell>
          <cell r="F307">
            <v>1626</v>
          </cell>
          <cell r="G307">
            <v>1951.1999999999998</v>
          </cell>
        </row>
        <row r="308">
          <cell r="A308">
            <v>90</v>
          </cell>
          <cell r="B308">
            <v>442</v>
          </cell>
          <cell r="C308">
            <v>526</v>
          </cell>
          <cell r="D308">
            <v>773</v>
          </cell>
          <cell r="E308">
            <v>1121</v>
          </cell>
          <cell r="F308">
            <v>1626</v>
          </cell>
          <cell r="G308">
            <v>1951.1999999999998</v>
          </cell>
        </row>
        <row r="309">
          <cell r="A309">
            <v>91</v>
          </cell>
          <cell r="B309">
            <v>438</v>
          </cell>
          <cell r="C309">
            <v>521</v>
          </cell>
          <cell r="D309">
            <v>766</v>
          </cell>
          <cell r="E309">
            <v>1111</v>
          </cell>
          <cell r="F309">
            <v>1611</v>
          </cell>
          <cell r="G309">
            <v>1933.1999999999998</v>
          </cell>
        </row>
        <row r="310">
          <cell r="A310">
            <v>92</v>
          </cell>
          <cell r="B310">
            <v>438</v>
          </cell>
          <cell r="C310">
            <v>521</v>
          </cell>
          <cell r="D310">
            <v>766</v>
          </cell>
          <cell r="E310">
            <v>1111</v>
          </cell>
          <cell r="F310">
            <v>1611</v>
          </cell>
          <cell r="G310">
            <v>1933.1999999999998</v>
          </cell>
        </row>
        <row r="311">
          <cell r="A311">
            <v>93</v>
          </cell>
          <cell r="B311">
            <v>438</v>
          </cell>
          <cell r="C311">
            <v>521</v>
          </cell>
          <cell r="D311">
            <v>766</v>
          </cell>
          <cell r="E311">
            <v>1111</v>
          </cell>
          <cell r="F311">
            <v>1611</v>
          </cell>
          <cell r="G311">
            <v>1933.1999999999998</v>
          </cell>
        </row>
        <row r="312">
          <cell r="A312">
            <v>94</v>
          </cell>
          <cell r="B312">
            <v>438</v>
          </cell>
          <cell r="C312">
            <v>521</v>
          </cell>
          <cell r="D312">
            <v>766</v>
          </cell>
          <cell r="E312">
            <v>1111</v>
          </cell>
          <cell r="F312">
            <v>1611</v>
          </cell>
          <cell r="G312">
            <v>1933.1999999999998</v>
          </cell>
        </row>
        <row r="313">
          <cell r="A313">
            <v>95</v>
          </cell>
          <cell r="B313">
            <v>438</v>
          </cell>
          <cell r="C313">
            <v>521</v>
          </cell>
          <cell r="D313">
            <v>766</v>
          </cell>
          <cell r="E313">
            <v>1111</v>
          </cell>
          <cell r="F313">
            <v>1611</v>
          </cell>
          <cell r="G313">
            <v>1933.1999999999998</v>
          </cell>
        </row>
        <row r="314">
          <cell r="A314">
            <v>96</v>
          </cell>
          <cell r="B314">
            <v>438</v>
          </cell>
          <cell r="C314">
            <v>521</v>
          </cell>
          <cell r="D314">
            <v>766</v>
          </cell>
          <cell r="E314">
            <v>1111</v>
          </cell>
          <cell r="F314">
            <v>1611</v>
          </cell>
          <cell r="G314">
            <v>1933.1999999999998</v>
          </cell>
        </row>
        <row r="315">
          <cell r="A315">
            <v>97</v>
          </cell>
          <cell r="B315">
            <v>438</v>
          </cell>
          <cell r="C315">
            <v>521</v>
          </cell>
          <cell r="D315">
            <v>766</v>
          </cell>
          <cell r="E315">
            <v>1111</v>
          </cell>
          <cell r="F315">
            <v>1611</v>
          </cell>
          <cell r="G315">
            <v>1933.1999999999998</v>
          </cell>
        </row>
        <row r="316">
          <cell r="A316">
            <v>98</v>
          </cell>
          <cell r="B316">
            <v>438</v>
          </cell>
          <cell r="C316">
            <v>521</v>
          </cell>
          <cell r="D316">
            <v>766</v>
          </cell>
          <cell r="E316">
            <v>1111</v>
          </cell>
          <cell r="F316">
            <v>1611</v>
          </cell>
          <cell r="G316">
            <v>1933.1999999999998</v>
          </cell>
        </row>
        <row r="317">
          <cell r="A317">
            <v>99</v>
          </cell>
          <cell r="B317">
            <v>438</v>
          </cell>
          <cell r="C317">
            <v>521</v>
          </cell>
          <cell r="D317">
            <v>766</v>
          </cell>
          <cell r="E317">
            <v>1111</v>
          </cell>
          <cell r="F317">
            <v>1611</v>
          </cell>
          <cell r="G317">
            <v>1933.1999999999998</v>
          </cell>
        </row>
        <row r="318">
          <cell r="A318">
            <v>100</v>
          </cell>
          <cell r="B318">
            <v>438</v>
          </cell>
          <cell r="C318">
            <v>521</v>
          </cell>
          <cell r="D318">
            <v>766</v>
          </cell>
          <cell r="E318">
            <v>1111</v>
          </cell>
          <cell r="F318">
            <v>1611</v>
          </cell>
          <cell r="G318">
            <v>1933.1999999999998</v>
          </cell>
        </row>
        <row r="319">
          <cell r="A319">
            <v>101</v>
          </cell>
          <cell r="B319">
            <v>435</v>
          </cell>
          <cell r="C319">
            <v>518</v>
          </cell>
          <cell r="D319">
            <v>761</v>
          </cell>
          <cell r="E319">
            <v>1103</v>
          </cell>
          <cell r="F319">
            <v>1600</v>
          </cell>
          <cell r="G319">
            <v>1920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refreshError="1"/>
      <sheetData sheetId="245" refreshError="1"/>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refreshError="1"/>
      <sheetData sheetId="323" refreshError="1"/>
      <sheetData sheetId="324" refreshError="1"/>
      <sheetData sheetId="325" refreshError="1"/>
      <sheetData sheetId="326" refreshError="1"/>
      <sheetData sheetId="327"/>
      <sheetData sheetId="328" refreshError="1"/>
      <sheetData sheetId="329"/>
      <sheetData sheetId="330"/>
      <sheetData sheetId="331"/>
      <sheetData sheetId="332"/>
      <sheetData sheetId="333"/>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refreshError="1"/>
      <sheetData sheetId="363" refreshError="1"/>
      <sheetData sheetId="364" refreshError="1"/>
      <sheetData sheetId="365" refreshError="1"/>
      <sheetData sheetId="366" refreshError="1"/>
      <sheetData sheetId="367" refreshError="1"/>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refreshError="1"/>
      <sheetData sheetId="458" refreshError="1"/>
      <sheetData sheetId="459"/>
      <sheetData sheetId="460"/>
      <sheetData sheetId="461" refreshError="1"/>
      <sheetData sheetId="462"/>
      <sheetData sheetId="463" refreshError="1"/>
      <sheetData sheetId="464" refreshError="1"/>
      <sheetData sheetId="465" refreshError="1"/>
      <sheetData sheetId="466" refreshError="1"/>
      <sheetData sheetId="467"/>
      <sheetData sheetId="468"/>
      <sheetData sheetId="469" refreshError="1"/>
      <sheetData sheetId="470"/>
      <sheetData sheetId="471" refreshError="1"/>
      <sheetData sheetId="472" refreshError="1"/>
      <sheetData sheetId="473" refreshError="1"/>
      <sheetData sheetId="474" refreshError="1"/>
      <sheetData sheetId="475"/>
      <sheetData sheetId="476"/>
      <sheetData sheetId="477"/>
      <sheetData sheetId="478" refreshError="1"/>
      <sheetData sheetId="479" refreshError="1"/>
      <sheetData sheetId="480" refreshError="1"/>
      <sheetData sheetId="481" refreshError="1"/>
      <sheetData sheetId="482" refreshError="1"/>
      <sheetData sheetId="483"/>
      <sheetData sheetId="484" refreshError="1"/>
      <sheetData sheetId="485" refreshError="1"/>
      <sheetData sheetId="486" refreshError="1"/>
      <sheetData sheetId="487" refreshError="1"/>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refreshError="1"/>
      <sheetData sheetId="498" refreshError="1"/>
      <sheetData sheetId="499" refreshError="1"/>
      <sheetData sheetId="500" refreshError="1"/>
      <sheetData sheetId="501" refreshError="1"/>
      <sheetData sheetId="502" refreshError="1"/>
      <sheetData sheetId="503"/>
      <sheetData sheetId="504" refreshError="1"/>
      <sheetData sheetId="505" refreshError="1"/>
      <sheetData sheetId="506"/>
      <sheetData sheetId="507"/>
      <sheetData sheetId="508" refreshError="1"/>
      <sheetData sheetId="509"/>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sheetData sheetId="537" refreshError="1"/>
      <sheetData sheetId="53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y DPRR chung11"/>
      <sheetName val="Quy DPRR cu the11"/>
      <sheetName val="THOP"/>
      <sheetName val="Quy DPRR cu the"/>
      <sheetName val="Quy DPRR chung"/>
    </sheetNames>
    <sheetDataSet>
      <sheetData sheetId="0" refreshError="1">
        <row r="13">
          <cell r="C13" t="str">
            <v>6T</v>
          </cell>
          <cell r="G13">
            <v>9757.3831187084324</v>
          </cell>
          <cell r="H13">
            <v>4712.3336170866187</v>
          </cell>
          <cell r="I13">
            <v>14469.716735795051</v>
          </cell>
        </row>
        <row r="14">
          <cell r="C14" t="str">
            <v>6T</v>
          </cell>
          <cell r="G14">
            <v>7929.3107431967264</v>
          </cell>
          <cell r="H14">
            <v>2790.4103630966247</v>
          </cell>
          <cell r="I14">
            <v>10719.721106293351</v>
          </cell>
        </row>
        <row r="15">
          <cell r="C15" t="str">
            <v>6T</v>
          </cell>
          <cell r="G15">
            <v>2237.8798520077862</v>
          </cell>
          <cell r="H15">
            <v>1821.2164212318658</v>
          </cell>
          <cell r="I15">
            <v>4059.096273239652</v>
          </cell>
        </row>
        <row r="16">
          <cell r="C16" t="str">
            <v>6T</v>
          </cell>
          <cell r="G16">
            <v>3211.0454265086769</v>
          </cell>
          <cell r="H16">
            <v>2038.5585640448739</v>
          </cell>
          <cell r="I16">
            <v>5249.6039905535508</v>
          </cell>
        </row>
        <row r="17">
          <cell r="C17" t="str">
            <v>6T</v>
          </cell>
          <cell r="G17">
            <v>5982.7775716871756</v>
          </cell>
          <cell r="H17">
            <v>1243.7664685081745</v>
          </cell>
          <cell r="I17">
            <v>7226.5440401953501</v>
          </cell>
        </row>
        <row r="18">
          <cell r="C18" t="str">
            <v>6T</v>
          </cell>
          <cell r="G18">
            <v>4118.8041007856209</v>
          </cell>
          <cell r="H18">
            <v>2068.0978523289432</v>
          </cell>
          <cell r="I18">
            <v>6186.9019531145641</v>
          </cell>
        </row>
        <row r="19">
          <cell r="C19" t="str">
            <v>6T</v>
          </cell>
          <cell r="G19">
            <v>4752.913378093519</v>
          </cell>
          <cell r="H19">
            <v>1271.5684657589272</v>
          </cell>
          <cell r="I19">
            <v>6024.4818438524462</v>
          </cell>
        </row>
        <row r="20">
          <cell r="C20" t="str">
            <v>6T</v>
          </cell>
          <cell r="G20">
            <v>850.55301372795725</v>
          </cell>
          <cell r="H20">
            <v>2662.860341919235</v>
          </cell>
          <cell r="I20">
            <v>3513.4133556471925</v>
          </cell>
        </row>
        <row r="21">
          <cell r="C21" t="str">
            <v>6T</v>
          </cell>
          <cell r="G21">
            <v>1602.1085093770203</v>
          </cell>
          <cell r="H21">
            <v>1528.1730228943779</v>
          </cell>
          <cell r="I21">
            <v>3130.2815322713982</v>
          </cell>
        </row>
        <row r="22">
          <cell r="C22" t="str">
            <v>6T</v>
          </cell>
          <cell r="G22">
            <v>6866.5120966778022</v>
          </cell>
          <cell r="H22">
            <v>2625.6236341974336</v>
          </cell>
          <cell r="I22">
            <v>9492.1357308752358</v>
          </cell>
        </row>
        <row r="23">
          <cell r="C23" t="str">
            <v>6T</v>
          </cell>
          <cell r="G23">
            <v>2812.2186601443359</v>
          </cell>
          <cell r="H23">
            <v>1531.5126301244186</v>
          </cell>
          <cell r="I23">
            <v>4343.7312902687545</v>
          </cell>
        </row>
        <row r="24">
          <cell r="C24" t="str">
            <v>6T</v>
          </cell>
          <cell r="G24">
            <v>0</v>
          </cell>
          <cell r="H24">
            <v>960.41550892990347</v>
          </cell>
          <cell r="I24">
            <v>960.41550892990347</v>
          </cell>
        </row>
        <row r="25">
          <cell r="C25" t="str">
            <v>6T</v>
          </cell>
          <cell r="G25">
            <v>1759.1158377427676</v>
          </cell>
          <cell r="H25">
            <v>743.43949165485424</v>
          </cell>
          <cell r="I25">
            <v>2502.5553293976218</v>
          </cell>
        </row>
        <row r="26">
          <cell r="C26" t="str">
            <v>6T</v>
          </cell>
          <cell r="G26">
            <v>189.69167222838439</v>
          </cell>
          <cell r="H26">
            <v>538.8890757220754</v>
          </cell>
          <cell r="I26">
            <v>728.58074795045979</v>
          </cell>
        </row>
        <row r="27">
          <cell r="C27" t="str">
            <v>6T</v>
          </cell>
          <cell r="G27">
            <v>1068.2374880456696</v>
          </cell>
          <cell r="H27">
            <v>843.64689569954044</v>
          </cell>
          <cell r="I27">
            <v>1911.88438374521</v>
          </cell>
        </row>
        <row r="28">
          <cell r="C28" t="str">
            <v>6T</v>
          </cell>
          <cell r="G28">
            <v>406.44916125890069</v>
          </cell>
          <cell r="H28">
            <v>775.1198272688755</v>
          </cell>
          <cell r="I28">
            <v>1181.5689885277761</v>
          </cell>
        </row>
        <row r="29">
          <cell r="C29" t="str">
            <v>6T</v>
          </cell>
          <cell r="G29">
            <v>762.90125711631504</v>
          </cell>
          <cell r="H29">
            <v>914.94383846837241</v>
          </cell>
          <cell r="I29">
            <v>1677.8450955846874</v>
          </cell>
        </row>
        <row r="30">
          <cell r="C30" t="str">
            <v>6T</v>
          </cell>
          <cell r="G30">
            <v>0</v>
          </cell>
          <cell r="H30">
            <v>380.40592306517414</v>
          </cell>
          <cell r="I30">
            <v>380.40592306517414</v>
          </cell>
        </row>
        <row r="31">
          <cell r="C31" t="str">
            <v>6T</v>
          </cell>
          <cell r="G31">
            <v>1294.4288589663461</v>
          </cell>
          <cell r="H31">
            <v>768.92247179642845</v>
          </cell>
          <cell r="I31">
            <v>2063.3513307627745</v>
          </cell>
        </row>
        <row r="32">
          <cell r="C32" t="str">
            <v>6T</v>
          </cell>
          <cell r="G32">
            <v>1325.8175373479687</v>
          </cell>
          <cell r="H32">
            <v>644.94046200733078</v>
          </cell>
          <cell r="I32">
            <v>1970.7579993552995</v>
          </cell>
        </row>
        <row r="33">
          <cell r="C33" t="str">
            <v>6T</v>
          </cell>
          <cell r="G33">
            <v>1148.1142301412797</v>
          </cell>
          <cell r="H33">
            <v>490.60819306136113</v>
          </cell>
          <cell r="I33">
            <v>1638.7224232026408</v>
          </cell>
        </row>
        <row r="34">
          <cell r="C34" t="str">
            <v>6T</v>
          </cell>
          <cell r="G34">
            <v>444.75937619132316</v>
          </cell>
          <cell r="H34">
            <v>585.03975643092895</v>
          </cell>
          <cell r="I34">
            <v>1029.799132622252</v>
          </cell>
        </row>
        <row r="35">
          <cell r="C35" t="str">
            <v>6T</v>
          </cell>
          <cell r="G35">
            <v>326.96393782695748</v>
          </cell>
          <cell r="H35">
            <v>767.34742375677354</v>
          </cell>
          <cell r="I35">
            <v>1094.311361583731</v>
          </cell>
        </row>
        <row r="36">
          <cell r="C36" t="str">
            <v>6T</v>
          </cell>
          <cell r="G36">
            <v>1316.9843806148203</v>
          </cell>
          <cell r="H36">
            <v>752.56211788574933</v>
          </cell>
          <cell r="I36">
            <v>2069.5464985005697</v>
          </cell>
        </row>
        <row r="37">
          <cell r="C37" t="str">
            <v>6T</v>
          </cell>
          <cell r="G37">
            <v>648.38206398225975</v>
          </cell>
          <cell r="H37">
            <v>521.03540354595111</v>
          </cell>
          <cell r="I37">
            <v>1169.4174675282109</v>
          </cell>
        </row>
        <row r="38">
          <cell r="C38" t="str">
            <v>6T</v>
          </cell>
          <cell r="G38">
            <v>1595.6266556105522</v>
          </cell>
          <cell r="H38">
            <v>647.04839793912674</v>
          </cell>
          <cell r="I38">
            <v>2242.675053549679</v>
          </cell>
        </row>
        <row r="39">
          <cell r="C39" t="str">
            <v>6T</v>
          </cell>
          <cell r="G39">
            <v>898.80604922976545</v>
          </cell>
          <cell r="H39">
            <v>333.55233729113979</v>
          </cell>
          <cell r="I39">
            <v>1232.3583865209052</v>
          </cell>
        </row>
        <row r="40">
          <cell r="C40" t="str">
            <v>6T</v>
          </cell>
          <cell r="G40">
            <v>305.57521364115109</v>
          </cell>
          <cell r="H40">
            <v>516.32731606134939</v>
          </cell>
          <cell r="I40">
            <v>821.90252970250049</v>
          </cell>
        </row>
        <row r="41">
          <cell r="C41" t="str">
            <v>6T</v>
          </cell>
          <cell r="G41">
            <v>517.4320479483921</v>
          </cell>
          <cell r="H41">
            <v>264.11104515602108</v>
          </cell>
          <cell r="I41">
            <v>781.54309310441317</v>
          </cell>
        </row>
        <row r="42">
          <cell r="C42" t="str">
            <v>6T</v>
          </cell>
          <cell r="G42">
            <v>69.561771187733669</v>
          </cell>
          <cell r="H42">
            <v>573.60140237976373</v>
          </cell>
          <cell r="I42">
            <v>643.16317356749744</v>
          </cell>
        </row>
        <row r="43">
          <cell r="C43" t="str">
            <v>6T</v>
          </cell>
          <cell r="G43">
            <v>61.836448621486468</v>
          </cell>
          <cell r="H43">
            <v>415.96623465759654</v>
          </cell>
          <cell r="I43">
            <v>477.802683279083</v>
          </cell>
        </row>
        <row r="44">
          <cell r="C44" t="str">
            <v>6T</v>
          </cell>
          <cell r="G44">
            <v>767.12815877586866</v>
          </cell>
          <cell r="H44">
            <v>327.24225641730607</v>
          </cell>
          <cell r="I44">
            <v>1094.3704151931747</v>
          </cell>
        </row>
        <row r="45">
          <cell r="C45" t="str">
            <v>6T</v>
          </cell>
          <cell r="G45">
            <v>1133.0479740217293</v>
          </cell>
          <cell r="H45">
            <v>350.40043219085123</v>
          </cell>
          <cell r="I45">
            <v>1483.4484062125805</v>
          </cell>
        </row>
        <row r="46">
          <cell r="C46" t="str">
            <v>6T</v>
          </cell>
          <cell r="G46">
            <v>0</v>
          </cell>
          <cell r="H46">
            <v>291.15122743284911</v>
          </cell>
          <cell r="I46">
            <v>291.15122743284911</v>
          </cell>
        </row>
        <row r="47">
          <cell r="C47" t="str">
            <v>6T</v>
          </cell>
          <cell r="G47">
            <v>292.9370130989231</v>
          </cell>
          <cell r="H47">
            <v>311.72613554712325</v>
          </cell>
          <cell r="I47">
            <v>604.66314864604635</v>
          </cell>
        </row>
        <row r="48">
          <cell r="C48" t="str">
            <v>6T</v>
          </cell>
          <cell r="G48">
            <v>0</v>
          </cell>
          <cell r="H48">
            <v>391.69326757319823</v>
          </cell>
          <cell r="I48">
            <v>391.69326757319823</v>
          </cell>
        </row>
        <row r="49">
          <cell r="C49" t="str">
            <v>6T</v>
          </cell>
          <cell r="G49">
            <v>255.40823828292531</v>
          </cell>
          <cell r="H49">
            <v>360.05080042721198</v>
          </cell>
          <cell r="I49">
            <v>615.45903871013729</v>
          </cell>
        </row>
        <row r="50">
          <cell r="C50" t="str">
            <v>6T</v>
          </cell>
          <cell r="G50">
            <v>804.83957904827946</v>
          </cell>
          <cell r="H50">
            <v>236.02813846546758</v>
          </cell>
          <cell r="I50">
            <v>1040.867717513747</v>
          </cell>
        </row>
        <row r="51">
          <cell r="C51" t="str">
            <v>6T</v>
          </cell>
          <cell r="G51">
            <v>346.71542116196565</v>
          </cell>
          <cell r="H51">
            <v>345.98335433637828</v>
          </cell>
          <cell r="I51">
            <v>692.69877549834393</v>
          </cell>
        </row>
        <row r="52">
          <cell r="C52" t="str">
            <v>6T</v>
          </cell>
          <cell r="G52">
            <v>472.09718778957472</v>
          </cell>
          <cell r="H52">
            <v>361.88315171595866</v>
          </cell>
          <cell r="I52">
            <v>833.98033950553338</v>
          </cell>
        </row>
        <row r="53">
          <cell r="C53" t="str">
            <v>6T</v>
          </cell>
          <cell r="G53">
            <v>547.46631483727469</v>
          </cell>
          <cell r="H53">
            <v>331.31157937789897</v>
          </cell>
          <cell r="I53">
            <v>878.77789421517366</v>
          </cell>
        </row>
        <row r="54">
          <cell r="C54" t="str">
            <v>6T</v>
          </cell>
          <cell r="G54">
            <v>0</v>
          </cell>
          <cell r="H54">
            <v>360.21893226793065</v>
          </cell>
          <cell r="I54">
            <v>360.21893226793065</v>
          </cell>
        </row>
        <row r="55">
          <cell r="C55" t="str">
            <v>6T</v>
          </cell>
          <cell r="G55">
            <v>145.52004989809649</v>
          </cell>
          <cell r="H55">
            <v>431.53115021838113</v>
          </cell>
          <cell r="I55">
            <v>577.05120011647762</v>
          </cell>
        </row>
        <row r="56">
          <cell r="C56" t="str">
            <v>6T</v>
          </cell>
          <cell r="G56">
            <v>371.43302919124176</v>
          </cell>
          <cell r="H56">
            <v>375.06230856084824</v>
          </cell>
          <cell r="I56">
            <v>746.49533775208999</v>
          </cell>
        </row>
        <row r="57">
          <cell r="C57" t="str">
            <v>6T</v>
          </cell>
          <cell r="G57">
            <v>247.51236616382562</v>
          </cell>
          <cell r="H57">
            <v>359.60895271978609</v>
          </cell>
          <cell r="I57">
            <v>607.12131888361171</v>
          </cell>
        </row>
        <row r="58">
          <cell r="C58" t="str">
            <v>6T</v>
          </cell>
          <cell r="G58">
            <v>0</v>
          </cell>
          <cell r="H58">
            <v>0</v>
          </cell>
          <cell r="I58">
            <v>0</v>
          </cell>
        </row>
        <row r="59">
          <cell r="C59" t="str">
            <v>6T</v>
          </cell>
          <cell r="G59">
            <v>0</v>
          </cell>
          <cell r="H59">
            <v>301.62137289382696</v>
          </cell>
          <cell r="I59">
            <v>301.62137289382696</v>
          </cell>
        </row>
        <row r="60">
          <cell r="C60" t="str">
            <v>6T</v>
          </cell>
          <cell r="G60">
            <v>111.58192885770384</v>
          </cell>
          <cell r="H60">
            <v>315.42024774422441</v>
          </cell>
          <cell r="I60">
            <v>427.00217660192823</v>
          </cell>
        </row>
        <row r="61">
          <cell r="C61" t="str">
            <v>6T</v>
          </cell>
          <cell r="G61">
            <v>690.94985107671266</v>
          </cell>
          <cell r="H61">
            <v>202.24736615726317</v>
          </cell>
          <cell r="I61">
            <v>893.19721723397583</v>
          </cell>
        </row>
        <row r="62">
          <cell r="C62" t="str">
            <v>6T</v>
          </cell>
          <cell r="G62">
            <v>0</v>
          </cell>
          <cell r="H62">
            <v>0</v>
          </cell>
          <cell r="I62">
            <v>0</v>
          </cell>
        </row>
        <row r="63">
          <cell r="C63" t="str">
            <v>6T</v>
          </cell>
          <cell r="G63">
            <v>0</v>
          </cell>
          <cell r="H63">
            <v>256.75061588592087</v>
          </cell>
          <cell r="I63">
            <v>256.75061588592087</v>
          </cell>
        </row>
        <row r="64">
          <cell r="C64" t="str">
            <v>6T</v>
          </cell>
          <cell r="G64">
            <v>492.7859177102975</v>
          </cell>
          <cell r="H64">
            <v>81.130769289410466</v>
          </cell>
          <cell r="I64">
            <v>573.91668699970796</v>
          </cell>
        </row>
        <row r="65">
          <cell r="C65" t="str">
            <v>6T</v>
          </cell>
          <cell r="G65">
            <v>0</v>
          </cell>
          <cell r="H65">
            <v>0</v>
          </cell>
          <cell r="I65">
            <v>0</v>
          </cell>
        </row>
        <row r="66">
          <cell r="C66" t="str">
            <v>6T</v>
          </cell>
          <cell r="G66">
            <v>0</v>
          </cell>
          <cell r="H66">
            <v>142.73732483756532</v>
          </cell>
          <cell r="I66">
            <v>142.73732483756532</v>
          </cell>
        </row>
        <row r="67">
          <cell r="C67" t="str">
            <v>6T</v>
          </cell>
          <cell r="G67">
            <v>0</v>
          </cell>
          <cell r="H67">
            <v>0</v>
          </cell>
          <cell r="I67">
            <v>0</v>
          </cell>
        </row>
        <row r="68">
          <cell r="C68" t="str">
            <v>6T</v>
          </cell>
          <cell r="G68">
            <v>0</v>
          </cell>
          <cell r="H68">
            <v>0</v>
          </cell>
          <cell r="I68">
            <v>0</v>
          </cell>
        </row>
        <row r="69">
          <cell r="C69" t="str">
            <v>6T</v>
          </cell>
          <cell r="G69">
            <v>106.0978222971808</v>
          </cell>
          <cell r="H69">
            <v>60.732248852289572</v>
          </cell>
          <cell r="I69">
            <v>166.83007114947037</v>
          </cell>
        </row>
        <row r="70">
          <cell r="C70" t="str">
            <v>6T</v>
          </cell>
          <cell r="G70">
            <v>25.733573423614207</v>
          </cell>
          <cell r="H70">
            <v>51.624884858947382</v>
          </cell>
          <cell r="I70">
            <v>77.358458282561585</v>
          </cell>
        </row>
        <row r="71">
          <cell r="C71" t="str">
            <v>6T</v>
          </cell>
          <cell r="G71">
            <v>0</v>
          </cell>
          <cell r="H71">
            <v>0</v>
          </cell>
          <cell r="I71">
            <v>0</v>
          </cell>
        </row>
        <row r="72">
          <cell r="C72">
            <v>7</v>
          </cell>
          <cell r="G72">
            <v>14469.716735795051</v>
          </cell>
          <cell r="H72">
            <v>-319.60630558733101</v>
          </cell>
          <cell r="I72">
            <v>14150.11043020772</v>
          </cell>
        </row>
        <row r="73">
          <cell r="C73">
            <v>7</v>
          </cell>
          <cell r="G73">
            <v>10719.721106293351</v>
          </cell>
          <cell r="H73">
            <v>1029.507733954355</v>
          </cell>
          <cell r="I73">
            <v>11749.228840247706</v>
          </cell>
        </row>
        <row r="74">
          <cell r="C74">
            <v>7</v>
          </cell>
          <cell r="G74">
            <v>4059.096273239652</v>
          </cell>
          <cell r="H74">
            <v>-252.58866048438449</v>
          </cell>
          <cell r="I74">
            <v>3806.5076127552675</v>
          </cell>
        </row>
        <row r="75">
          <cell r="C75">
            <v>7</v>
          </cell>
          <cell r="G75">
            <v>5249.6039905535508</v>
          </cell>
          <cell r="H75">
            <v>1298.6335094084443</v>
          </cell>
          <cell r="I75">
            <v>6548.2374999619951</v>
          </cell>
        </row>
        <row r="76">
          <cell r="C76">
            <v>7</v>
          </cell>
          <cell r="G76">
            <v>7226.5440401953501</v>
          </cell>
          <cell r="H76">
            <v>434.58933909701682</v>
          </cell>
          <cell r="I76">
            <v>7661.133379292367</v>
          </cell>
        </row>
        <row r="77">
          <cell r="C77">
            <v>7</v>
          </cell>
          <cell r="G77">
            <v>6186.9019531145641</v>
          </cell>
          <cell r="H77">
            <v>176.5500707387464</v>
          </cell>
          <cell r="I77">
            <v>6363.4520238533105</v>
          </cell>
        </row>
        <row r="78">
          <cell r="C78">
            <v>7</v>
          </cell>
          <cell r="G78">
            <v>6024.4818438524462</v>
          </cell>
          <cell r="H78">
            <v>658.95658190423001</v>
          </cell>
          <cell r="I78">
            <v>6683.4384257566762</v>
          </cell>
        </row>
        <row r="79">
          <cell r="C79">
            <v>7</v>
          </cell>
          <cell r="G79">
            <v>3513.4133556471925</v>
          </cell>
          <cell r="H79">
            <v>-542.18548331993452</v>
          </cell>
          <cell r="I79">
            <v>2971.227872327258</v>
          </cell>
        </row>
        <row r="80">
          <cell r="C80">
            <v>7</v>
          </cell>
          <cell r="G80">
            <v>3130.2815322713982</v>
          </cell>
          <cell r="H80">
            <v>237.44790546703643</v>
          </cell>
          <cell r="I80">
            <v>3367.7294377384346</v>
          </cell>
        </row>
        <row r="81">
          <cell r="C81">
            <v>7</v>
          </cell>
          <cell r="G81">
            <v>9492.1357308752358</v>
          </cell>
          <cell r="H81">
            <v>-581.49233385300431</v>
          </cell>
          <cell r="I81">
            <v>8910.6433970222315</v>
          </cell>
        </row>
        <row r="82">
          <cell r="C82">
            <v>7</v>
          </cell>
          <cell r="G82">
            <v>4343.7312902687545</v>
          </cell>
          <cell r="H82">
            <v>-57.468624760039347</v>
          </cell>
          <cell r="I82">
            <v>4286.2626655087151</v>
          </cell>
        </row>
        <row r="83">
          <cell r="C83">
            <v>7</v>
          </cell>
          <cell r="G83">
            <v>960.41550892990347</v>
          </cell>
          <cell r="H83">
            <v>42.762702215117656</v>
          </cell>
          <cell r="I83">
            <v>1003.1782111450211</v>
          </cell>
        </row>
        <row r="84">
          <cell r="C84">
            <v>7</v>
          </cell>
          <cell r="G84">
            <v>2502.5553293976218</v>
          </cell>
          <cell r="H84">
            <v>286.82731145089565</v>
          </cell>
          <cell r="I84">
            <v>2789.3826408485174</v>
          </cell>
        </row>
        <row r="85">
          <cell r="C85">
            <v>7</v>
          </cell>
          <cell r="G85">
            <v>728.58074795045979</v>
          </cell>
          <cell r="H85">
            <v>186.96283410837987</v>
          </cell>
          <cell r="I85">
            <v>915.54358205883966</v>
          </cell>
        </row>
        <row r="86">
          <cell r="C86">
            <v>7</v>
          </cell>
          <cell r="G86">
            <v>1911.88438374521</v>
          </cell>
          <cell r="H86">
            <v>131.74415441156088</v>
          </cell>
          <cell r="I86">
            <v>2043.6285381567709</v>
          </cell>
        </row>
        <row r="87">
          <cell r="C87">
            <v>7</v>
          </cell>
          <cell r="G87">
            <v>1181.5689885277761</v>
          </cell>
          <cell r="H87">
            <v>147.47510982444305</v>
          </cell>
          <cell r="I87">
            <v>1329.0440983522192</v>
          </cell>
        </row>
        <row r="88">
          <cell r="C88">
            <v>7</v>
          </cell>
          <cell r="G88">
            <v>1677.8450955846874</v>
          </cell>
          <cell r="H88">
            <v>-49.928053889774446</v>
          </cell>
          <cell r="I88">
            <v>1627.917041694913</v>
          </cell>
        </row>
        <row r="89">
          <cell r="C89">
            <v>7</v>
          </cell>
          <cell r="G89">
            <v>380.40592306517414</v>
          </cell>
          <cell r="H89">
            <v>132.52232077701746</v>
          </cell>
          <cell r="I89">
            <v>512.92824384219159</v>
          </cell>
        </row>
        <row r="90">
          <cell r="C90">
            <v>7</v>
          </cell>
          <cell r="G90">
            <v>2063.3513307627745</v>
          </cell>
          <cell r="H90">
            <v>171.36077381287441</v>
          </cell>
          <cell r="I90">
            <v>2234.7121045756489</v>
          </cell>
        </row>
        <row r="91">
          <cell r="C91">
            <v>7</v>
          </cell>
          <cell r="G91">
            <v>1970.7579993552995</v>
          </cell>
          <cell r="H91">
            <v>205.90940182218537</v>
          </cell>
          <cell r="I91">
            <v>2176.6674011774849</v>
          </cell>
        </row>
        <row r="92">
          <cell r="C92">
            <v>7</v>
          </cell>
          <cell r="G92">
            <v>1638.7224232026408</v>
          </cell>
          <cell r="H92">
            <v>237.84966428992084</v>
          </cell>
          <cell r="I92">
            <v>1876.5720874925616</v>
          </cell>
        </row>
        <row r="93">
          <cell r="C93">
            <v>7</v>
          </cell>
          <cell r="G93">
            <v>1029.799132622252</v>
          </cell>
          <cell r="H93">
            <v>435.99754508510591</v>
          </cell>
          <cell r="I93">
            <v>1465.796677707358</v>
          </cell>
        </row>
        <row r="94">
          <cell r="C94">
            <v>7</v>
          </cell>
          <cell r="G94">
            <v>1094.311361583731</v>
          </cell>
          <cell r="H94">
            <v>109.41390381062661</v>
          </cell>
          <cell r="I94">
            <v>1203.7252653943576</v>
          </cell>
        </row>
        <row r="95">
          <cell r="C95">
            <v>7</v>
          </cell>
          <cell r="G95">
            <v>2069.5464985005697</v>
          </cell>
          <cell r="H95">
            <v>164.56842736713361</v>
          </cell>
          <cell r="I95">
            <v>2234.1149258677033</v>
          </cell>
        </row>
        <row r="96">
          <cell r="C96">
            <v>7</v>
          </cell>
          <cell r="G96">
            <v>1169.4174675282109</v>
          </cell>
          <cell r="H96">
            <v>162.52059194143794</v>
          </cell>
          <cell r="I96">
            <v>1331.9380594696488</v>
          </cell>
        </row>
        <row r="97">
          <cell r="C97">
            <v>7</v>
          </cell>
          <cell r="G97">
            <v>2242.675053549679</v>
          </cell>
          <cell r="H97">
            <v>92.572307150119286</v>
          </cell>
          <cell r="I97">
            <v>2335.2473606997983</v>
          </cell>
        </row>
        <row r="98">
          <cell r="C98">
            <v>7</v>
          </cell>
          <cell r="G98">
            <v>1232.3583865209052</v>
          </cell>
          <cell r="H98">
            <v>189.65686125341131</v>
          </cell>
          <cell r="I98">
            <v>1422.0152477743165</v>
          </cell>
        </row>
        <row r="99">
          <cell r="C99">
            <v>7</v>
          </cell>
          <cell r="G99">
            <v>821.90252970250049</v>
          </cell>
          <cell r="H99">
            <v>7.9556205677132539</v>
          </cell>
          <cell r="I99">
            <v>829.85815027021374</v>
          </cell>
        </row>
        <row r="100">
          <cell r="C100">
            <v>7</v>
          </cell>
          <cell r="G100">
            <v>781.54309310441317</v>
          </cell>
          <cell r="H100">
            <v>362.44593595967081</v>
          </cell>
          <cell r="I100">
            <v>1143.989029064084</v>
          </cell>
        </row>
        <row r="101">
          <cell r="C101">
            <v>7</v>
          </cell>
          <cell r="G101">
            <v>643.16317356749744</v>
          </cell>
          <cell r="H101">
            <v>89.469857992522975</v>
          </cell>
          <cell r="I101">
            <v>732.63303156002041</v>
          </cell>
        </row>
        <row r="102">
          <cell r="C102">
            <v>7</v>
          </cell>
          <cell r="G102">
            <v>477.802683279083</v>
          </cell>
          <cell r="H102">
            <v>92.950334451247841</v>
          </cell>
          <cell r="I102">
            <v>570.75301773033084</v>
          </cell>
        </row>
        <row r="103">
          <cell r="C103">
            <v>7</v>
          </cell>
          <cell r="G103">
            <v>1094.3704151931747</v>
          </cell>
          <cell r="H103">
            <v>141.61853740278343</v>
          </cell>
          <cell r="I103">
            <v>1235.9889525959582</v>
          </cell>
        </row>
        <row r="104">
          <cell r="C104">
            <v>7</v>
          </cell>
          <cell r="G104">
            <v>1483.4484062125805</v>
          </cell>
          <cell r="H104">
            <v>39.190631756474204</v>
          </cell>
          <cell r="I104">
            <v>1522.6390379690547</v>
          </cell>
        </row>
        <row r="105">
          <cell r="C105">
            <v>7</v>
          </cell>
          <cell r="G105">
            <v>291.15122743284911</v>
          </cell>
          <cell r="H105">
            <v>228.88235129761478</v>
          </cell>
          <cell r="I105">
            <v>520.03357873046389</v>
          </cell>
        </row>
        <row r="106">
          <cell r="C106">
            <v>7</v>
          </cell>
          <cell r="G106">
            <v>604.66314864604635</v>
          </cell>
          <cell r="H106">
            <v>48.230186565873737</v>
          </cell>
          <cell r="I106">
            <v>652.89333521192009</v>
          </cell>
        </row>
        <row r="107">
          <cell r="C107">
            <v>7</v>
          </cell>
          <cell r="G107">
            <v>391.69326757319823</v>
          </cell>
          <cell r="H107">
            <v>157.66824159095358</v>
          </cell>
          <cell r="I107">
            <v>549.36150916415181</v>
          </cell>
        </row>
        <row r="108">
          <cell r="C108">
            <v>7</v>
          </cell>
          <cell r="G108">
            <v>615.45903871013729</v>
          </cell>
          <cell r="H108">
            <v>127.16156134035305</v>
          </cell>
          <cell r="I108">
            <v>742.62060005049034</v>
          </cell>
        </row>
        <row r="109">
          <cell r="C109">
            <v>7</v>
          </cell>
          <cell r="G109">
            <v>1040.867717513747</v>
          </cell>
          <cell r="H109">
            <v>208.03840065942518</v>
          </cell>
          <cell r="I109">
            <v>1248.9061181731722</v>
          </cell>
        </row>
        <row r="110">
          <cell r="C110">
            <v>7</v>
          </cell>
          <cell r="G110">
            <v>692.69877549834393</v>
          </cell>
          <cell r="H110">
            <v>117.2311322701421</v>
          </cell>
          <cell r="I110">
            <v>809.92990776848603</v>
          </cell>
        </row>
        <row r="111">
          <cell r="C111">
            <v>7</v>
          </cell>
          <cell r="G111">
            <v>833.98033950553338</v>
          </cell>
          <cell r="H111">
            <v>124.70244435603286</v>
          </cell>
          <cell r="I111">
            <v>958.68278386156624</v>
          </cell>
        </row>
        <row r="112">
          <cell r="C112">
            <v>7</v>
          </cell>
          <cell r="G112">
            <v>878.77789421517366</v>
          </cell>
          <cell r="H112">
            <v>124.83919472658374</v>
          </cell>
          <cell r="I112">
            <v>1003.6170889417574</v>
          </cell>
        </row>
        <row r="113">
          <cell r="C113">
            <v>7</v>
          </cell>
          <cell r="G113">
            <v>360.21893226793065</v>
          </cell>
          <cell r="H113">
            <v>96.964780054960215</v>
          </cell>
          <cell r="I113">
            <v>457.18371232289087</v>
          </cell>
        </row>
        <row r="114">
          <cell r="C114">
            <v>7</v>
          </cell>
          <cell r="G114">
            <v>577.05120011647762</v>
          </cell>
          <cell r="H114">
            <v>33.765069966782676</v>
          </cell>
          <cell r="I114">
            <v>610.81627008326029</v>
          </cell>
        </row>
        <row r="115">
          <cell r="C115">
            <v>7</v>
          </cell>
          <cell r="G115">
            <v>746.49533775208999</v>
          </cell>
          <cell r="H115">
            <v>82.934789924012534</v>
          </cell>
          <cell r="I115">
            <v>829.43012767610253</v>
          </cell>
        </row>
        <row r="116">
          <cell r="C116">
            <v>7</v>
          </cell>
          <cell r="G116">
            <v>607.12131888361171</v>
          </cell>
          <cell r="H116">
            <v>52.554017652193238</v>
          </cell>
          <cell r="I116">
            <v>659.67533653580495</v>
          </cell>
        </row>
        <row r="117">
          <cell r="C117">
            <v>7</v>
          </cell>
          <cell r="G117">
            <v>0</v>
          </cell>
          <cell r="H117">
            <v>0</v>
          </cell>
          <cell r="I117">
            <v>0</v>
          </cell>
        </row>
        <row r="118">
          <cell r="C118">
            <v>7</v>
          </cell>
          <cell r="G118">
            <v>301.62137289382696</v>
          </cell>
          <cell r="H118">
            <v>56.009696826808693</v>
          </cell>
          <cell r="I118">
            <v>357.63106972063565</v>
          </cell>
        </row>
        <row r="119">
          <cell r="C119">
            <v>7</v>
          </cell>
          <cell r="G119">
            <v>427.00217660192823</v>
          </cell>
          <cell r="H119">
            <v>57.98998500839599</v>
          </cell>
          <cell r="I119">
            <v>484.99216161032422</v>
          </cell>
        </row>
        <row r="120">
          <cell r="C120">
            <v>7</v>
          </cell>
          <cell r="G120">
            <v>893.19721723397583</v>
          </cell>
          <cell r="H120">
            <v>82.843476618047589</v>
          </cell>
          <cell r="I120">
            <v>976.04069385202342</v>
          </cell>
        </row>
        <row r="121">
          <cell r="C121">
            <v>7</v>
          </cell>
          <cell r="G121">
            <v>0</v>
          </cell>
          <cell r="H121">
            <v>0</v>
          </cell>
          <cell r="I121">
            <v>0</v>
          </cell>
        </row>
        <row r="122">
          <cell r="C122">
            <v>7</v>
          </cell>
          <cell r="G122">
            <v>256.75061588592087</v>
          </cell>
          <cell r="H122">
            <v>-58.101535480153643</v>
          </cell>
          <cell r="I122">
            <v>198.64908040576722</v>
          </cell>
        </row>
        <row r="123">
          <cell r="C123">
            <v>7</v>
          </cell>
          <cell r="G123">
            <v>573.91668699970796</v>
          </cell>
          <cell r="H123">
            <v>75.965994643778345</v>
          </cell>
          <cell r="I123">
            <v>649.88268164348631</v>
          </cell>
        </row>
        <row r="124">
          <cell r="C124">
            <v>7</v>
          </cell>
          <cell r="G124">
            <v>0</v>
          </cell>
          <cell r="H124">
            <v>0</v>
          </cell>
          <cell r="I124">
            <v>0</v>
          </cell>
        </row>
        <row r="125">
          <cell r="C125">
            <v>7</v>
          </cell>
          <cell r="G125">
            <v>142.73732483756532</v>
          </cell>
          <cell r="H125">
            <v>28.877374004684185</v>
          </cell>
          <cell r="I125">
            <v>171.61469884224951</v>
          </cell>
        </row>
        <row r="126">
          <cell r="C126">
            <v>7</v>
          </cell>
          <cell r="G126">
            <v>0</v>
          </cell>
          <cell r="H126">
            <v>0</v>
          </cell>
          <cell r="I126">
            <v>0</v>
          </cell>
        </row>
        <row r="127">
          <cell r="C127">
            <v>7</v>
          </cell>
          <cell r="G127">
            <v>0</v>
          </cell>
          <cell r="H127">
            <v>0</v>
          </cell>
          <cell r="I127">
            <v>0</v>
          </cell>
        </row>
        <row r="128">
          <cell r="C128">
            <v>7</v>
          </cell>
          <cell r="G128">
            <v>166.83007114947037</v>
          </cell>
          <cell r="H128">
            <v>36.170164042574726</v>
          </cell>
          <cell r="I128">
            <v>203.0002351920451</v>
          </cell>
        </row>
        <row r="129">
          <cell r="C129">
            <v>7</v>
          </cell>
          <cell r="G129">
            <v>77.358458282561585</v>
          </cell>
          <cell r="H129">
            <v>16.437337154842155</v>
          </cell>
          <cell r="I129">
            <v>93.79579543740374</v>
          </cell>
        </row>
        <row r="130">
          <cell r="C130">
            <v>7</v>
          </cell>
          <cell r="G130">
            <v>0</v>
          </cell>
          <cell r="H130">
            <v>0</v>
          </cell>
          <cell r="I130">
            <v>0</v>
          </cell>
        </row>
        <row r="131">
          <cell r="C131">
            <v>8</v>
          </cell>
          <cell r="G131">
            <v>14150.11043020772</v>
          </cell>
          <cell r="H131">
            <v>702.18425276080052</v>
          </cell>
          <cell r="I131">
            <v>14852.294682968521</v>
          </cell>
        </row>
        <row r="132">
          <cell r="C132">
            <v>8</v>
          </cell>
          <cell r="G132">
            <v>11749.228840247706</v>
          </cell>
          <cell r="H132">
            <v>1222.5787968980112</v>
          </cell>
          <cell r="I132">
            <v>12971.807637145717</v>
          </cell>
        </row>
        <row r="133">
          <cell r="C133">
            <v>8</v>
          </cell>
          <cell r="G133">
            <v>3806.5076127552675</v>
          </cell>
          <cell r="H133">
            <v>1000.0606102588372</v>
          </cell>
          <cell r="I133">
            <v>4806.5682230141047</v>
          </cell>
        </row>
        <row r="134">
          <cell r="C134">
            <v>8</v>
          </cell>
          <cell r="G134">
            <v>6548.2374999619951</v>
          </cell>
          <cell r="H134">
            <v>276.45806571921457</v>
          </cell>
          <cell r="I134">
            <v>6824.6955656812097</v>
          </cell>
        </row>
        <row r="135">
          <cell r="C135">
            <v>8</v>
          </cell>
          <cell r="G135">
            <v>7661.133379292367</v>
          </cell>
          <cell r="H135">
            <v>719.83016417717954</v>
          </cell>
          <cell r="I135">
            <v>8380.9635434695465</v>
          </cell>
        </row>
        <row r="136">
          <cell r="C136">
            <v>8</v>
          </cell>
          <cell r="G136">
            <v>6363.4520238533105</v>
          </cell>
          <cell r="H136">
            <v>266.93304440958855</v>
          </cell>
          <cell r="I136">
            <v>6630.385068262899</v>
          </cell>
        </row>
        <row r="137">
          <cell r="C137">
            <v>8</v>
          </cell>
          <cell r="G137">
            <v>6683.4384257566762</v>
          </cell>
          <cell r="H137">
            <v>0</v>
          </cell>
          <cell r="I137">
            <v>6683.4384257566762</v>
          </cell>
        </row>
        <row r="138">
          <cell r="C138">
            <v>8</v>
          </cell>
          <cell r="G138">
            <v>2971.227872327258</v>
          </cell>
          <cell r="H138">
            <v>395.0338369198189</v>
          </cell>
          <cell r="I138">
            <v>3366.2617092470769</v>
          </cell>
        </row>
        <row r="139">
          <cell r="C139">
            <v>8</v>
          </cell>
          <cell r="G139">
            <v>3367.7294377384346</v>
          </cell>
          <cell r="H139">
            <v>286.24649058191244</v>
          </cell>
          <cell r="I139">
            <v>3653.9759283203471</v>
          </cell>
        </row>
        <row r="140">
          <cell r="C140">
            <v>8</v>
          </cell>
          <cell r="G140">
            <v>8910.6433970222315</v>
          </cell>
          <cell r="H140">
            <v>0</v>
          </cell>
          <cell r="I140">
            <v>8910.6433970222315</v>
          </cell>
        </row>
        <row r="141">
          <cell r="C141">
            <v>8</v>
          </cell>
          <cell r="G141">
            <v>4286.2626655087151</v>
          </cell>
          <cell r="H141">
            <v>163.05922530413409</v>
          </cell>
          <cell r="I141">
            <v>4449.3218908128492</v>
          </cell>
        </row>
        <row r="142">
          <cell r="C142">
            <v>8</v>
          </cell>
          <cell r="G142">
            <v>1003.1782111450211</v>
          </cell>
          <cell r="H142">
            <v>77.74775375528543</v>
          </cell>
          <cell r="I142">
            <v>1080.9259649003066</v>
          </cell>
        </row>
        <row r="143">
          <cell r="C143">
            <v>8</v>
          </cell>
          <cell r="G143">
            <v>2789.3826408485174</v>
          </cell>
          <cell r="H143">
            <v>192.19348155971602</v>
          </cell>
          <cell r="I143">
            <v>2981.5761224082335</v>
          </cell>
        </row>
        <row r="144">
          <cell r="C144">
            <v>8</v>
          </cell>
          <cell r="G144">
            <v>915.54358205883966</v>
          </cell>
          <cell r="H144">
            <v>511.24649859023532</v>
          </cell>
          <cell r="I144">
            <v>1426.790080649075</v>
          </cell>
        </row>
        <row r="145">
          <cell r="C145">
            <v>8</v>
          </cell>
          <cell r="G145">
            <v>2043.6285381567709</v>
          </cell>
          <cell r="H145">
            <v>16.530619362669768</v>
          </cell>
          <cell r="I145">
            <v>2060.1591575194407</v>
          </cell>
        </row>
        <row r="146">
          <cell r="C146">
            <v>8</v>
          </cell>
          <cell r="G146">
            <v>1329.0440983522192</v>
          </cell>
          <cell r="H146">
            <v>149.69403028999454</v>
          </cell>
          <cell r="I146">
            <v>1478.7381286422137</v>
          </cell>
        </row>
        <row r="147">
          <cell r="C147">
            <v>8</v>
          </cell>
          <cell r="G147">
            <v>1627.917041694913</v>
          </cell>
          <cell r="H147">
            <v>189.05174203001661</v>
          </cell>
          <cell r="I147">
            <v>1816.9687837249296</v>
          </cell>
        </row>
        <row r="148">
          <cell r="C148">
            <v>8</v>
          </cell>
          <cell r="G148">
            <v>512.92824384219159</v>
          </cell>
          <cell r="H148">
            <v>60.394174730526061</v>
          </cell>
          <cell r="I148">
            <v>573.32241857271765</v>
          </cell>
        </row>
        <row r="149">
          <cell r="C149">
            <v>8</v>
          </cell>
          <cell r="G149">
            <v>2234.7121045756489</v>
          </cell>
          <cell r="H149">
            <v>77.201146273478571</v>
          </cell>
          <cell r="I149">
            <v>2311.9132508491275</v>
          </cell>
        </row>
        <row r="150">
          <cell r="C150">
            <v>8</v>
          </cell>
          <cell r="G150">
            <v>2176.6674011774849</v>
          </cell>
          <cell r="H150">
            <v>0</v>
          </cell>
          <cell r="I150">
            <v>2176.6674011774849</v>
          </cell>
        </row>
        <row r="151">
          <cell r="C151">
            <v>8</v>
          </cell>
          <cell r="G151">
            <v>1876.5720874925616</v>
          </cell>
          <cell r="H151">
            <v>263.21971111942435</v>
          </cell>
          <cell r="I151">
            <v>2139.791798611986</v>
          </cell>
        </row>
        <row r="152">
          <cell r="C152">
            <v>8</v>
          </cell>
          <cell r="G152">
            <v>1465.796677707358</v>
          </cell>
          <cell r="H152">
            <v>0</v>
          </cell>
          <cell r="I152">
            <v>1465.796677707358</v>
          </cell>
        </row>
        <row r="153">
          <cell r="C153">
            <v>8</v>
          </cell>
          <cell r="G153">
            <v>1203.7252653943576</v>
          </cell>
          <cell r="H153">
            <v>128.28021233591312</v>
          </cell>
          <cell r="I153">
            <v>1332.0054777302707</v>
          </cell>
        </row>
        <row r="154">
          <cell r="C154">
            <v>8</v>
          </cell>
          <cell r="G154">
            <v>2234.1149258677033</v>
          </cell>
          <cell r="H154">
            <v>0</v>
          </cell>
          <cell r="I154">
            <v>2234.1149258677033</v>
          </cell>
        </row>
        <row r="155">
          <cell r="C155">
            <v>8</v>
          </cell>
          <cell r="G155">
            <v>1331.9380594696488</v>
          </cell>
          <cell r="H155">
            <v>43.881560259287426</v>
          </cell>
          <cell r="I155">
            <v>1375.8196197289362</v>
          </cell>
        </row>
        <row r="156">
          <cell r="C156">
            <v>8</v>
          </cell>
          <cell r="G156">
            <v>2335.2473606997983</v>
          </cell>
          <cell r="H156">
            <v>63.993932066734487</v>
          </cell>
          <cell r="I156">
            <v>2399.2412927665328</v>
          </cell>
        </row>
        <row r="157">
          <cell r="C157">
            <v>8</v>
          </cell>
          <cell r="G157">
            <v>1422.0152477743165</v>
          </cell>
          <cell r="H157">
            <v>100.98596724293861</v>
          </cell>
          <cell r="I157">
            <v>1523.0012150172552</v>
          </cell>
        </row>
        <row r="158">
          <cell r="C158">
            <v>8</v>
          </cell>
          <cell r="G158">
            <v>829.85815027021374</v>
          </cell>
          <cell r="H158">
            <v>122.45748826580063</v>
          </cell>
          <cell r="I158">
            <v>952.31563853601438</v>
          </cell>
        </row>
        <row r="159">
          <cell r="C159">
            <v>8</v>
          </cell>
          <cell r="G159">
            <v>1143.989029064084</v>
          </cell>
          <cell r="H159">
            <v>0</v>
          </cell>
          <cell r="I159">
            <v>1143.989029064084</v>
          </cell>
        </row>
        <row r="160">
          <cell r="C160">
            <v>8</v>
          </cell>
          <cell r="G160">
            <v>732.63303156002041</v>
          </cell>
          <cell r="H160">
            <v>19.070194410794215</v>
          </cell>
          <cell r="I160">
            <v>751.70322597081463</v>
          </cell>
        </row>
        <row r="161">
          <cell r="C161">
            <v>8</v>
          </cell>
          <cell r="G161">
            <v>570.75301773033084</v>
          </cell>
          <cell r="H161">
            <v>88.861771950653178</v>
          </cell>
          <cell r="I161">
            <v>659.61478968098402</v>
          </cell>
        </row>
        <row r="162">
          <cell r="C162">
            <v>8</v>
          </cell>
          <cell r="G162">
            <v>1235.9889525959582</v>
          </cell>
          <cell r="H162">
            <v>21.518051015691753</v>
          </cell>
          <cell r="I162">
            <v>1257.5070036116499</v>
          </cell>
        </row>
        <row r="163">
          <cell r="C163">
            <v>8</v>
          </cell>
          <cell r="G163">
            <v>1522.6390379690547</v>
          </cell>
          <cell r="H163">
            <v>156.23598096266505</v>
          </cell>
          <cell r="I163">
            <v>1678.8750189317198</v>
          </cell>
        </row>
        <row r="164">
          <cell r="C164">
            <v>8</v>
          </cell>
          <cell r="G164">
            <v>520.03357873046389</v>
          </cell>
          <cell r="H164">
            <v>64.978506498352431</v>
          </cell>
          <cell r="I164">
            <v>585.01208522881632</v>
          </cell>
        </row>
        <row r="165">
          <cell r="C165">
            <v>8</v>
          </cell>
          <cell r="G165">
            <v>652.89333521192009</v>
          </cell>
          <cell r="H165">
            <v>35.550259331109032</v>
          </cell>
          <cell r="I165">
            <v>688.44359454302912</v>
          </cell>
        </row>
        <row r="166">
          <cell r="C166">
            <v>8</v>
          </cell>
          <cell r="G166">
            <v>549.36150916415181</v>
          </cell>
          <cell r="H166">
            <v>82.516111454479983</v>
          </cell>
          <cell r="I166">
            <v>631.87762061863179</v>
          </cell>
        </row>
        <row r="167">
          <cell r="C167">
            <v>8</v>
          </cell>
          <cell r="G167">
            <v>742.62060005049034</v>
          </cell>
          <cell r="H167">
            <v>97.628530585080625</v>
          </cell>
          <cell r="I167">
            <v>840.24913063557096</v>
          </cell>
        </row>
        <row r="168">
          <cell r="C168">
            <v>8</v>
          </cell>
          <cell r="G168">
            <v>1248.9061181731722</v>
          </cell>
          <cell r="H168">
            <v>79.1329653776952</v>
          </cell>
          <cell r="I168">
            <v>1328.0390835508674</v>
          </cell>
        </row>
        <row r="169">
          <cell r="C169">
            <v>8</v>
          </cell>
          <cell r="G169">
            <v>809.92990776848603</v>
          </cell>
          <cell r="H169">
            <v>59.784056457069482</v>
          </cell>
          <cell r="I169">
            <v>869.71396422555551</v>
          </cell>
        </row>
        <row r="170">
          <cell r="C170">
            <v>8</v>
          </cell>
          <cell r="G170">
            <v>958.68278386156624</v>
          </cell>
          <cell r="H170">
            <v>66.328891433194372</v>
          </cell>
          <cell r="I170">
            <v>1025.0116752947606</v>
          </cell>
        </row>
        <row r="171">
          <cell r="C171">
            <v>8</v>
          </cell>
          <cell r="G171">
            <v>1003.6170889417574</v>
          </cell>
          <cell r="H171">
            <v>67.684234156258071</v>
          </cell>
          <cell r="I171">
            <v>1071.3013230980155</v>
          </cell>
        </row>
        <row r="172">
          <cell r="C172">
            <v>8</v>
          </cell>
          <cell r="G172">
            <v>457.18371232289087</v>
          </cell>
          <cell r="H172">
            <v>98.460390814170296</v>
          </cell>
          <cell r="I172">
            <v>555.64410313706117</v>
          </cell>
        </row>
        <row r="173">
          <cell r="C173">
            <v>8</v>
          </cell>
          <cell r="G173">
            <v>610.81627008326029</v>
          </cell>
          <cell r="H173">
            <v>0</v>
          </cell>
          <cell r="I173">
            <v>610.81627008326029</v>
          </cell>
        </row>
        <row r="174">
          <cell r="C174">
            <v>8</v>
          </cell>
          <cell r="G174">
            <v>829.43012767610253</v>
          </cell>
          <cell r="H174">
            <v>0</v>
          </cell>
          <cell r="I174">
            <v>829.43012767610253</v>
          </cell>
        </row>
        <row r="175">
          <cell r="C175">
            <v>8</v>
          </cell>
          <cell r="G175">
            <v>659.67533653580495</v>
          </cell>
          <cell r="H175">
            <v>24.640208684667755</v>
          </cell>
          <cell r="I175">
            <v>684.3155452204727</v>
          </cell>
        </row>
        <row r="176">
          <cell r="C176">
            <v>8</v>
          </cell>
          <cell r="G176">
            <v>0</v>
          </cell>
          <cell r="H176">
            <v>0.75749999999999995</v>
          </cell>
          <cell r="I176">
            <v>0.75749999999999995</v>
          </cell>
        </row>
        <row r="177">
          <cell r="C177">
            <v>8</v>
          </cell>
          <cell r="G177">
            <v>357.63106972063565</v>
          </cell>
          <cell r="H177">
            <v>39.26744846273175</v>
          </cell>
          <cell r="I177">
            <v>396.8985181833674</v>
          </cell>
        </row>
        <row r="178">
          <cell r="C178">
            <v>8</v>
          </cell>
          <cell r="G178">
            <v>484.99216161032422</v>
          </cell>
          <cell r="H178">
            <v>0</v>
          </cell>
          <cell r="I178">
            <v>484.99216161032422</v>
          </cell>
        </row>
        <row r="179">
          <cell r="C179">
            <v>8</v>
          </cell>
          <cell r="G179">
            <v>976.04069385202342</v>
          </cell>
          <cell r="H179">
            <v>73.854673995341273</v>
          </cell>
          <cell r="I179">
            <v>1049.8953678473647</v>
          </cell>
        </row>
        <row r="180">
          <cell r="C180">
            <v>8</v>
          </cell>
          <cell r="G180">
            <v>0</v>
          </cell>
          <cell r="H180">
            <v>0</v>
          </cell>
          <cell r="I180">
            <v>0</v>
          </cell>
        </row>
        <row r="181">
          <cell r="C181">
            <v>8</v>
          </cell>
          <cell r="G181">
            <v>198.64908040576722</v>
          </cell>
          <cell r="H181">
            <v>20.431070856120783</v>
          </cell>
          <cell r="I181">
            <v>219.08015126188801</v>
          </cell>
        </row>
        <row r="182">
          <cell r="C182">
            <v>8</v>
          </cell>
          <cell r="G182">
            <v>649.88268164348631</v>
          </cell>
          <cell r="H182">
            <v>0</v>
          </cell>
          <cell r="I182">
            <v>649.88268164348631</v>
          </cell>
        </row>
        <row r="183">
          <cell r="C183">
            <v>8</v>
          </cell>
          <cell r="G183">
            <v>0</v>
          </cell>
          <cell r="H183">
            <v>0</v>
          </cell>
          <cell r="I183">
            <v>0</v>
          </cell>
        </row>
        <row r="184">
          <cell r="C184">
            <v>8</v>
          </cell>
          <cell r="G184">
            <v>171.61469884224951</v>
          </cell>
          <cell r="H184">
            <v>15.281492848727709</v>
          </cell>
          <cell r="I184">
            <v>186.89619169097722</v>
          </cell>
        </row>
        <row r="185">
          <cell r="C185">
            <v>8</v>
          </cell>
          <cell r="G185">
            <v>0</v>
          </cell>
          <cell r="H185">
            <v>0</v>
          </cell>
          <cell r="I185">
            <v>0</v>
          </cell>
        </row>
        <row r="186">
          <cell r="C186">
            <v>8</v>
          </cell>
          <cell r="G186">
            <v>0</v>
          </cell>
          <cell r="H186">
            <v>0</v>
          </cell>
          <cell r="I186">
            <v>0</v>
          </cell>
        </row>
        <row r="187">
          <cell r="C187">
            <v>8</v>
          </cell>
          <cell r="G187">
            <v>203.0002351920451</v>
          </cell>
          <cell r="H187">
            <v>0</v>
          </cell>
          <cell r="I187">
            <v>203.0002351920451</v>
          </cell>
        </row>
        <row r="188">
          <cell r="C188">
            <v>8</v>
          </cell>
          <cell r="G188">
            <v>93.79579543740374</v>
          </cell>
          <cell r="H188">
            <v>21.193754818122471</v>
          </cell>
          <cell r="I188">
            <v>114.98955025552621</v>
          </cell>
        </row>
        <row r="189">
          <cell r="C189">
            <v>8</v>
          </cell>
          <cell r="G189">
            <v>0</v>
          </cell>
          <cell r="H189">
            <v>0</v>
          </cell>
          <cell r="I189">
            <v>0</v>
          </cell>
        </row>
        <row r="190">
          <cell r="C190">
            <v>9</v>
          </cell>
          <cell r="G190">
            <v>14852.294682968521</v>
          </cell>
          <cell r="H190">
            <v>260.05286184770739</v>
          </cell>
          <cell r="I190">
            <v>15112.347544816228</v>
          </cell>
        </row>
        <row r="191">
          <cell r="C191">
            <v>9</v>
          </cell>
          <cell r="G191">
            <v>12971.807637145717</v>
          </cell>
          <cell r="H191">
            <v>0</v>
          </cell>
          <cell r="I191">
            <v>12971.807637145717</v>
          </cell>
        </row>
        <row r="192">
          <cell r="C192">
            <v>9</v>
          </cell>
          <cell r="G192">
            <v>4806.5682230141047</v>
          </cell>
          <cell r="H192">
            <v>2313.5681089868704</v>
          </cell>
          <cell r="I192">
            <v>7120.136332000975</v>
          </cell>
        </row>
        <row r="193">
          <cell r="C193">
            <v>9</v>
          </cell>
          <cell r="G193">
            <v>6824.6955656812097</v>
          </cell>
          <cell r="H193">
            <v>387.20279546314396</v>
          </cell>
          <cell r="I193">
            <v>7211.8983611443537</v>
          </cell>
        </row>
        <row r="194">
          <cell r="C194">
            <v>9</v>
          </cell>
          <cell r="G194">
            <v>8380.9635434695465</v>
          </cell>
          <cell r="H194">
            <v>550.35723870056427</v>
          </cell>
          <cell r="I194">
            <v>8931.3207821701108</v>
          </cell>
        </row>
        <row r="195">
          <cell r="C195">
            <v>9</v>
          </cell>
          <cell r="G195">
            <v>6630.385068262899</v>
          </cell>
          <cell r="H195">
            <v>210.22185277324934</v>
          </cell>
          <cell r="I195">
            <v>6840.6069210361484</v>
          </cell>
        </row>
        <row r="196">
          <cell r="C196">
            <v>9</v>
          </cell>
          <cell r="G196">
            <v>6683.4384257566762</v>
          </cell>
          <cell r="H196">
            <v>356.3465930041566</v>
          </cell>
          <cell r="I196">
            <v>7039.7850187608328</v>
          </cell>
        </row>
        <row r="197">
          <cell r="C197">
            <v>9</v>
          </cell>
          <cell r="G197">
            <v>3366.2617092470769</v>
          </cell>
          <cell r="H197">
            <v>8.327103005094159</v>
          </cell>
          <cell r="I197">
            <v>3374.588812252171</v>
          </cell>
        </row>
        <row r="198">
          <cell r="C198">
            <v>9</v>
          </cell>
          <cell r="G198">
            <v>3653.9759283203471</v>
          </cell>
          <cell r="H198">
            <v>41.615901544743338</v>
          </cell>
          <cell r="I198">
            <v>3695.5918298650904</v>
          </cell>
        </row>
        <row r="199">
          <cell r="C199">
            <v>9</v>
          </cell>
          <cell r="G199">
            <v>8910.6433970222315</v>
          </cell>
          <cell r="H199">
            <v>211.05601463555831</v>
          </cell>
          <cell r="I199">
            <v>9121.6994116577898</v>
          </cell>
        </row>
        <row r="200">
          <cell r="C200">
            <v>9</v>
          </cell>
          <cell r="G200">
            <v>4449.3218908128492</v>
          </cell>
          <cell r="H200">
            <v>297.05501723717043</v>
          </cell>
          <cell r="I200">
            <v>4746.3769080500197</v>
          </cell>
        </row>
        <row r="201">
          <cell r="C201">
            <v>9</v>
          </cell>
          <cell r="G201">
            <v>1080.9259649003066</v>
          </cell>
          <cell r="H201">
            <v>211.12089577573488</v>
          </cell>
          <cell r="I201">
            <v>1292.0468606760414</v>
          </cell>
        </row>
        <row r="202">
          <cell r="C202">
            <v>9</v>
          </cell>
          <cell r="G202">
            <v>2981.5761224082335</v>
          </cell>
          <cell r="H202">
            <v>359.4323256616035</v>
          </cell>
          <cell r="I202">
            <v>3341.008448069837</v>
          </cell>
        </row>
        <row r="203">
          <cell r="C203">
            <v>9</v>
          </cell>
          <cell r="G203">
            <v>1426.790080649075</v>
          </cell>
          <cell r="H203">
            <v>88.782335898707515</v>
          </cell>
          <cell r="I203">
            <v>1515.5724165477825</v>
          </cell>
        </row>
        <row r="204">
          <cell r="C204">
            <v>9</v>
          </cell>
          <cell r="G204">
            <v>2060.1591575194407</v>
          </cell>
          <cell r="H204">
            <v>84.451981891616924</v>
          </cell>
          <cell r="I204">
            <v>2144.6111394110576</v>
          </cell>
        </row>
        <row r="205">
          <cell r="C205">
            <v>9</v>
          </cell>
          <cell r="G205">
            <v>1478.7381286422137</v>
          </cell>
          <cell r="H205">
            <v>143.13125026206581</v>
          </cell>
          <cell r="I205">
            <v>1621.8693789042795</v>
          </cell>
        </row>
        <row r="206">
          <cell r="C206">
            <v>9</v>
          </cell>
          <cell r="G206">
            <v>1816.9687837249296</v>
          </cell>
          <cell r="H206">
            <v>64.972408412245841</v>
          </cell>
          <cell r="I206">
            <v>1881.9411921371754</v>
          </cell>
        </row>
        <row r="207">
          <cell r="C207">
            <v>9</v>
          </cell>
          <cell r="G207">
            <v>573.32241857271765</v>
          </cell>
          <cell r="H207">
            <v>341.44346005408693</v>
          </cell>
          <cell r="I207">
            <v>914.76587862680458</v>
          </cell>
        </row>
        <row r="208">
          <cell r="C208">
            <v>9</v>
          </cell>
          <cell r="G208">
            <v>2311.9132508491275</v>
          </cell>
          <cell r="H208">
            <v>111.77209452274838</v>
          </cell>
          <cell r="I208">
            <v>2423.6853453718759</v>
          </cell>
        </row>
        <row r="209">
          <cell r="C209">
            <v>9</v>
          </cell>
          <cell r="G209">
            <v>2176.6674011774849</v>
          </cell>
          <cell r="H209">
            <v>101.12539076006669</v>
          </cell>
          <cell r="I209">
            <v>2277.7927919375516</v>
          </cell>
        </row>
        <row r="210">
          <cell r="C210">
            <v>9</v>
          </cell>
          <cell r="G210">
            <v>2139.791798611986</v>
          </cell>
          <cell r="H210">
            <v>0</v>
          </cell>
          <cell r="I210">
            <v>2139.791798611986</v>
          </cell>
        </row>
        <row r="211">
          <cell r="C211">
            <v>9</v>
          </cell>
          <cell r="G211">
            <v>1465.796677707358</v>
          </cell>
          <cell r="H211">
            <v>105.77505475132284</v>
          </cell>
          <cell r="I211">
            <v>1571.5717324586808</v>
          </cell>
        </row>
        <row r="212">
          <cell r="C212">
            <v>9</v>
          </cell>
          <cell r="G212">
            <v>1332.0054777302707</v>
          </cell>
          <cell r="H212">
            <v>0</v>
          </cell>
          <cell r="I212">
            <v>1332.0054777302707</v>
          </cell>
        </row>
        <row r="213">
          <cell r="C213">
            <v>9</v>
          </cell>
          <cell r="G213">
            <v>2234.1149258677033</v>
          </cell>
          <cell r="H213">
            <v>2.9841319317138186</v>
          </cell>
          <cell r="I213">
            <v>2237.0990577994171</v>
          </cell>
        </row>
        <row r="214">
          <cell r="C214">
            <v>9</v>
          </cell>
          <cell r="G214">
            <v>1375.8196197289362</v>
          </cell>
          <cell r="H214">
            <v>70.393542310894645</v>
          </cell>
          <cell r="I214">
            <v>1446.2131620398309</v>
          </cell>
        </row>
        <row r="215">
          <cell r="C215">
            <v>9</v>
          </cell>
          <cell r="G215">
            <v>2399.2412927665328</v>
          </cell>
          <cell r="H215">
            <v>41.161037766072695</v>
          </cell>
          <cell r="I215">
            <v>2440.4023305326054</v>
          </cell>
        </row>
        <row r="216">
          <cell r="C216">
            <v>9</v>
          </cell>
          <cell r="G216">
            <v>1523.0012150172552</v>
          </cell>
          <cell r="H216">
            <v>146.52848047553198</v>
          </cell>
          <cell r="I216">
            <v>1669.5296954927871</v>
          </cell>
        </row>
        <row r="217">
          <cell r="C217">
            <v>9</v>
          </cell>
          <cell r="G217">
            <v>952.31563853601438</v>
          </cell>
          <cell r="H217">
            <v>54.490914618571423</v>
          </cell>
          <cell r="I217">
            <v>1006.8065531545858</v>
          </cell>
        </row>
        <row r="218">
          <cell r="C218">
            <v>9</v>
          </cell>
          <cell r="G218">
            <v>1143.989029064084</v>
          </cell>
          <cell r="H218">
            <v>95.614077435458967</v>
          </cell>
          <cell r="I218">
            <v>1239.6031064995429</v>
          </cell>
        </row>
        <row r="219">
          <cell r="C219">
            <v>9</v>
          </cell>
          <cell r="G219">
            <v>751.70322597081463</v>
          </cell>
          <cell r="H219">
            <v>40.72737116593612</v>
          </cell>
          <cell r="I219">
            <v>792.43059713675075</v>
          </cell>
        </row>
        <row r="220">
          <cell r="C220">
            <v>9</v>
          </cell>
          <cell r="G220">
            <v>659.61478968098402</v>
          </cell>
          <cell r="H220">
            <v>108.84955596929308</v>
          </cell>
          <cell r="I220">
            <v>768.4643456502771</v>
          </cell>
        </row>
        <row r="221">
          <cell r="C221">
            <v>9</v>
          </cell>
          <cell r="G221">
            <v>1257.5070036116499</v>
          </cell>
          <cell r="H221">
            <v>164.9970101180279</v>
          </cell>
          <cell r="I221">
            <v>1422.5040137296778</v>
          </cell>
        </row>
        <row r="222">
          <cell r="C222">
            <v>9</v>
          </cell>
          <cell r="G222">
            <v>1678.8750189317198</v>
          </cell>
          <cell r="H222">
            <v>111.69338515911704</v>
          </cell>
          <cell r="I222">
            <v>1790.5684040908368</v>
          </cell>
        </row>
        <row r="223">
          <cell r="C223">
            <v>9</v>
          </cell>
          <cell r="G223">
            <v>585.01208522881632</v>
          </cell>
          <cell r="H223">
            <v>56.02791229522893</v>
          </cell>
          <cell r="I223">
            <v>641.03999752404525</v>
          </cell>
        </row>
        <row r="224">
          <cell r="C224">
            <v>9</v>
          </cell>
          <cell r="G224">
            <v>688.44359454302912</v>
          </cell>
          <cell r="H224">
            <v>117.65670275814659</v>
          </cell>
          <cell r="I224">
            <v>806.10029730117571</v>
          </cell>
        </row>
        <row r="225">
          <cell r="C225">
            <v>9</v>
          </cell>
          <cell r="G225">
            <v>631.87762061863179</v>
          </cell>
          <cell r="H225">
            <v>23.017748851434249</v>
          </cell>
          <cell r="I225">
            <v>654.89536947006604</v>
          </cell>
        </row>
        <row r="226">
          <cell r="C226">
            <v>9</v>
          </cell>
          <cell r="G226">
            <v>840.24913063557096</v>
          </cell>
          <cell r="H226">
            <v>71.378898824528051</v>
          </cell>
          <cell r="I226">
            <v>911.62802946009901</v>
          </cell>
        </row>
        <row r="227">
          <cell r="C227">
            <v>9</v>
          </cell>
          <cell r="G227">
            <v>1328.0390835508674</v>
          </cell>
          <cell r="H227">
            <v>93.883546933439902</v>
          </cell>
          <cell r="I227">
            <v>1421.9226304843073</v>
          </cell>
        </row>
        <row r="228">
          <cell r="C228">
            <v>9</v>
          </cell>
          <cell r="G228">
            <v>869.71396422555551</v>
          </cell>
          <cell r="H228">
            <v>85.565316791985992</v>
          </cell>
          <cell r="I228">
            <v>955.27928101754151</v>
          </cell>
        </row>
        <row r="229">
          <cell r="C229">
            <v>9</v>
          </cell>
          <cell r="G229">
            <v>1025.0116752947606</v>
          </cell>
          <cell r="H229">
            <v>68.792048944084172</v>
          </cell>
          <cell r="I229">
            <v>1093.8037242388448</v>
          </cell>
        </row>
        <row r="230">
          <cell r="C230">
            <v>9</v>
          </cell>
          <cell r="G230">
            <v>1071.3013230980155</v>
          </cell>
          <cell r="H230">
            <v>76.420946032501433</v>
          </cell>
          <cell r="I230">
            <v>1147.7222691305169</v>
          </cell>
        </row>
        <row r="231">
          <cell r="C231">
            <v>9</v>
          </cell>
          <cell r="G231">
            <v>555.64410313706117</v>
          </cell>
          <cell r="H231">
            <v>32.519575981484195</v>
          </cell>
          <cell r="I231">
            <v>588.16367911854536</v>
          </cell>
        </row>
        <row r="232">
          <cell r="C232">
            <v>9</v>
          </cell>
          <cell r="G232">
            <v>610.81627008326029</v>
          </cell>
          <cell r="H232">
            <v>35.569422957006623</v>
          </cell>
          <cell r="I232">
            <v>646.38569304026691</v>
          </cell>
        </row>
        <row r="233">
          <cell r="C233">
            <v>9</v>
          </cell>
          <cell r="G233">
            <v>829.43012767610253</v>
          </cell>
          <cell r="H233">
            <v>60.888454411258067</v>
          </cell>
          <cell r="I233">
            <v>890.3185820873606</v>
          </cell>
        </row>
        <row r="234">
          <cell r="C234">
            <v>9</v>
          </cell>
          <cell r="G234">
            <v>684.3155452204727</v>
          </cell>
          <cell r="H234">
            <v>33.19443764949267</v>
          </cell>
          <cell r="I234">
            <v>717.50998286996537</v>
          </cell>
        </row>
        <row r="235">
          <cell r="C235">
            <v>9</v>
          </cell>
          <cell r="G235">
            <v>0.75749999999999995</v>
          </cell>
          <cell r="H235">
            <v>20.727740662499997</v>
          </cell>
          <cell r="I235">
            <v>21.485240662499997</v>
          </cell>
        </row>
        <row r="236">
          <cell r="C236">
            <v>9</v>
          </cell>
          <cell r="G236">
            <v>396.8985181833674</v>
          </cell>
          <cell r="H236">
            <v>42.067485312124234</v>
          </cell>
          <cell r="I236">
            <v>438.96600349549163</v>
          </cell>
        </row>
        <row r="237">
          <cell r="C237">
            <v>9</v>
          </cell>
          <cell r="G237">
            <v>484.99216161032422</v>
          </cell>
          <cell r="H237">
            <v>19.361782060908865</v>
          </cell>
          <cell r="I237">
            <v>504.35394367123308</v>
          </cell>
        </row>
        <row r="238">
          <cell r="C238">
            <v>9</v>
          </cell>
          <cell r="G238">
            <v>1049.8953678473647</v>
          </cell>
          <cell r="H238">
            <v>15.563762484000335</v>
          </cell>
          <cell r="I238">
            <v>1065.459130331365</v>
          </cell>
        </row>
        <row r="239">
          <cell r="C239">
            <v>9</v>
          </cell>
          <cell r="G239">
            <v>0</v>
          </cell>
          <cell r="H239">
            <v>0</v>
          </cell>
          <cell r="I239">
            <v>0</v>
          </cell>
        </row>
        <row r="240">
          <cell r="C240">
            <v>9</v>
          </cell>
          <cell r="G240">
            <v>219.08015126188801</v>
          </cell>
          <cell r="H240">
            <v>33.578071416796178</v>
          </cell>
          <cell r="I240">
            <v>252.65822267868418</v>
          </cell>
        </row>
        <row r="241">
          <cell r="C241">
            <v>9</v>
          </cell>
          <cell r="G241">
            <v>649.88268164348631</v>
          </cell>
          <cell r="H241">
            <v>23.851732904168216</v>
          </cell>
          <cell r="I241">
            <v>673.73441454765452</v>
          </cell>
        </row>
        <row r="242">
          <cell r="C242">
            <v>9</v>
          </cell>
          <cell r="G242">
            <v>0</v>
          </cell>
          <cell r="H242">
            <v>56.481899999999996</v>
          </cell>
          <cell r="I242">
            <v>56.481899999999996</v>
          </cell>
        </row>
        <row r="243">
          <cell r="C243">
            <v>9</v>
          </cell>
          <cell r="G243">
            <v>186.89619169097722</v>
          </cell>
          <cell r="H243">
            <v>26.276513838926121</v>
          </cell>
          <cell r="I243">
            <v>213.17270552990334</v>
          </cell>
        </row>
        <row r="244">
          <cell r="C244">
            <v>9</v>
          </cell>
          <cell r="G244">
            <v>0</v>
          </cell>
          <cell r="H244">
            <v>0</v>
          </cell>
          <cell r="I244">
            <v>0</v>
          </cell>
        </row>
        <row r="245">
          <cell r="C245">
            <v>9</v>
          </cell>
          <cell r="G245">
            <v>0</v>
          </cell>
          <cell r="H245">
            <v>39.273415042499998</v>
          </cell>
          <cell r="I245">
            <v>39.273415042499998</v>
          </cell>
        </row>
        <row r="246">
          <cell r="C246">
            <v>9</v>
          </cell>
          <cell r="G246">
            <v>203.0002351920451</v>
          </cell>
          <cell r="H246">
            <v>27.953775371443641</v>
          </cell>
          <cell r="I246">
            <v>230.95401056348874</v>
          </cell>
        </row>
        <row r="247">
          <cell r="C247">
            <v>9</v>
          </cell>
          <cell r="G247">
            <v>114.98955025552621</v>
          </cell>
          <cell r="H247">
            <v>17.69861604196899</v>
          </cell>
          <cell r="I247">
            <v>132.6881662974952</v>
          </cell>
        </row>
        <row r="248">
          <cell r="C248">
            <v>9</v>
          </cell>
          <cell r="G248">
            <v>0</v>
          </cell>
          <cell r="H248">
            <v>0</v>
          </cell>
          <cell r="I248">
            <v>0</v>
          </cell>
        </row>
        <row r="249">
          <cell r="C249">
            <v>10</v>
          </cell>
          <cell r="G249">
            <v>15112.347544816228</v>
          </cell>
          <cell r="H249">
            <v>250.2553134094378</v>
          </cell>
          <cell r="I249">
            <v>15362.602858225666</v>
          </cell>
        </row>
        <row r="250">
          <cell r="C250">
            <v>10</v>
          </cell>
          <cell r="G250">
            <v>12971.807637145717</v>
          </cell>
          <cell r="H250">
            <v>162.96698381885471</v>
          </cell>
          <cell r="I250">
            <v>13134.774620964572</v>
          </cell>
        </row>
        <row r="251">
          <cell r="C251">
            <v>10</v>
          </cell>
          <cell r="G251">
            <v>7120.136332000975</v>
          </cell>
          <cell r="H251">
            <v>0</v>
          </cell>
          <cell r="I251">
            <v>7120.136332000975</v>
          </cell>
        </row>
        <row r="252">
          <cell r="C252">
            <v>10</v>
          </cell>
          <cell r="G252">
            <v>7211.8983611443537</v>
          </cell>
          <cell r="H252">
            <v>431.83777300767542</v>
          </cell>
          <cell r="I252">
            <v>7643.7361341520291</v>
          </cell>
        </row>
        <row r="253">
          <cell r="C253">
            <v>10</v>
          </cell>
          <cell r="G253">
            <v>8931.3207821701108</v>
          </cell>
          <cell r="H253">
            <v>616.85295725349533</v>
          </cell>
          <cell r="I253">
            <v>9548.1737394236061</v>
          </cell>
        </row>
        <row r="254">
          <cell r="C254">
            <v>10</v>
          </cell>
          <cell r="G254">
            <v>6840.6069210361484</v>
          </cell>
          <cell r="H254">
            <v>383.22984603488203</v>
          </cell>
          <cell r="I254">
            <v>7223.8367670710304</v>
          </cell>
        </row>
        <row r="255">
          <cell r="C255">
            <v>10</v>
          </cell>
          <cell r="G255">
            <v>7039.7850187608328</v>
          </cell>
          <cell r="H255">
            <v>388.73323886263734</v>
          </cell>
          <cell r="I255">
            <v>7428.5182576234702</v>
          </cell>
        </row>
        <row r="256">
          <cell r="C256">
            <v>10</v>
          </cell>
          <cell r="G256">
            <v>3374.588812252171</v>
          </cell>
          <cell r="H256">
            <v>136.84325350109657</v>
          </cell>
          <cell r="I256">
            <v>3511.4320657532676</v>
          </cell>
        </row>
        <row r="257">
          <cell r="C257">
            <v>10</v>
          </cell>
          <cell r="G257">
            <v>3695.5918298650904</v>
          </cell>
          <cell r="H257">
            <v>198.21273415810538</v>
          </cell>
          <cell r="I257">
            <v>3893.8045640231958</v>
          </cell>
        </row>
        <row r="258">
          <cell r="C258">
            <v>10</v>
          </cell>
          <cell r="G258">
            <v>9121.6994116577898</v>
          </cell>
          <cell r="H258">
            <v>18.65760603142553</v>
          </cell>
          <cell r="I258">
            <v>9140.3570176892154</v>
          </cell>
        </row>
        <row r="259">
          <cell r="C259">
            <v>10</v>
          </cell>
          <cell r="G259">
            <v>4746.3769080500197</v>
          </cell>
          <cell r="H259">
            <v>116.56697176300713</v>
          </cell>
          <cell r="I259">
            <v>4862.9438798130268</v>
          </cell>
        </row>
        <row r="260">
          <cell r="C260">
            <v>10</v>
          </cell>
          <cell r="G260">
            <v>1292.0468606760414</v>
          </cell>
          <cell r="H260">
            <v>623.32611990795931</v>
          </cell>
          <cell r="I260">
            <v>1915.3729805840007</v>
          </cell>
        </row>
        <row r="261">
          <cell r="C261">
            <v>10</v>
          </cell>
          <cell r="G261">
            <v>3341.008448069837</v>
          </cell>
          <cell r="H261">
            <v>149.63657023615951</v>
          </cell>
          <cell r="I261">
            <v>3490.6450183059965</v>
          </cell>
        </row>
        <row r="262">
          <cell r="C262">
            <v>10</v>
          </cell>
          <cell r="G262">
            <v>1515.5724165477825</v>
          </cell>
          <cell r="H262">
            <v>93.181059394899421</v>
          </cell>
          <cell r="I262">
            <v>1608.7534759426819</v>
          </cell>
        </row>
        <row r="263">
          <cell r="C263">
            <v>10</v>
          </cell>
          <cell r="G263">
            <v>2144.6111394110576</v>
          </cell>
          <cell r="H263">
            <v>201.84266668785176</v>
          </cell>
          <cell r="I263">
            <v>2346.4538060989094</v>
          </cell>
        </row>
        <row r="264">
          <cell r="C264">
            <v>10</v>
          </cell>
          <cell r="G264">
            <v>1621.8693789042795</v>
          </cell>
          <cell r="H264">
            <v>31.27773083468287</v>
          </cell>
          <cell r="I264">
            <v>1653.1471097389624</v>
          </cell>
        </row>
        <row r="265">
          <cell r="C265">
            <v>10</v>
          </cell>
          <cell r="G265">
            <v>1881.9411921371754</v>
          </cell>
          <cell r="H265">
            <v>121.81976941186531</v>
          </cell>
          <cell r="I265">
            <v>2003.7609615490408</v>
          </cell>
        </row>
        <row r="266">
          <cell r="C266">
            <v>10</v>
          </cell>
          <cell r="G266">
            <v>914.76587862680458</v>
          </cell>
          <cell r="H266">
            <v>283.88099231142064</v>
          </cell>
          <cell r="I266">
            <v>1198.6468709382252</v>
          </cell>
        </row>
        <row r="267">
          <cell r="C267">
            <v>10</v>
          </cell>
          <cell r="G267">
            <v>2423.6853453718759</v>
          </cell>
          <cell r="H267">
            <v>59.006590476991278</v>
          </cell>
          <cell r="I267">
            <v>2482.6919358488672</v>
          </cell>
        </row>
        <row r="268">
          <cell r="C268">
            <v>10</v>
          </cell>
          <cell r="G268">
            <v>2277.7927919375516</v>
          </cell>
          <cell r="H268">
            <v>210.80280643521701</v>
          </cell>
          <cell r="I268">
            <v>2488.5955983727686</v>
          </cell>
        </row>
        <row r="269">
          <cell r="C269">
            <v>10</v>
          </cell>
          <cell r="G269">
            <v>2139.791798611986</v>
          </cell>
          <cell r="H269">
            <v>167.28496442850019</v>
          </cell>
          <cell r="I269">
            <v>2307.0767630404862</v>
          </cell>
        </row>
        <row r="270">
          <cell r="C270">
            <v>10</v>
          </cell>
          <cell r="G270">
            <v>1571.5717324586808</v>
          </cell>
          <cell r="H270">
            <v>30.36529637057788</v>
          </cell>
          <cell r="I270">
            <v>1601.9370288292587</v>
          </cell>
        </row>
        <row r="271">
          <cell r="C271">
            <v>10</v>
          </cell>
          <cell r="G271">
            <v>1332.0054777302707</v>
          </cell>
          <cell r="H271">
            <v>99.158575471301901</v>
          </cell>
          <cell r="I271">
            <v>1431.1640532015726</v>
          </cell>
        </row>
        <row r="272">
          <cell r="C272">
            <v>10</v>
          </cell>
          <cell r="G272">
            <v>2237.0990577994171</v>
          </cell>
          <cell r="H272">
            <v>102.43136098633067</v>
          </cell>
          <cell r="I272">
            <v>2339.5304187857478</v>
          </cell>
        </row>
        <row r="273">
          <cell r="C273">
            <v>10</v>
          </cell>
          <cell r="G273">
            <v>1446.2131620398309</v>
          </cell>
          <cell r="H273">
            <v>128.73656445226175</v>
          </cell>
          <cell r="I273">
            <v>1574.9497264920926</v>
          </cell>
        </row>
        <row r="274">
          <cell r="C274">
            <v>10</v>
          </cell>
          <cell r="G274">
            <v>2440.4023305326054</v>
          </cell>
          <cell r="H274">
            <v>29.62137287313044</v>
          </cell>
          <cell r="I274">
            <v>2470.0237034057359</v>
          </cell>
        </row>
        <row r="275">
          <cell r="C275">
            <v>10</v>
          </cell>
          <cell r="G275">
            <v>1669.5296954927871</v>
          </cell>
          <cell r="H275">
            <v>86.623218100476151</v>
          </cell>
          <cell r="I275">
            <v>1756.1529135932633</v>
          </cell>
        </row>
        <row r="276">
          <cell r="C276">
            <v>10</v>
          </cell>
          <cell r="G276">
            <v>1006.8065531545858</v>
          </cell>
          <cell r="H276">
            <v>155.26088165860915</v>
          </cell>
          <cell r="I276">
            <v>1162.067434813195</v>
          </cell>
        </row>
        <row r="277">
          <cell r="C277">
            <v>10</v>
          </cell>
          <cell r="G277">
            <v>1239.6031064995429</v>
          </cell>
          <cell r="H277">
            <v>115.00761700920634</v>
          </cell>
          <cell r="I277">
            <v>1354.6107235087493</v>
          </cell>
        </row>
        <row r="278">
          <cell r="C278">
            <v>10</v>
          </cell>
          <cell r="G278">
            <v>792.43059713675075</v>
          </cell>
          <cell r="H278">
            <v>73.213462792350469</v>
          </cell>
          <cell r="I278">
            <v>865.64405992910122</v>
          </cell>
        </row>
        <row r="279">
          <cell r="C279">
            <v>10</v>
          </cell>
          <cell r="G279">
            <v>768.4643456502771</v>
          </cell>
          <cell r="H279">
            <v>83.670997640776932</v>
          </cell>
          <cell r="I279">
            <v>852.13534329105403</v>
          </cell>
        </row>
        <row r="280">
          <cell r="C280">
            <v>10</v>
          </cell>
          <cell r="G280">
            <v>1422.5040137296778</v>
          </cell>
          <cell r="H280">
            <v>101.41657841023471</v>
          </cell>
          <cell r="I280">
            <v>1523.9205921399125</v>
          </cell>
        </row>
        <row r="281">
          <cell r="C281">
            <v>10</v>
          </cell>
          <cell r="G281">
            <v>1790.5684040908368</v>
          </cell>
          <cell r="H281">
            <v>95.726160846505991</v>
          </cell>
          <cell r="I281">
            <v>1886.2945649373428</v>
          </cell>
        </row>
        <row r="282">
          <cell r="C282">
            <v>10</v>
          </cell>
          <cell r="G282">
            <v>641.03999752404525</v>
          </cell>
          <cell r="H282">
            <v>112.08767378417008</v>
          </cell>
          <cell r="I282">
            <v>753.12767130821533</v>
          </cell>
        </row>
        <row r="283">
          <cell r="C283">
            <v>10</v>
          </cell>
          <cell r="G283">
            <v>806.10029730117571</v>
          </cell>
          <cell r="H283">
            <v>228.90695637769613</v>
          </cell>
          <cell r="I283">
            <v>1035.0072536788718</v>
          </cell>
        </row>
        <row r="284">
          <cell r="C284">
            <v>10</v>
          </cell>
          <cell r="G284">
            <v>654.89536947006604</v>
          </cell>
          <cell r="H284">
            <v>50.455990783849984</v>
          </cell>
          <cell r="I284">
            <v>705.35136025391603</v>
          </cell>
        </row>
        <row r="285">
          <cell r="C285">
            <v>10</v>
          </cell>
          <cell r="G285">
            <v>911.62802946009901</v>
          </cell>
          <cell r="H285">
            <v>48.644752412415755</v>
          </cell>
          <cell r="I285">
            <v>960.27278187251477</v>
          </cell>
        </row>
        <row r="286">
          <cell r="C286">
            <v>10</v>
          </cell>
          <cell r="G286">
            <v>1421.9226304843073</v>
          </cell>
          <cell r="H286">
            <v>86.711860969930513</v>
          </cell>
          <cell r="I286">
            <v>1508.6344914542378</v>
          </cell>
        </row>
        <row r="287">
          <cell r="C287">
            <v>10</v>
          </cell>
          <cell r="G287">
            <v>955.27928101754151</v>
          </cell>
          <cell r="H287">
            <v>74.725147643547871</v>
          </cell>
          <cell r="I287">
            <v>1030.0044286610894</v>
          </cell>
        </row>
        <row r="288">
          <cell r="C288">
            <v>10</v>
          </cell>
          <cell r="G288">
            <v>1093.8037242388448</v>
          </cell>
          <cell r="H288">
            <v>53.51132062685906</v>
          </cell>
          <cell r="I288">
            <v>1147.3150448657038</v>
          </cell>
        </row>
        <row r="289">
          <cell r="C289">
            <v>10</v>
          </cell>
          <cell r="G289">
            <v>1147.7222691305169</v>
          </cell>
          <cell r="H289">
            <v>45.633401668175566</v>
          </cell>
          <cell r="I289">
            <v>1193.3556707986925</v>
          </cell>
        </row>
        <row r="290">
          <cell r="C290">
            <v>10</v>
          </cell>
          <cell r="G290">
            <v>588.16367911854536</v>
          </cell>
          <cell r="H290">
            <v>50.280228127390615</v>
          </cell>
          <cell r="I290">
            <v>638.44390724593597</v>
          </cell>
        </row>
        <row r="291">
          <cell r="C291">
            <v>10</v>
          </cell>
          <cell r="G291">
            <v>646.38569304026691</v>
          </cell>
          <cell r="H291">
            <v>120.25376626946388</v>
          </cell>
          <cell r="I291">
            <v>766.6394593097308</v>
          </cell>
        </row>
        <row r="292">
          <cell r="C292">
            <v>10</v>
          </cell>
          <cell r="G292">
            <v>890.3185820873606</v>
          </cell>
          <cell r="H292">
            <v>34.721520656208327</v>
          </cell>
          <cell r="I292">
            <v>925.04010274356892</v>
          </cell>
        </row>
        <row r="293">
          <cell r="C293">
            <v>10</v>
          </cell>
          <cell r="G293">
            <v>717.50998286996537</v>
          </cell>
          <cell r="H293">
            <v>39.544780628737385</v>
          </cell>
          <cell r="I293">
            <v>757.05476349870275</v>
          </cell>
        </row>
        <row r="294">
          <cell r="C294">
            <v>10</v>
          </cell>
          <cell r="G294">
            <v>21.485240662499997</v>
          </cell>
          <cell r="H294">
            <v>458.678237835</v>
          </cell>
          <cell r="I294">
            <v>480.16347849750002</v>
          </cell>
        </row>
        <row r="295">
          <cell r="C295">
            <v>10</v>
          </cell>
          <cell r="G295">
            <v>438.96600349549163</v>
          </cell>
          <cell r="H295">
            <v>25.278699477417831</v>
          </cell>
          <cell r="I295">
            <v>464.24470297290947</v>
          </cell>
        </row>
        <row r="296">
          <cell r="C296">
            <v>10</v>
          </cell>
          <cell r="G296">
            <v>504.35394367123308</v>
          </cell>
          <cell r="H296">
            <v>25.95232318196031</v>
          </cell>
          <cell r="I296">
            <v>530.30626685319339</v>
          </cell>
        </row>
        <row r="297">
          <cell r="C297">
            <v>10</v>
          </cell>
          <cell r="G297">
            <v>1065.459130331365</v>
          </cell>
          <cell r="H297">
            <v>36.670573473919148</v>
          </cell>
          <cell r="I297">
            <v>1102.1297038052842</v>
          </cell>
        </row>
        <row r="298">
          <cell r="C298">
            <v>10</v>
          </cell>
          <cell r="G298">
            <v>0</v>
          </cell>
          <cell r="H298">
            <v>291.88079845500005</v>
          </cell>
          <cell r="I298">
            <v>291.88079845500005</v>
          </cell>
        </row>
        <row r="299">
          <cell r="C299">
            <v>10</v>
          </cell>
          <cell r="G299">
            <v>252.65822267868418</v>
          </cell>
          <cell r="H299">
            <v>14.816067129489227</v>
          </cell>
          <cell r="I299">
            <v>267.47428980817341</v>
          </cell>
        </row>
        <row r="300">
          <cell r="C300">
            <v>10</v>
          </cell>
          <cell r="G300">
            <v>673.73441454765452</v>
          </cell>
          <cell r="H300">
            <v>80.418163352270085</v>
          </cell>
          <cell r="I300">
            <v>754.15257789992461</v>
          </cell>
        </row>
        <row r="301">
          <cell r="C301">
            <v>10</v>
          </cell>
          <cell r="G301">
            <v>56.481899999999996</v>
          </cell>
          <cell r="H301">
            <v>183.59069100000002</v>
          </cell>
          <cell r="I301">
            <v>240.07259100000002</v>
          </cell>
        </row>
        <row r="302">
          <cell r="C302">
            <v>10</v>
          </cell>
          <cell r="G302">
            <v>213.17270552990334</v>
          </cell>
          <cell r="H302">
            <v>13.949219346172896</v>
          </cell>
          <cell r="I302">
            <v>227.12192487607624</v>
          </cell>
        </row>
        <row r="303">
          <cell r="C303">
            <v>10</v>
          </cell>
          <cell r="G303">
            <v>0</v>
          </cell>
          <cell r="H303">
            <v>205.76658</v>
          </cell>
          <cell r="I303">
            <v>205.76658</v>
          </cell>
        </row>
        <row r="304">
          <cell r="C304">
            <v>10</v>
          </cell>
          <cell r="G304">
            <v>39.273415042499998</v>
          </cell>
          <cell r="H304">
            <v>116.84313887999997</v>
          </cell>
          <cell r="I304">
            <v>156.11655392249997</v>
          </cell>
        </row>
        <row r="305">
          <cell r="C305">
            <v>10</v>
          </cell>
          <cell r="G305">
            <v>230.95401056348874</v>
          </cell>
          <cell r="H305">
            <v>1.8103936929572058</v>
          </cell>
          <cell r="I305">
            <v>232.76440425644594</v>
          </cell>
        </row>
        <row r="306">
          <cell r="C306">
            <v>10</v>
          </cell>
          <cell r="G306">
            <v>132.6881662974952</v>
          </cell>
          <cell r="H306">
            <v>13.252304649442664</v>
          </cell>
          <cell r="I306">
            <v>145.94047094693786</v>
          </cell>
        </row>
        <row r="307">
          <cell r="C307">
            <v>10</v>
          </cell>
          <cell r="G307">
            <v>0</v>
          </cell>
          <cell r="H307">
            <v>1.1673750000000001</v>
          </cell>
          <cell r="I307">
            <v>1.1673750000000001</v>
          </cell>
        </row>
        <row r="308">
          <cell r="C308">
            <v>11</v>
          </cell>
          <cell r="G308">
            <v>15362.602858225666</v>
          </cell>
          <cell r="H308">
            <v>509.00980498178808</v>
          </cell>
          <cell r="I308">
            <v>15871.612663207454</v>
          </cell>
        </row>
        <row r="309">
          <cell r="C309">
            <v>11</v>
          </cell>
          <cell r="G309">
            <v>13134.774620964572</v>
          </cell>
          <cell r="H309">
            <v>896.60443759564771</v>
          </cell>
          <cell r="I309">
            <v>14031.37905856022</v>
          </cell>
        </row>
        <row r="310">
          <cell r="C310">
            <v>11</v>
          </cell>
          <cell r="G310">
            <v>7120.136332000975</v>
          </cell>
          <cell r="H310">
            <v>0</v>
          </cell>
          <cell r="I310">
            <v>7120.136332000975</v>
          </cell>
        </row>
        <row r="311">
          <cell r="C311">
            <v>11</v>
          </cell>
          <cell r="G311">
            <v>7643.7361341520291</v>
          </cell>
          <cell r="H311">
            <v>358.44425323230848</v>
          </cell>
          <cell r="I311">
            <v>8002.1803873843373</v>
          </cell>
        </row>
        <row r="312">
          <cell r="C312">
            <v>11</v>
          </cell>
          <cell r="G312">
            <v>9548.1737394236061</v>
          </cell>
          <cell r="H312">
            <v>773.84146417580882</v>
          </cell>
          <cell r="I312">
            <v>10322.015203599414</v>
          </cell>
        </row>
        <row r="313">
          <cell r="C313">
            <v>11</v>
          </cell>
          <cell r="G313">
            <v>7223.8367670710304</v>
          </cell>
          <cell r="H313">
            <v>304.62079393594797</v>
          </cell>
          <cell r="I313">
            <v>7528.4575610069787</v>
          </cell>
        </row>
        <row r="314">
          <cell r="C314">
            <v>11</v>
          </cell>
          <cell r="G314">
            <v>7428.5182576234702</v>
          </cell>
          <cell r="H314">
            <v>684.80735605522386</v>
          </cell>
          <cell r="I314">
            <v>8113.325613678694</v>
          </cell>
        </row>
        <row r="315">
          <cell r="C315">
            <v>11</v>
          </cell>
          <cell r="G315">
            <v>3511.4320657532676</v>
          </cell>
          <cell r="H315">
            <v>2.937199946987413</v>
          </cell>
          <cell r="I315">
            <v>3514.3692657002548</v>
          </cell>
        </row>
        <row r="316">
          <cell r="C316">
            <v>11</v>
          </cell>
          <cell r="G316">
            <v>3893.8045640231958</v>
          </cell>
          <cell r="H316">
            <v>187.59565631172521</v>
          </cell>
          <cell r="I316">
            <v>4081.400220334921</v>
          </cell>
        </row>
        <row r="317">
          <cell r="C317">
            <v>11</v>
          </cell>
          <cell r="G317">
            <v>9140.3570176892154</v>
          </cell>
          <cell r="H317">
            <v>1070.1326866508643</v>
          </cell>
          <cell r="I317">
            <v>10210.48970434008</v>
          </cell>
        </row>
        <row r="318">
          <cell r="C318">
            <v>11</v>
          </cell>
          <cell r="G318">
            <v>4862.9438798130268</v>
          </cell>
          <cell r="H318">
            <v>49.872743761876258</v>
          </cell>
          <cell r="I318">
            <v>4912.8166235749031</v>
          </cell>
        </row>
        <row r="319">
          <cell r="C319">
            <v>11</v>
          </cell>
          <cell r="G319">
            <v>1915.3729805840007</v>
          </cell>
          <cell r="H319">
            <v>173.92286460156069</v>
          </cell>
          <cell r="I319">
            <v>2089.2958451855616</v>
          </cell>
        </row>
        <row r="320">
          <cell r="C320">
            <v>11</v>
          </cell>
          <cell r="G320">
            <v>3490.6450183059965</v>
          </cell>
          <cell r="H320">
            <v>86.753945466806329</v>
          </cell>
          <cell r="I320">
            <v>3577.3989637728027</v>
          </cell>
        </row>
        <row r="321">
          <cell r="C321">
            <v>11</v>
          </cell>
          <cell r="G321">
            <v>1608.7534759426819</v>
          </cell>
          <cell r="H321">
            <v>92.332793573814712</v>
          </cell>
          <cell r="I321">
            <v>1701.0862695164967</v>
          </cell>
        </row>
        <row r="322">
          <cell r="C322">
            <v>11</v>
          </cell>
          <cell r="G322">
            <v>2346.4538060989094</v>
          </cell>
          <cell r="H322">
            <v>86.543608642903507</v>
          </cell>
          <cell r="I322">
            <v>2432.9974147418129</v>
          </cell>
        </row>
        <row r="323">
          <cell r="C323">
            <v>11</v>
          </cell>
          <cell r="G323">
            <v>1653.1471097389624</v>
          </cell>
          <cell r="H323">
            <v>7.5041284452336043</v>
          </cell>
          <cell r="I323">
            <v>1660.651238184196</v>
          </cell>
        </row>
        <row r="324">
          <cell r="C324">
            <v>11</v>
          </cell>
          <cell r="G324">
            <v>2003.7609615490408</v>
          </cell>
          <cell r="H324">
            <v>108.53132051666856</v>
          </cell>
          <cell r="I324">
            <v>2112.2922820657095</v>
          </cell>
        </row>
        <row r="325">
          <cell r="C325">
            <v>11</v>
          </cell>
          <cell r="G325">
            <v>1198.6468709382252</v>
          </cell>
          <cell r="H325">
            <v>0</v>
          </cell>
          <cell r="I325">
            <v>1198.6468709382252</v>
          </cell>
        </row>
        <row r="326">
          <cell r="C326">
            <v>11</v>
          </cell>
          <cell r="G326">
            <v>2482.6919358488672</v>
          </cell>
          <cell r="H326">
            <v>63.25230020014066</v>
          </cell>
          <cell r="I326">
            <v>2545.9442360490079</v>
          </cell>
        </row>
        <row r="327">
          <cell r="C327">
            <v>11</v>
          </cell>
          <cell r="G327">
            <v>2488.5955983727686</v>
          </cell>
          <cell r="H327">
            <v>32.445582674017452</v>
          </cell>
          <cell r="I327">
            <v>2521.0411810467858</v>
          </cell>
        </row>
        <row r="328">
          <cell r="C328">
            <v>11</v>
          </cell>
          <cell r="G328">
            <v>2307.0767630404862</v>
          </cell>
          <cell r="H328">
            <v>48.019533216785305</v>
          </cell>
          <cell r="I328">
            <v>2355.0962962572717</v>
          </cell>
        </row>
        <row r="329">
          <cell r="C329">
            <v>11</v>
          </cell>
          <cell r="G329">
            <v>1601.9370288292587</v>
          </cell>
          <cell r="H329">
            <v>25.115516693455625</v>
          </cell>
          <cell r="I329">
            <v>1627.0525455227144</v>
          </cell>
        </row>
        <row r="330">
          <cell r="C330">
            <v>11</v>
          </cell>
          <cell r="G330">
            <v>1431.1640532015726</v>
          </cell>
          <cell r="H330">
            <v>42.418429545282805</v>
          </cell>
          <cell r="I330">
            <v>1473.5824827468555</v>
          </cell>
        </row>
        <row r="331">
          <cell r="C331">
            <v>11</v>
          </cell>
          <cell r="G331">
            <v>2339.5304187857478</v>
          </cell>
          <cell r="H331">
            <v>170.82685901235268</v>
          </cell>
          <cell r="I331">
            <v>2510.3572777981003</v>
          </cell>
        </row>
        <row r="332">
          <cell r="C332">
            <v>11</v>
          </cell>
          <cell r="G332">
            <v>1574.9497264920926</v>
          </cell>
          <cell r="H332">
            <v>77.761861767592535</v>
          </cell>
          <cell r="I332">
            <v>1652.7115882596852</v>
          </cell>
        </row>
        <row r="333">
          <cell r="C333">
            <v>11</v>
          </cell>
          <cell r="G333">
            <v>2470.0237034057359</v>
          </cell>
          <cell r="H333">
            <v>79.059441030796066</v>
          </cell>
          <cell r="I333">
            <v>2549.0831444365322</v>
          </cell>
        </row>
        <row r="334">
          <cell r="C334">
            <v>11</v>
          </cell>
          <cell r="G334">
            <v>1756.1529135932633</v>
          </cell>
          <cell r="H334">
            <v>65.010503228896809</v>
          </cell>
          <cell r="I334">
            <v>1821.1634168221601</v>
          </cell>
        </row>
        <row r="335">
          <cell r="C335">
            <v>11</v>
          </cell>
          <cell r="G335">
            <v>1162.067434813195</v>
          </cell>
          <cell r="H335">
            <v>0</v>
          </cell>
          <cell r="I335">
            <v>1162.067434813195</v>
          </cell>
        </row>
        <row r="336">
          <cell r="C336">
            <v>11</v>
          </cell>
          <cell r="G336">
            <v>1354.6107235087493</v>
          </cell>
          <cell r="H336">
            <v>81.352332047457665</v>
          </cell>
          <cell r="I336">
            <v>1435.9630555562069</v>
          </cell>
        </row>
        <row r="337">
          <cell r="C337">
            <v>11</v>
          </cell>
          <cell r="G337">
            <v>865.64405992910122</v>
          </cell>
          <cell r="H337">
            <v>59.991531200051604</v>
          </cell>
          <cell r="I337">
            <v>925.63559112915277</v>
          </cell>
        </row>
        <row r="338">
          <cell r="C338">
            <v>11</v>
          </cell>
          <cell r="G338">
            <v>852.13534329105403</v>
          </cell>
          <cell r="H338">
            <v>172.42835146926126</v>
          </cell>
          <cell r="I338">
            <v>1024.5636947603152</v>
          </cell>
        </row>
        <row r="339">
          <cell r="C339">
            <v>11</v>
          </cell>
          <cell r="G339">
            <v>1523.9205921399125</v>
          </cell>
          <cell r="H339">
            <v>55.915096291917713</v>
          </cell>
          <cell r="I339">
            <v>1579.8356884318302</v>
          </cell>
        </row>
        <row r="340">
          <cell r="C340">
            <v>11</v>
          </cell>
          <cell r="G340">
            <v>1886.2945649373428</v>
          </cell>
          <cell r="H340">
            <v>77.340354028720085</v>
          </cell>
          <cell r="I340">
            <v>1963.634918966063</v>
          </cell>
        </row>
        <row r="341">
          <cell r="C341">
            <v>11</v>
          </cell>
          <cell r="G341">
            <v>753.12767130821533</v>
          </cell>
          <cell r="H341">
            <v>108.22350777611383</v>
          </cell>
          <cell r="I341">
            <v>861.35117908432915</v>
          </cell>
        </row>
        <row r="342">
          <cell r="C342">
            <v>11</v>
          </cell>
          <cell r="G342">
            <v>1035.0072536788718</v>
          </cell>
          <cell r="H342">
            <v>0</v>
          </cell>
          <cell r="I342">
            <v>1035.0072536788718</v>
          </cell>
        </row>
        <row r="343">
          <cell r="C343">
            <v>11</v>
          </cell>
          <cell r="G343">
            <v>705.35136025391603</v>
          </cell>
          <cell r="H343">
            <v>75.567499264956965</v>
          </cell>
          <cell r="I343">
            <v>780.91885951887298</v>
          </cell>
        </row>
        <row r="344">
          <cell r="C344">
            <v>11</v>
          </cell>
          <cell r="G344">
            <v>960.27278187251477</v>
          </cell>
          <cell r="H344">
            <v>46.237545469992071</v>
          </cell>
          <cell r="I344">
            <v>1006.5103273425068</v>
          </cell>
        </row>
        <row r="345">
          <cell r="C345">
            <v>11</v>
          </cell>
          <cell r="G345">
            <v>1508.6344914542378</v>
          </cell>
          <cell r="H345">
            <v>39.833728455821507</v>
          </cell>
          <cell r="I345">
            <v>1548.4682199100594</v>
          </cell>
        </row>
        <row r="346">
          <cell r="C346">
            <v>11</v>
          </cell>
          <cell r="G346">
            <v>1030.0044286610894</v>
          </cell>
          <cell r="H346">
            <v>69.089414416223335</v>
          </cell>
          <cell r="I346">
            <v>1099.0938430773126</v>
          </cell>
        </row>
        <row r="347">
          <cell r="C347">
            <v>11</v>
          </cell>
          <cell r="G347">
            <v>1147.3150448657038</v>
          </cell>
          <cell r="H347">
            <v>45.792991224867173</v>
          </cell>
          <cell r="I347">
            <v>1193.108036090571</v>
          </cell>
        </row>
        <row r="348">
          <cell r="C348">
            <v>11</v>
          </cell>
          <cell r="G348">
            <v>1193.3556707986925</v>
          </cell>
          <cell r="H348">
            <v>71.631223271694111</v>
          </cell>
          <cell r="I348">
            <v>1264.9868940703866</v>
          </cell>
        </row>
        <row r="349">
          <cell r="C349">
            <v>11</v>
          </cell>
          <cell r="G349">
            <v>638.44390724593597</v>
          </cell>
          <cell r="H349">
            <v>25.64231985042019</v>
          </cell>
          <cell r="I349">
            <v>664.0862270963562</v>
          </cell>
        </row>
        <row r="350">
          <cell r="C350">
            <v>11</v>
          </cell>
          <cell r="G350">
            <v>766.6394593097308</v>
          </cell>
          <cell r="H350">
            <v>58.426426268466876</v>
          </cell>
          <cell r="I350">
            <v>825.06588557819771</v>
          </cell>
        </row>
        <row r="351">
          <cell r="C351">
            <v>11</v>
          </cell>
          <cell r="G351">
            <v>925.04010274356892</v>
          </cell>
          <cell r="H351">
            <v>41.771872091016157</v>
          </cell>
          <cell r="I351">
            <v>966.81197483458504</v>
          </cell>
        </row>
        <row r="352">
          <cell r="C352">
            <v>11</v>
          </cell>
          <cell r="G352">
            <v>757.05476349870275</v>
          </cell>
          <cell r="H352">
            <v>0</v>
          </cell>
          <cell r="I352">
            <v>757.05476349870275</v>
          </cell>
        </row>
        <row r="353">
          <cell r="C353">
            <v>11</v>
          </cell>
          <cell r="G353">
            <v>480.16347849750002</v>
          </cell>
          <cell r="H353">
            <v>205.77940285499992</v>
          </cell>
          <cell r="I353">
            <v>685.94288135249997</v>
          </cell>
        </row>
        <row r="354">
          <cell r="C354">
            <v>11</v>
          </cell>
          <cell r="G354">
            <v>464.24470297290947</v>
          </cell>
          <cell r="H354">
            <v>25.129575571530967</v>
          </cell>
          <cell r="I354">
            <v>489.37427854444041</v>
          </cell>
        </row>
        <row r="355">
          <cell r="C355">
            <v>11</v>
          </cell>
          <cell r="G355">
            <v>530.30626685319339</v>
          </cell>
          <cell r="H355">
            <v>37.210805215200345</v>
          </cell>
          <cell r="I355">
            <v>567.51707206839376</v>
          </cell>
        </row>
        <row r="356">
          <cell r="C356">
            <v>11</v>
          </cell>
          <cell r="G356">
            <v>1102.1297038052842</v>
          </cell>
          <cell r="H356">
            <v>29.887195133140693</v>
          </cell>
          <cell r="I356">
            <v>1132.0168989384249</v>
          </cell>
        </row>
        <row r="357">
          <cell r="C357">
            <v>11</v>
          </cell>
          <cell r="G357">
            <v>291.88079845500005</v>
          </cell>
          <cell r="H357">
            <v>-41.182439820000035</v>
          </cell>
          <cell r="I357">
            <v>250.69835863500001</v>
          </cell>
        </row>
        <row r="358">
          <cell r="C358">
            <v>11</v>
          </cell>
          <cell r="G358">
            <v>267.47428980817341</v>
          </cell>
          <cell r="H358">
            <v>25.17283973006511</v>
          </cell>
          <cell r="I358">
            <v>292.64712953823852</v>
          </cell>
        </row>
        <row r="359">
          <cell r="C359">
            <v>11</v>
          </cell>
          <cell r="G359">
            <v>754.15257789992461</v>
          </cell>
          <cell r="H359">
            <v>8.4418598934340494</v>
          </cell>
          <cell r="I359">
            <v>762.59443779335868</v>
          </cell>
        </row>
        <row r="360">
          <cell r="C360">
            <v>11</v>
          </cell>
          <cell r="G360">
            <v>240.07259100000002</v>
          </cell>
          <cell r="H360">
            <v>172.31500701749994</v>
          </cell>
          <cell r="I360">
            <v>412.38759801749995</v>
          </cell>
        </row>
        <row r="361">
          <cell r="C361">
            <v>11</v>
          </cell>
          <cell r="G361">
            <v>227.12192487607624</v>
          </cell>
          <cell r="H361">
            <v>27.22511212178815</v>
          </cell>
          <cell r="I361">
            <v>254.34703699786439</v>
          </cell>
        </row>
        <row r="362">
          <cell r="C362">
            <v>11</v>
          </cell>
          <cell r="G362">
            <v>205.76658</v>
          </cell>
          <cell r="H362">
            <v>142.57512599999998</v>
          </cell>
          <cell r="I362">
            <v>348.34170599999999</v>
          </cell>
        </row>
        <row r="363">
          <cell r="C363">
            <v>11</v>
          </cell>
          <cell r="G363">
            <v>156.11655392249997</v>
          </cell>
          <cell r="H363">
            <v>239.097737505</v>
          </cell>
          <cell r="I363">
            <v>395.21429142749997</v>
          </cell>
        </row>
        <row r="364">
          <cell r="C364">
            <v>11</v>
          </cell>
          <cell r="G364">
            <v>232.76440425644594</v>
          </cell>
          <cell r="H364">
            <v>20.304123251958675</v>
          </cell>
          <cell r="I364">
            <v>253.06852750840463</v>
          </cell>
        </row>
        <row r="365">
          <cell r="C365">
            <v>11</v>
          </cell>
          <cell r="G365">
            <v>145.94047094693786</v>
          </cell>
          <cell r="H365">
            <v>7.6107921339183155</v>
          </cell>
          <cell r="I365">
            <v>153.55126308085619</v>
          </cell>
        </row>
        <row r="366">
          <cell r="C366">
            <v>11</v>
          </cell>
          <cell r="G366">
            <v>1.1673750000000001</v>
          </cell>
          <cell r="H366">
            <v>164.381835</v>
          </cell>
          <cell r="I366">
            <v>165.54920999999999</v>
          </cell>
        </row>
        <row r="367">
          <cell r="C367">
            <v>11</v>
          </cell>
          <cell r="G367">
            <v>0</v>
          </cell>
          <cell r="H367">
            <v>72.441749999999999</v>
          </cell>
          <cell r="I367">
            <v>72.441749999999999</v>
          </cell>
        </row>
        <row r="368">
          <cell r="C368">
            <v>12</v>
          </cell>
          <cell r="G368">
            <v>15871.612663207454</v>
          </cell>
          <cell r="H368">
            <v>0</v>
          </cell>
          <cell r="I368">
            <v>15871.612663207454</v>
          </cell>
        </row>
        <row r="369">
          <cell r="C369">
            <v>12</v>
          </cell>
          <cell r="G369">
            <v>14031.37905856022</v>
          </cell>
          <cell r="H369">
            <v>0</v>
          </cell>
          <cell r="I369">
            <v>14031.37905856022</v>
          </cell>
        </row>
        <row r="370">
          <cell r="C370">
            <v>12</v>
          </cell>
          <cell r="G370">
            <v>7120.136332000975</v>
          </cell>
          <cell r="H370">
            <v>0</v>
          </cell>
          <cell r="I370">
            <v>7120.136332000975</v>
          </cell>
        </row>
        <row r="371">
          <cell r="C371">
            <v>12</v>
          </cell>
          <cell r="G371">
            <v>8002.1803873843373</v>
          </cell>
          <cell r="H371">
            <v>0</v>
          </cell>
          <cell r="I371">
            <v>8002.1803873843373</v>
          </cell>
        </row>
        <row r="372">
          <cell r="C372">
            <v>12</v>
          </cell>
          <cell r="G372">
            <v>10322.015203599414</v>
          </cell>
          <cell r="H372">
            <v>0</v>
          </cell>
          <cell r="I372">
            <v>10322.015203599414</v>
          </cell>
        </row>
        <row r="373">
          <cell r="C373">
            <v>12</v>
          </cell>
          <cell r="G373">
            <v>7528.4575610069787</v>
          </cell>
          <cell r="H373">
            <v>0</v>
          </cell>
          <cell r="I373">
            <v>7528.4575610069787</v>
          </cell>
        </row>
        <row r="374">
          <cell r="C374">
            <v>12</v>
          </cell>
          <cell r="G374">
            <v>8113.325613678694</v>
          </cell>
          <cell r="H374">
            <v>0</v>
          </cell>
          <cell r="I374">
            <v>8113.325613678694</v>
          </cell>
        </row>
        <row r="375">
          <cell r="C375">
            <v>12</v>
          </cell>
          <cell r="G375">
            <v>3514.3692657002548</v>
          </cell>
          <cell r="H375">
            <v>0</v>
          </cell>
          <cell r="I375">
            <v>3514.3692657002548</v>
          </cell>
        </row>
        <row r="376">
          <cell r="C376">
            <v>12</v>
          </cell>
          <cell r="G376">
            <v>4081.400220334921</v>
          </cell>
          <cell r="H376">
            <v>0</v>
          </cell>
          <cell r="I376">
            <v>4081.400220334921</v>
          </cell>
        </row>
        <row r="377">
          <cell r="C377">
            <v>12</v>
          </cell>
          <cell r="G377">
            <v>10210.48970434008</v>
          </cell>
          <cell r="H377">
            <v>0</v>
          </cell>
          <cell r="I377">
            <v>10210.48970434008</v>
          </cell>
        </row>
        <row r="378">
          <cell r="C378">
            <v>12</v>
          </cell>
          <cell r="G378">
            <v>4912.8166235749031</v>
          </cell>
          <cell r="H378">
            <v>0</v>
          </cell>
          <cell r="I378">
            <v>4912.8166235749031</v>
          </cell>
        </row>
        <row r="379">
          <cell r="C379">
            <v>12</v>
          </cell>
          <cell r="G379">
            <v>2089.2958451855616</v>
          </cell>
          <cell r="H379">
            <v>0</v>
          </cell>
          <cell r="I379">
            <v>2089.2958451855616</v>
          </cell>
        </row>
        <row r="380">
          <cell r="C380">
            <v>12</v>
          </cell>
          <cell r="G380">
            <v>3577.3989637728027</v>
          </cell>
          <cell r="H380">
            <v>0</v>
          </cell>
          <cell r="I380">
            <v>3577.3989637728027</v>
          </cell>
        </row>
        <row r="381">
          <cell r="C381">
            <v>12</v>
          </cell>
          <cell r="G381">
            <v>1701.0862695164967</v>
          </cell>
          <cell r="H381">
            <v>0</v>
          </cell>
          <cell r="I381">
            <v>1701.0862695164967</v>
          </cell>
        </row>
        <row r="382">
          <cell r="C382">
            <v>12</v>
          </cell>
          <cell r="G382">
            <v>2432.9974147418129</v>
          </cell>
          <cell r="H382">
            <v>0</v>
          </cell>
          <cell r="I382">
            <v>2432.9974147418129</v>
          </cell>
        </row>
        <row r="383">
          <cell r="C383">
            <v>12</v>
          </cell>
          <cell r="G383">
            <v>1660.651238184196</v>
          </cell>
          <cell r="H383">
            <v>0</v>
          </cell>
          <cell r="I383">
            <v>1660.651238184196</v>
          </cell>
        </row>
        <row r="384">
          <cell r="C384">
            <v>12</v>
          </cell>
          <cell r="G384">
            <v>2112.2922820657095</v>
          </cell>
          <cell r="H384">
            <v>0</v>
          </cell>
          <cell r="I384">
            <v>2112.2922820657095</v>
          </cell>
        </row>
        <row r="385">
          <cell r="C385">
            <v>12</v>
          </cell>
          <cell r="G385">
            <v>1198.6468709382252</v>
          </cell>
          <cell r="H385">
            <v>0</v>
          </cell>
          <cell r="I385">
            <v>1198.6468709382252</v>
          </cell>
        </row>
        <row r="386">
          <cell r="C386">
            <v>12</v>
          </cell>
          <cell r="G386">
            <v>2545.9442360490079</v>
          </cell>
          <cell r="H386">
            <v>0</v>
          </cell>
          <cell r="I386">
            <v>2545.9442360490079</v>
          </cell>
        </row>
        <row r="387">
          <cell r="C387">
            <v>12</v>
          </cell>
          <cell r="G387">
            <v>2521.0411810467858</v>
          </cell>
          <cell r="H387">
            <v>0</v>
          </cell>
          <cell r="I387">
            <v>2521.0411810467858</v>
          </cell>
        </row>
        <row r="388">
          <cell r="C388">
            <v>12</v>
          </cell>
          <cell r="G388">
            <v>2355.0962962572717</v>
          </cell>
          <cell r="H388">
            <v>0</v>
          </cell>
          <cell r="I388">
            <v>2355.0962962572717</v>
          </cell>
        </row>
        <row r="389">
          <cell r="C389">
            <v>12</v>
          </cell>
          <cell r="G389">
            <v>1627.0525455227144</v>
          </cell>
          <cell r="H389">
            <v>0</v>
          </cell>
          <cell r="I389">
            <v>1627.0525455227144</v>
          </cell>
        </row>
        <row r="390">
          <cell r="C390">
            <v>12</v>
          </cell>
          <cell r="G390">
            <v>1473.5824827468555</v>
          </cell>
          <cell r="H390">
            <v>0</v>
          </cell>
          <cell r="I390">
            <v>1473.5824827468555</v>
          </cell>
        </row>
        <row r="391">
          <cell r="C391">
            <v>12</v>
          </cell>
          <cell r="G391">
            <v>2510.3572777981003</v>
          </cell>
          <cell r="H391">
            <v>0</v>
          </cell>
          <cell r="I391">
            <v>2510.3572777981003</v>
          </cell>
        </row>
        <row r="392">
          <cell r="C392">
            <v>12</v>
          </cell>
          <cell r="G392">
            <v>1652.7115882596852</v>
          </cell>
          <cell r="H392">
            <v>0</v>
          </cell>
          <cell r="I392">
            <v>1652.7115882596852</v>
          </cell>
        </row>
        <row r="393">
          <cell r="C393">
            <v>12</v>
          </cell>
          <cell r="G393">
            <v>2549.0831444365322</v>
          </cell>
          <cell r="H393">
            <v>0</v>
          </cell>
          <cell r="I393">
            <v>2549.0831444365322</v>
          </cell>
        </row>
        <row r="394">
          <cell r="C394">
            <v>12</v>
          </cell>
          <cell r="G394">
            <v>1821.1634168221601</v>
          </cell>
          <cell r="H394">
            <v>0</v>
          </cell>
          <cell r="I394">
            <v>1821.1634168221601</v>
          </cell>
        </row>
        <row r="395">
          <cell r="C395">
            <v>12</v>
          </cell>
          <cell r="G395">
            <v>1162.067434813195</v>
          </cell>
          <cell r="H395">
            <v>0</v>
          </cell>
          <cell r="I395">
            <v>1162.067434813195</v>
          </cell>
        </row>
        <row r="396">
          <cell r="C396">
            <v>12</v>
          </cell>
          <cell r="G396">
            <v>1435.9630555562069</v>
          </cell>
          <cell r="H396">
            <v>0</v>
          </cell>
          <cell r="I396">
            <v>1435.9630555562069</v>
          </cell>
        </row>
        <row r="397">
          <cell r="C397">
            <v>12</v>
          </cell>
          <cell r="G397">
            <v>925.63559112915277</v>
          </cell>
          <cell r="H397">
            <v>0</v>
          </cell>
          <cell r="I397">
            <v>925.63559112915277</v>
          </cell>
        </row>
        <row r="398">
          <cell r="C398">
            <v>12</v>
          </cell>
          <cell r="G398">
            <v>1024.5636947603152</v>
          </cell>
          <cell r="H398">
            <v>0</v>
          </cell>
          <cell r="I398">
            <v>1024.5636947603152</v>
          </cell>
        </row>
        <row r="399">
          <cell r="C399">
            <v>12</v>
          </cell>
          <cell r="G399">
            <v>1579.8356884318302</v>
          </cell>
          <cell r="H399">
            <v>0</v>
          </cell>
          <cell r="I399">
            <v>1579.8356884318302</v>
          </cell>
        </row>
        <row r="400">
          <cell r="C400">
            <v>12</v>
          </cell>
          <cell r="G400">
            <v>1963.634918966063</v>
          </cell>
          <cell r="H400">
            <v>0</v>
          </cell>
          <cell r="I400">
            <v>1963.634918966063</v>
          </cell>
        </row>
        <row r="401">
          <cell r="C401">
            <v>12</v>
          </cell>
          <cell r="G401">
            <v>861.35117908432915</v>
          </cell>
          <cell r="H401">
            <v>0</v>
          </cell>
          <cell r="I401">
            <v>861.35117908432915</v>
          </cell>
        </row>
        <row r="402">
          <cell r="C402">
            <v>12</v>
          </cell>
          <cell r="G402">
            <v>1035.0072536788718</v>
          </cell>
          <cell r="H402">
            <v>0</v>
          </cell>
          <cell r="I402">
            <v>1035.0072536788718</v>
          </cell>
        </row>
        <row r="403">
          <cell r="C403">
            <v>12</v>
          </cell>
          <cell r="G403">
            <v>780.91885951887298</v>
          </cell>
          <cell r="H403">
            <v>0</v>
          </cell>
          <cell r="I403">
            <v>780.91885951887298</v>
          </cell>
        </row>
        <row r="404">
          <cell r="C404">
            <v>12</v>
          </cell>
          <cell r="G404">
            <v>1006.5103273425068</v>
          </cell>
          <cell r="H404">
            <v>0</v>
          </cell>
          <cell r="I404">
            <v>1006.5103273425068</v>
          </cell>
        </row>
        <row r="405">
          <cell r="C405">
            <v>12</v>
          </cell>
          <cell r="G405">
            <v>1548.4682199100594</v>
          </cell>
          <cell r="H405">
            <v>0</v>
          </cell>
          <cell r="I405">
            <v>1548.4682199100594</v>
          </cell>
        </row>
        <row r="406">
          <cell r="C406">
            <v>12</v>
          </cell>
          <cell r="G406">
            <v>1099.0938430773126</v>
          </cell>
          <cell r="H406">
            <v>0</v>
          </cell>
          <cell r="I406">
            <v>1099.0938430773126</v>
          </cell>
        </row>
        <row r="407">
          <cell r="C407">
            <v>12</v>
          </cell>
          <cell r="G407">
            <v>1193.108036090571</v>
          </cell>
          <cell r="H407">
            <v>0</v>
          </cell>
          <cell r="I407">
            <v>1193.108036090571</v>
          </cell>
        </row>
        <row r="408">
          <cell r="C408">
            <v>12</v>
          </cell>
          <cell r="G408">
            <v>1264.9868940703866</v>
          </cell>
          <cell r="H408">
            <v>0</v>
          </cell>
          <cell r="I408">
            <v>1264.9868940703866</v>
          </cell>
        </row>
        <row r="409">
          <cell r="C409">
            <v>12</v>
          </cell>
          <cell r="G409">
            <v>664.0862270963562</v>
          </cell>
          <cell r="H409">
            <v>0</v>
          </cell>
          <cell r="I409">
            <v>664.0862270963562</v>
          </cell>
        </row>
        <row r="410">
          <cell r="C410">
            <v>12</v>
          </cell>
          <cell r="G410">
            <v>825.06588557819771</v>
          </cell>
          <cell r="H410">
            <v>0</v>
          </cell>
          <cell r="I410">
            <v>825.06588557819771</v>
          </cell>
        </row>
        <row r="411">
          <cell r="C411">
            <v>12</v>
          </cell>
          <cell r="G411">
            <v>966.81197483458504</v>
          </cell>
          <cell r="H411">
            <v>0</v>
          </cell>
          <cell r="I411">
            <v>966.81197483458504</v>
          </cell>
        </row>
        <row r="412">
          <cell r="C412">
            <v>12</v>
          </cell>
          <cell r="G412">
            <v>757.05476349870275</v>
          </cell>
          <cell r="H412">
            <v>0</v>
          </cell>
          <cell r="I412">
            <v>757.05476349870275</v>
          </cell>
        </row>
        <row r="413">
          <cell r="C413">
            <v>12</v>
          </cell>
          <cell r="G413">
            <v>685.94288135249997</v>
          </cell>
          <cell r="H413">
            <v>0</v>
          </cell>
          <cell r="I413">
            <v>685.94288135249997</v>
          </cell>
        </row>
        <row r="414">
          <cell r="C414">
            <v>12</v>
          </cell>
          <cell r="G414">
            <v>489.37427854444041</v>
          </cell>
          <cell r="H414">
            <v>0</v>
          </cell>
          <cell r="I414">
            <v>489.37427854444041</v>
          </cell>
        </row>
        <row r="415">
          <cell r="C415">
            <v>12</v>
          </cell>
          <cell r="G415">
            <v>567.51707206839376</v>
          </cell>
          <cell r="H415">
            <v>0</v>
          </cell>
          <cell r="I415">
            <v>567.51707206839376</v>
          </cell>
        </row>
        <row r="416">
          <cell r="C416">
            <v>12</v>
          </cell>
          <cell r="G416">
            <v>1132.0168989384249</v>
          </cell>
          <cell r="H416">
            <v>0</v>
          </cell>
          <cell r="I416">
            <v>1132.0168989384249</v>
          </cell>
        </row>
        <row r="417">
          <cell r="C417">
            <v>12</v>
          </cell>
          <cell r="G417">
            <v>250.69835863500001</v>
          </cell>
          <cell r="H417">
            <v>0</v>
          </cell>
          <cell r="I417">
            <v>250.69835863500001</v>
          </cell>
        </row>
        <row r="418">
          <cell r="C418">
            <v>12</v>
          </cell>
          <cell r="G418">
            <v>292.64712953823852</v>
          </cell>
          <cell r="H418">
            <v>0</v>
          </cell>
          <cell r="I418">
            <v>292.64712953823852</v>
          </cell>
        </row>
        <row r="419">
          <cell r="C419">
            <v>12</v>
          </cell>
          <cell r="G419">
            <v>762.59443779335868</v>
          </cell>
          <cell r="H419">
            <v>0</v>
          </cell>
          <cell r="I419">
            <v>762.59443779335868</v>
          </cell>
        </row>
        <row r="420">
          <cell r="C420">
            <v>12</v>
          </cell>
          <cell r="G420">
            <v>412.38759801749995</v>
          </cell>
          <cell r="H420">
            <v>0</v>
          </cell>
          <cell r="I420">
            <v>412.38759801749995</v>
          </cell>
        </row>
        <row r="421">
          <cell r="C421">
            <v>12</v>
          </cell>
          <cell r="G421">
            <v>254.34703699786439</v>
          </cell>
          <cell r="H421">
            <v>0</v>
          </cell>
          <cell r="I421">
            <v>254.34703699786439</v>
          </cell>
        </row>
        <row r="422">
          <cell r="C422">
            <v>12</v>
          </cell>
          <cell r="G422">
            <v>348.34170599999999</v>
          </cell>
          <cell r="H422">
            <v>0</v>
          </cell>
          <cell r="I422">
            <v>348.34170599999999</v>
          </cell>
        </row>
        <row r="423">
          <cell r="C423">
            <v>12</v>
          </cell>
          <cell r="G423">
            <v>395.21429142749997</v>
          </cell>
          <cell r="H423">
            <v>0</v>
          </cell>
          <cell r="I423">
            <v>395.21429142749997</v>
          </cell>
        </row>
        <row r="424">
          <cell r="C424">
            <v>12</v>
          </cell>
          <cell r="G424">
            <v>253.06852750840463</v>
          </cell>
          <cell r="H424">
            <v>0</v>
          </cell>
          <cell r="I424">
            <v>253.06852750840463</v>
          </cell>
        </row>
        <row r="425">
          <cell r="C425">
            <v>12</v>
          </cell>
          <cell r="G425">
            <v>153.55126308085619</v>
          </cell>
          <cell r="H425">
            <v>0</v>
          </cell>
          <cell r="I425">
            <v>153.55126308085619</v>
          </cell>
        </row>
        <row r="426">
          <cell r="C426">
            <v>12</v>
          </cell>
          <cell r="G426">
            <v>165.54920999999999</v>
          </cell>
          <cell r="H426">
            <v>0</v>
          </cell>
          <cell r="I426">
            <v>165.54920999999999</v>
          </cell>
        </row>
        <row r="427">
          <cell r="C427">
            <v>12</v>
          </cell>
          <cell r="G427">
            <v>72.441749999999999</v>
          </cell>
          <cell r="H427">
            <v>0</v>
          </cell>
          <cell r="I427">
            <v>72.441749999999999</v>
          </cell>
        </row>
      </sheetData>
      <sheetData sheetId="1" refreshError="1">
        <row r="15">
          <cell r="C15">
            <v>1</v>
          </cell>
          <cell r="D15" t="str">
            <v>HN</v>
          </cell>
          <cell r="E15" t="str">
            <v>8/3HN</v>
          </cell>
          <cell r="G15">
            <v>0</v>
          </cell>
          <cell r="H15">
            <v>0</v>
          </cell>
          <cell r="I15">
            <v>0</v>
          </cell>
          <cell r="K15">
            <v>0</v>
          </cell>
        </row>
        <row r="16">
          <cell r="C16">
            <v>1</v>
          </cell>
          <cell r="D16" t="str">
            <v>MT</v>
          </cell>
          <cell r="E16" t="str">
            <v>AG</v>
          </cell>
          <cell r="G16">
            <v>53.102499999999999</v>
          </cell>
          <cell r="H16">
            <v>0</v>
          </cell>
          <cell r="I16">
            <v>-1.4679499999999948</v>
          </cell>
          <cell r="K16">
            <v>51.634550000000004</v>
          </cell>
        </row>
        <row r="17">
          <cell r="C17">
            <v>1</v>
          </cell>
          <cell r="D17" t="str">
            <v>MTr</v>
          </cell>
          <cell r="E17" t="str">
            <v>VT</v>
          </cell>
          <cell r="G17">
            <v>59.1145</v>
          </cell>
          <cell r="H17">
            <v>34.59974947368439</v>
          </cell>
          <cell r="I17">
            <v>0</v>
          </cell>
          <cell r="K17">
            <v>93.71424947368439</v>
          </cell>
        </row>
        <row r="18">
          <cell r="C18">
            <v>1</v>
          </cell>
          <cell r="D18" t="str">
            <v>MT</v>
          </cell>
          <cell r="E18" t="str">
            <v>BL</v>
          </cell>
          <cell r="G18">
            <v>1254.7747549999999</v>
          </cell>
          <cell r="H18">
            <v>0</v>
          </cell>
          <cell r="I18">
            <v>-105.36303499999985</v>
          </cell>
          <cell r="K18">
            <v>1149.4117200000001</v>
          </cell>
        </row>
        <row r="19">
          <cell r="C19">
            <v>1</v>
          </cell>
          <cell r="D19" t="str">
            <v>MB</v>
          </cell>
          <cell r="E19" t="str">
            <v>BN</v>
          </cell>
          <cell r="G19">
            <v>331.4</v>
          </cell>
          <cell r="H19">
            <v>71.884550000000047</v>
          </cell>
          <cell r="I19">
            <v>0</v>
          </cell>
          <cell r="K19">
            <v>403.28455000000002</v>
          </cell>
        </row>
        <row r="20">
          <cell r="C20">
            <v>1</v>
          </cell>
          <cell r="D20" t="str">
            <v>MT</v>
          </cell>
          <cell r="E20" t="str">
            <v>BT</v>
          </cell>
          <cell r="G20">
            <v>0</v>
          </cell>
          <cell r="H20">
            <v>0</v>
          </cell>
          <cell r="I20">
            <v>0</v>
          </cell>
          <cell r="K20">
            <v>0</v>
          </cell>
        </row>
        <row r="21">
          <cell r="C21">
            <v>1</v>
          </cell>
          <cell r="D21" t="str">
            <v>MTr</v>
          </cell>
          <cell r="E21" t="str">
            <v>B?</v>
          </cell>
          <cell r="G21">
            <v>3.5045500000000001</v>
          </cell>
          <cell r="H21">
            <v>26.558974999999997</v>
          </cell>
          <cell r="I21">
            <v>0</v>
          </cell>
          <cell r="K21">
            <v>30.063524999999998</v>
          </cell>
        </row>
        <row r="22">
          <cell r="C22">
            <v>1</v>
          </cell>
          <cell r="D22" t="str">
            <v>MTr</v>
          </cell>
          <cell r="E22" t="str">
            <v>BD</v>
          </cell>
          <cell r="G22">
            <v>165.51789500000001</v>
          </cell>
          <cell r="H22">
            <v>0</v>
          </cell>
          <cell r="I22">
            <v>-11.50469500000003</v>
          </cell>
          <cell r="J22">
            <v>6.1079999999999997</v>
          </cell>
          <cell r="K22">
            <v>147.90519999999998</v>
          </cell>
        </row>
        <row r="23">
          <cell r="C23">
            <v>1</v>
          </cell>
          <cell r="D23" t="str">
            <v>MTr</v>
          </cell>
          <cell r="E23" t="str">
            <v>BP</v>
          </cell>
          <cell r="G23">
            <v>39.913650000000004</v>
          </cell>
          <cell r="H23">
            <v>44.236699999999999</v>
          </cell>
          <cell r="I23">
            <v>0</v>
          </cell>
          <cell r="K23">
            <v>84.150350000000003</v>
          </cell>
        </row>
        <row r="24">
          <cell r="C24">
            <v>1</v>
          </cell>
          <cell r="D24" t="str">
            <v>MTr</v>
          </cell>
          <cell r="E24" t="str">
            <v>BT</v>
          </cell>
          <cell r="G24">
            <v>0</v>
          </cell>
          <cell r="H24">
            <v>0</v>
          </cell>
          <cell r="I24">
            <v>0</v>
          </cell>
          <cell r="K24">
            <v>0</v>
          </cell>
        </row>
        <row r="25">
          <cell r="C25">
            <v>1</v>
          </cell>
          <cell r="D25" t="str">
            <v>MT</v>
          </cell>
          <cell r="E25" t="str">
            <v>CM</v>
          </cell>
          <cell r="G25">
            <v>0</v>
          </cell>
          <cell r="H25">
            <v>0</v>
          </cell>
          <cell r="I25">
            <v>0</v>
          </cell>
          <cell r="K25">
            <v>0</v>
          </cell>
        </row>
        <row r="26">
          <cell r="C26">
            <v>1</v>
          </cell>
          <cell r="D26" t="str">
            <v>MT</v>
          </cell>
          <cell r="E26" t="str">
            <v>CT</v>
          </cell>
          <cell r="G26">
            <v>302.963075</v>
          </cell>
          <cell r="H26">
            <v>0</v>
          </cell>
          <cell r="I26">
            <v>-26.293346020000001</v>
          </cell>
          <cell r="K26">
            <v>276.66972898</v>
          </cell>
        </row>
        <row r="27">
          <cell r="C27">
            <v>1</v>
          </cell>
          <cell r="D27" t="str">
            <v>HCM</v>
          </cell>
          <cell r="E27" t="str">
            <v>CL</v>
          </cell>
          <cell r="G27">
            <v>643.311418</v>
          </cell>
          <cell r="H27">
            <v>1621.3858544478201</v>
          </cell>
          <cell r="I27">
            <v>0</v>
          </cell>
          <cell r="K27">
            <v>2264.6972724478201</v>
          </cell>
        </row>
        <row r="28">
          <cell r="C28">
            <v>1</v>
          </cell>
          <cell r="D28" t="str">
            <v>HCM</v>
          </cell>
          <cell r="E28" t="str">
            <v>8T3</v>
          </cell>
          <cell r="G28">
            <v>215.75375</v>
          </cell>
          <cell r="H28">
            <v>522.76276390050009</v>
          </cell>
          <cell r="I28">
            <v>0</v>
          </cell>
          <cell r="K28">
            <v>738.51651390050006</v>
          </cell>
        </row>
        <row r="29">
          <cell r="C29">
            <v>1</v>
          </cell>
          <cell r="D29" t="str">
            <v>HCM</v>
          </cell>
          <cell r="E29" t="str">
            <v>CC</v>
          </cell>
          <cell r="G29">
            <v>170.54994999999997</v>
          </cell>
          <cell r="H29">
            <v>322.84421499999996</v>
          </cell>
          <cell r="I29">
            <v>0</v>
          </cell>
          <cell r="J29">
            <v>167.4</v>
          </cell>
          <cell r="K29">
            <v>325.99416499999995</v>
          </cell>
        </row>
        <row r="30">
          <cell r="C30">
            <v>1</v>
          </cell>
          <cell r="D30" t="str">
            <v>MTr</v>
          </cell>
          <cell r="E30" t="str">
            <v>?N</v>
          </cell>
          <cell r="G30">
            <v>15.866975</v>
          </cell>
          <cell r="H30">
            <v>51.790040000000005</v>
          </cell>
          <cell r="I30">
            <v>0</v>
          </cell>
          <cell r="J30">
            <v>15.215</v>
          </cell>
          <cell r="K30">
            <v>52.442014999999998</v>
          </cell>
        </row>
        <row r="31">
          <cell r="C31">
            <v>1</v>
          </cell>
          <cell r="D31" t="str">
            <v>MTr</v>
          </cell>
          <cell r="E31" t="str">
            <v>?L</v>
          </cell>
          <cell r="G31">
            <v>41.416249999999998</v>
          </cell>
          <cell r="H31">
            <v>4.8716000000000008</v>
          </cell>
          <cell r="I31">
            <v>0</v>
          </cell>
          <cell r="K31">
            <v>46.287849999999999</v>
          </cell>
        </row>
        <row r="32">
          <cell r="C32">
            <v>1</v>
          </cell>
          <cell r="D32" t="str">
            <v>HN</v>
          </cell>
          <cell r="E32" t="str">
            <v>??</v>
          </cell>
          <cell r="G32">
            <v>1.095</v>
          </cell>
          <cell r="H32">
            <v>5.4693179999999995</v>
          </cell>
          <cell r="I32">
            <v>0</v>
          </cell>
          <cell r="K32">
            <v>6.5643179999999992</v>
          </cell>
        </row>
        <row r="33">
          <cell r="C33">
            <v>1</v>
          </cell>
          <cell r="D33" t="str">
            <v>MTr</v>
          </cell>
          <cell r="E33" t="str">
            <v>?N</v>
          </cell>
          <cell r="G33">
            <v>207.92618999999999</v>
          </cell>
          <cell r="H33">
            <v>24.028879999999994</v>
          </cell>
          <cell r="I33">
            <v>0</v>
          </cell>
          <cell r="J33">
            <v>9.4030000000000005</v>
          </cell>
          <cell r="K33">
            <v>222.55206999999999</v>
          </cell>
        </row>
        <row r="34">
          <cell r="C34">
            <v>1</v>
          </cell>
          <cell r="D34" t="str">
            <v>MT</v>
          </cell>
          <cell r="E34" t="str">
            <v>?T</v>
          </cell>
          <cell r="G34">
            <v>55.735500000000002</v>
          </cell>
          <cell r="H34">
            <v>0</v>
          </cell>
          <cell r="I34">
            <v>-14.264750000000006</v>
          </cell>
          <cell r="K34">
            <v>41.470749999999995</v>
          </cell>
        </row>
        <row r="35">
          <cell r="C35">
            <v>1</v>
          </cell>
          <cell r="D35" t="str">
            <v>MTr</v>
          </cell>
          <cell r="E35" t="str">
            <v>GL</v>
          </cell>
          <cell r="H35">
            <v>0</v>
          </cell>
          <cell r="I35">
            <v>0</v>
          </cell>
          <cell r="K35">
            <v>0</v>
          </cell>
        </row>
        <row r="36">
          <cell r="C36">
            <v>1</v>
          </cell>
          <cell r="D36" t="str">
            <v>HCM</v>
          </cell>
          <cell r="E36" t="str">
            <v>GV</v>
          </cell>
          <cell r="G36">
            <v>81.915080000000003</v>
          </cell>
          <cell r="H36">
            <v>34.17443999999999</v>
          </cell>
          <cell r="I36">
            <v>0</v>
          </cell>
          <cell r="K36">
            <v>116.08951999999999</v>
          </cell>
        </row>
        <row r="37">
          <cell r="C37">
            <v>1</v>
          </cell>
          <cell r="D37" t="str">
            <v>HN</v>
          </cell>
          <cell r="E37" t="str">
            <v>HN</v>
          </cell>
          <cell r="G37">
            <v>25.205900300000867</v>
          </cell>
          <cell r="H37">
            <v>78.522199699999533</v>
          </cell>
          <cell r="I37">
            <v>0</v>
          </cell>
          <cell r="J37">
            <v>15.303000000000001</v>
          </cell>
          <cell r="K37">
            <v>88.425100000000398</v>
          </cell>
        </row>
        <row r="38">
          <cell r="C38">
            <v>1</v>
          </cell>
          <cell r="D38" t="str">
            <v>MB</v>
          </cell>
          <cell r="E38" t="str">
            <v>HD</v>
          </cell>
          <cell r="G38">
            <v>0</v>
          </cell>
          <cell r="H38">
            <v>0</v>
          </cell>
          <cell r="I38">
            <v>0</v>
          </cell>
          <cell r="K38">
            <v>0</v>
          </cell>
        </row>
        <row r="39">
          <cell r="C39">
            <v>1</v>
          </cell>
          <cell r="D39" t="str">
            <v>MB</v>
          </cell>
          <cell r="E39" t="str">
            <v>HP</v>
          </cell>
          <cell r="G39">
            <v>0</v>
          </cell>
          <cell r="H39">
            <v>0</v>
          </cell>
          <cell r="I39">
            <v>0</v>
          </cell>
          <cell r="K39">
            <v>0</v>
          </cell>
        </row>
        <row r="40">
          <cell r="C40">
            <v>1</v>
          </cell>
          <cell r="D40" t="str">
            <v>MT</v>
          </cell>
          <cell r="E40" t="str">
            <v>HG</v>
          </cell>
          <cell r="G40">
            <v>167.93672999999998</v>
          </cell>
          <cell r="H40">
            <v>21.110370000000017</v>
          </cell>
          <cell r="I40">
            <v>0</v>
          </cell>
          <cell r="K40">
            <v>189.0471</v>
          </cell>
        </row>
        <row r="41">
          <cell r="C41">
            <v>1</v>
          </cell>
          <cell r="D41" t="str">
            <v>HCM</v>
          </cell>
          <cell r="E41" t="str">
            <v>HV</v>
          </cell>
          <cell r="H41">
            <v>0</v>
          </cell>
          <cell r="I41">
            <v>0</v>
          </cell>
          <cell r="K41">
            <v>0</v>
          </cell>
        </row>
        <row r="42">
          <cell r="C42">
            <v>1</v>
          </cell>
          <cell r="D42" t="str">
            <v>HCM</v>
          </cell>
          <cell r="E42" t="str">
            <v>HM</v>
          </cell>
          <cell r="G42">
            <v>46.641289999999998</v>
          </cell>
          <cell r="H42">
            <v>115.82771</v>
          </cell>
          <cell r="I42">
            <v>0</v>
          </cell>
          <cell r="J42">
            <v>108.32299999999999</v>
          </cell>
          <cell r="K42">
            <v>54.146000000000001</v>
          </cell>
        </row>
        <row r="43">
          <cell r="C43">
            <v>1</v>
          </cell>
          <cell r="D43" t="str">
            <v>MTr</v>
          </cell>
          <cell r="E43" t="str">
            <v>HA</v>
          </cell>
          <cell r="G43">
            <v>85.678925000000007</v>
          </cell>
          <cell r="H43">
            <v>71.572119999999998</v>
          </cell>
          <cell r="I43">
            <v>0</v>
          </cell>
          <cell r="K43">
            <v>157.251045</v>
          </cell>
        </row>
        <row r="44">
          <cell r="C44">
            <v>1</v>
          </cell>
          <cell r="D44" t="str">
            <v>HCM</v>
          </cell>
          <cell r="E44" t="str">
            <v>HS</v>
          </cell>
          <cell r="G44">
            <v>4726.5243439999995</v>
          </cell>
          <cell r="H44">
            <v>95.619395999999782</v>
          </cell>
          <cell r="I44">
            <v>0</v>
          </cell>
          <cell r="J44">
            <v>98.983500000000006</v>
          </cell>
          <cell r="K44">
            <v>4723.1602399999992</v>
          </cell>
        </row>
        <row r="45">
          <cell r="C45">
            <v>1</v>
          </cell>
          <cell r="D45" t="str">
            <v>MTr</v>
          </cell>
          <cell r="E45" t="str">
            <v>HUE</v>
          </cell>
          <cell r="G45">
            <v>139.55456100000001</v>
          </cell>
          <cell r="H45">
            <v>129.77273755000002</v>
          </cell>
          <cell r="I45">
            <v>0</v>
          </cell>
          <cell r="K45">
            <v>269.32729855000002</v>
          </cell>
        </row>
        <row r="46">
          <cell r="C46">
            <v>1</v>
          </cell>
          <cell r="D46" t="str">
            <v>HCM</v>
          </cell>
          <cell r="E46" t="str">
            <v>H?</v>
          </cell>
          <cell r="G46">
            <v>331.55194999999998</v>
          </cell>
          <cell r="H46">
            <v>205.57479100000006</v>
          </cell>
          <cell r="I46">
            <v>0</v>
          </cell>
          <cell r="K46">
            <v>537.12674100000004</v>
          </cell>
        </row>
        <row r="47">
          <cell r="C47">
            <v>1</v>
          </cell>
          <cell r="D47" t="str">
            <v>MB</v>
          </cell>
          <cell r="E47" t="str">
            <v>HY</v>
          </cell>
          <cell r="G47">
            <v>30.045901999999998</v>
          </cell>
          <cell r="H47">
            <v>10.620435000000001</v>
          </cell>
          <cell r="I47">
            <v>0</v>
          </cell>
          <cell r="K47">
            <v>40.666336999999999</v>
          </cell>
        </row>
        <row r="48">
          <cell r="C48">
            <v>1</v>
          </cell>
          <cell r="D48" t="str">
            <v>MTr</v>
          </cell>
          <cell r="E48" t="str">
            <v>KH</v>
          </cell>
          <cell r="G48">
            <v>499.92855500000002</v>
          </cell>
          <cell r="H48">
            <v>0</v>
          </cell>
          <cell r="I48">
            <v>-0.38583979999998519</v>
          </cell>
          <cell r="K48">
            <v>499.54271520000003</v>
          </cell>
        </row>
        <row r="49">
          <cell r="C49">
            <v>1</v>
          </cell>
          <cell r="D49" t="str">
            <v>MT</v>
          </cell>
          <cell r="E49" t="str">
            <v>KG</v>
          </cell>
          <cell r="G49">
            <v>293.17810000000003</v>
          </cell>
          <cell r="H49">
            <v>90.774237729999982</v>
          </cell>
          <cell r="I49">
            <v>0</v>
          </cell>
          <cell r="J49">
            <v>109.702</v>
          </cell>
          <cell r="K49">
            <v>274.25033773000001</v>
          </cell>
        </row>
        <row r="50">
          <cell r="C50">
            <v>1</v>
          </cell>
          <cell r="D50" t="str">
            <v>MTr</v>
          </cell>
          <cell r="E50" t="str">
            <v>L?</v>
          </cell>
          <cell r="G50">
            <v>49.266090030000001</v>
          </cell>
          <cell r="H50">
            <v>0</v>
          </cell>
          <cell r="I50">
            <v>-14.386240030000003</v>
          </cell>
          <cell r="K50">
            <v>34.879849999999998</v>
          </cell>
        </row>
        <row r="51">
          <cell r="C51">
            <v>1</v>
          </cell>
          <cell r="D51" t="str">
            <v>MB</v>
          </cell>
          <cell r="E51" t="str">
            <v>LS</v>
          </cell>
          <cell r="G51">
            <v>0</v>
          </cell>
          <cell r="H51">
            <v>0</v>
          </cell>
          <cell r="I51">
            <v>0</v>
          </cell>
          <cell r="K51">
            <v>0</v>
          </cell>
        </row>
        <row r="52">
          <cell r="C52">
            <v>1</v>
          </cell>
          <cell r="D52" t="str">
            <v>MT</v>
          </cell>
          <cell r="E52" t="str">
            <v>LA</v>
          </cell>
          <cell r="G52">
            <v>22.4998</v>
          </cell>
          <cell r="H52">
            <v>24.038200000000003</v>
          </cell>
          <cell r="I52">
            <v>0</v>
          </cell>
          <cell r="J52">
            <v>2.9790000000000001</v>
          </cell>
          <cell r="K52">
            <v>43.559000000000005</v>
          </cell>
        </row>
        <row r="53">
          <cell r="C53">
            <v>1</v>
          </cell>
          <cell r="D53" t="str">
            <v>HN</v>
          </cell>
          <cell r="E53" t="str">
            <v>LB</v>
          </cell>
          <cell r="G53">
            <v>0</v>
          </cell>
          <cell r="H53">
            <v>0</v>
          </cell>
          <cell r="I53">
            <v>0</v>
          </cell>
          <cell r="K53">
            <v>0</v>
          </cell>
        </row>
        <row r="54">
          <cell r="C54">
            <v>1</v>
          </cell>
          <cell r="D54" t="str">
            <v>MT</v>
          </cell>
          <cell r="E54" t="str">
            <v>PQ</v>
          </cell>
          <cell r="G54">
            <v>0</v>
          </cell>
          <cell r="H54">
            <v>0.16176999999999997</v>
          </cell>
          <cell r="I54">
            <v>0</v>
          </cell>
          <cell r="K54">
            <v>0.16176999999999997</v>
          </cell>
        </row>
        <row r="55">
          <cell r="C55">
            <v>1</v>
          </cell>
          <cell r="D55" t="str">
            <v>MTr</v>
          </cell>
          <cell r="E55" t="str">
            <v>PY</v>
          </cell>
          <cell r="G55">
            <v>48.045000000000002</v>
          </cell>
          <cell r="H55">
            <v>41.845299999999995</v>
          </cell>
          <cell r="I55">
            <v>0</v>
          </cell>
          <cell r="K55">
            <v>89.890299999999996</v>
          </cell>
        </row>
        <row r="56">
          <cell r="C56">
            <v>1</v>
          </cell>
          <cell r="D56" t="str">
            <v>HCM</v>
          </cell>
          <cell r="E56" t="str">
            <v>Q10</v>
          </cell>
          <cell r="G56">
            <v>0</v>
          </cell>
          <cell r="H56">
            <v>0</v>
          </cell>
          <cell r="I56">
            <v>0</v>
          </cell>
          <cell r="K56">
            <v>0</v>
          </cell>
        </row>
        <row r="57">
          <cell r="C57">
            <v>1</v>
          </cell>
          <cell r="D57" t="str">
            <v>HCM</v>
          </cell>
          <cell r="E57" t="str">
            <v>Q4</v>
          </cell>
          <cell r="G57">
            <v>0</v>
          </cell>
          <cell r="H57">
            <v>0</v>
          </cell>
          <cell r="I57">
            <v>0</v>
          </cell>
          <cell r="K57">
            <v>0</v>
          </cell>
        </row>
        <row r="58">
          <cell r="C58">
            <v>1</v>
          </cell>
          <cell r="D58" t="str">
            <v>HCM</v>
          </cell>
          <cell r="E58" t="str">
            <v>Q8</v>
          </cell>
          <cell r="G58">
            <v>0</v>
          </cell>
          <cell r="H58">
            <v>0</v>
          </cell>
          <cell r="I58">
            <v>0</v>
          </cell>
          <cell r="K58">
            <v>0</v>
          </cell>
        </row>
        <row r="59">
          <cell r="C59">
            <v>1</v>
          </cell>
          <cell r="D59" t="str">
            <v>MTr</v>
          </cell>
          <cell r="E59" t="str">
            <v>QB</v>
          </cell>
          <cell r="G59">
            <v>0</v>
          </cell>
          <cell r="H59">
            <v>0</v>
          </cell>
          <cell r="I59">
            <v>0</v>
          </cell>
          <cell r="K59">
            <v>0</v>
          </cell>
        </row>
        <row r="60">
          <cell r="C60">
            <v>1</v>
          </cell>
          <cell r="D60" t="str">
            <v>MTr</v>
          </cell>
          <cell r="E60" t="str">
            <v>QT</v>
          </cell>
          <cell r="G60">
            <v>90.22518500000001</v>
          </cell>
          <cell r="H60">
            <v>5.9586509999999748</v>
          </cell>
          <cell r="I60">
            <v>0</v>
          </cell>
          <cell r="K60">
            <v>96.183835999999985</v>
          </cell>
        </row>
        <row r="61">
          <cell r="C61">
            <v>1</v>
          </cell>
          <cell r="D61" t="str">
            <v>HCM</v>
          </cell>
          <cell r="E61" t="str">
            <v>SG</v>
          </cell>
          <cell r="G61">
            <v>842.25442677449996</v>
          </cell>
          <cell r="H61">
            <v>5087.9362762255005</v>
          </cell>
          <cell r="I61">
            <v>0</v>
          </cell>
          <cell r="K61">
            <v>5930.1907030000002</v>
          </cell>
        </row>
        <row r="62">
          <cell r="C62">
            <v>1</v>
          </cell>
          <cell r="D62" t="str">
            <v>HN</v>
          </cell>
          <cell r="E62" t="str">
            <v>SGD2</v>
          </cell>
          <cell r="G62">
            <v>0</v>
          </cell>
          <cell r="H62">
            <v>0</v>
          </cell>
          <cell r="I62">
            <v>0</v>
          </cell>
          <cell r="K62">
            <v>0</v>
          </cell>
        </row>
        <row r="63">
          <cell r="C63">
            <v>1</v>
          </cell>
          <cell r="D63" t="str">
            <v>HCM</v>
          </cell>
          <cell r="E63" t="str">
            <v>SGD1</v>
          </cell>
          <cell r="G63">
            <v>1642.4659919999999</v>
          </cell>
          <cell r="H63">
            <v>0</v>
          </cell>
          <cell r="I63">
            <v>-176.52976999999987</v>
          </cell>
          <cell r="K63">
            <v>1465.936222</v>
          </cell>
        </row>
        <row r="64">
          <cell r="C64">
            <v>1</v>
          </cell>
          <cell r="D64" t="str">
            <v>MT</v>
          </cell>
          <cell r="E64" t="str">
            <v>ST</v>
          </cell>
          <cell r="G64">
            <v>67.868920000000003</v>
          </cell>
          <cell r="H64">
            <v>0</v>
          </cell>
          <cell r="I64">
            <v>-11.475090000000002</v>
          </cell>
          <cell r="K64">
            <v>56.393830000000001</v>
          </cell>
        </row>
        <row r="65">
          <cell r="C65">
            <v>1</v>
          </cell>
          <cell r="D65" t="str">
            <v>HCM</v>
          </cell>
          <cell r="E65" t="str">
            <v>TB</v>
          </cell>
          <cell r="G65">
            <v>7182.9089093499997</v>
          </cell>
          <cell r="H65">
            <v>0</v>
          </cell>
          <cell r="I65">
            <v>-759.05815435000022</v>
          </cell>
          <cell r="K65">
            <v>6423.8507549999995</v>
          </cell>
        </row>
        <row r="66">
          <cell r="C66">
            <v>1</v>
          </cell>
          <cell r="D66" t="str">
            <v>HCM</v>
          </cell>
          <cell r="E66" t="str">
            <v>TP</v>
          </cell>
          <cell r="G66">
            <v>0</v>
          </cell>
          <cell r="H66">
            <v>0</v>
          </cell>
          <cell r="I66">
            <v>0</v>
          </cell>
          <cell r="K66">
            <v>0</v>
          </cell>
        </row>
        <row r="67">
          <cell r="C67">
            <v>1</v>
          </cell>
          <cell r="D67" t="str">
            <v>HCM</v>
          </cell>
          <cell r="E67" t="str">
            <v>TN</v>
          </cell>
          <cell r="G67">
            <v>1777.1078</v>
          </cell>
          <cell r="H67">
            <v>51.685850000000073</v>
          </cell>
          <cell r="I67">
            <v>0</v>
          </cell>
          <cell r="K67">
            <v>1828.7936500000001</v>
          </cell>
        </row>
        <row r="68">
          <cell r="C68">
            <v>1</v>
          </cell>
          <cell r="D68" t="str">
            <v>HN</v>
          </cell>
          <cell r="E68" t="str">
            <v>TL</v>
          </cell>
          <cell r="G68">
            <v>0</v>
          </cell>
          <cell r="H68">
            <v>0</v>
          </cell>
          <cell r="I68">
            <v>0</v>
          </cell>
          <cell r="K68">
            <v>0</v>
          </cell>
        </row>
        <row r="69">
          <cell r="C69">
            <v>1</v>
          </cell>
          <cell r="D69" t="str">
            <v>MB</v>
          </cell>
          <cell r="E69" t="str">
            <v>TH</v>
          </cell>
          <cell r="G69">
            <v>0</v>
          </cell>
          <cell r="H69">
            <v>0</v>
          </cell>
          <cell r="I69">
            <v>0</v>
          </cell>
          <cell r="K69">
            <v>0</v>
          </cell>
        </row>
        <row r="70">
          <cell r="C70">
            <v>1</v>
          </cell>
          <cell r="D70" t="str">
            <v>HN</v>
          </cell>
          <cell r="E70" t="str">
            <v>TT</v>
          </cell>
          <cell r="G70">
            <v>0</v>
          </cell>
          <cell r="H70">
            <v>0</v>
          </cell>
          <cell r="I70">
            <v>0</v>
          </cell>
          <cell r="K70">
            <v>0</v>
          </cell>
        </row>
        <row r="71">
          <cell r="C71">
            <v>1</v>
          </cell>
          <cell r="D71" t="str">
            <v>HCM</v>
          </cell>
          <cell r="E71" t="str">
            <v>T?</v>
          </cell>
          <cell r="G71">
            <v>0</v>
          </cell>
          <cell r="H71">
            <v>0</v>
          </cell>
          <cell r="I71">
            <v>0</v>
          </cell>
          <cell r="K71">
            <v>0</v>
          </cell>
        </row>
        <row r="72">
          <cell r="C72">
            <v>1</v>
          </cell>
          <cell r="D72" t="str">
            <v>MT</v>
          </cell>
          <cell r="E72" t="str">
            <v>TG</v>
          </cell>
          <cell r="G72">
            <v>3.9448528</v>
          </cell>
          <cell r="H72">
            <v>16.947018071428641</v>
          </cell>
          <cell r="I72">
            <v>0</v>
          </cell>
          <cell r="K72">
            <v>20.89187087142864</v>
          </cell>
        </row>
        <row r="73">
          <cell r="C73">
            <v>1</v>
          </cell>
          <cell r="D73" t="str">
            <v>MT</v>
          </cell>
          <cell r="E73" t="str">
            <v>VL</v>
          </cell>
          <cell r="G73">
            <v>170.979432</v>
          </cell>
          <cell r="H73">
            <v>134.83908200000295</v>
          </cell>
          <cell r="I73">
            <v>0</v>
          </cell>
          <cell r="K73">
            <v>305.81851400000295</v>
          </cell>
        </row>
        <row r="74">
          <cell r="C74">
            <v>2</v>
          </cell>
          <cell r="D74" t="str">
            <v>HN</v>
          </cell>
          <cell r="E74" t="str">
            <v>8/3HN</v>
          </cell>
          <cell r="G74">
            <v>0</v>
          </cell>
          <cell r="H74">
            <v>0</v>
          </cell>
          <cell r="I74">
            <v>0</v>
          </cell>
          <cell r="J74">
            <v>0</v>
          </cell>
          <cell r="K74">
            <v>0</v>
          </cell>
        </row>
        <row r="75">
          <cell r="C75">
            <v>2</v>
          </cell>
          <cell r="D75" t="str">
            <v>MT</v>
          </cell>
          <cell r="E75" t="str">
            <v>AG</v>
          </cell>
          <cell r="G75">
            <v>51.634550000000004</v>
          </cell>
          <cell r="H75">
            <v>3.3600199999999951</v>
          </cell>
          <cell r="I75">
            <v>0</v>
          </cell>
          <cell r="J75">
            <v>32.707999999999998</v>
          </cell>
          <cell r="K75">
            <v>22.286570000000001</v>
          </cell>
        </row>
        <row r="76">
          <cell r="C76">
            <v>2</v>
          </cell>
          <cell r="D76" t="str">
            <v>MTr</v>
          </cell>
          <cell r="E76" t="str">
            <v>VT</v>
          </cell>
          <cell r="G76">
            <v>93.71424947368439</v>
          </cell>
          <cell r="H76">
            <v>25.261818421053821</v>
          </cell>
          <cell r="I76">
            <v>0</v>
          </cell>
          <cell r="J76">
            <v>6.66</v>
          </cell>
          <cell r="K76">
            <v>112.31606789473821</v>
          </cell>
        </row>
        <row r="77">
          <cell r="C77">
            <v>2</v>
          </cell>
          <cell r="D77" t="str">
            <v>MT</v>
          </cell>
          <cell r="E77" t="str">
            <v>BL</v>
          </cell>
          <cell r="G77">
            <v>1149.4117200000001</v>
          </cell>
          <cell r="H77">
            <v>140.25498999999974</v>
          </cell>
          <cell r="I77">
            <v>0</v>
          </cell>
          <cell r="J77">
            <v>14.166</v>
          </cell>
          <cell r="K77">
            <v>1275.5007099999998</v>
          </cell>
        </row>
        <row r="78">
          <cell r="C78">
            <v>2</v>
          </cell>
          <cell r="D78" t="str">
            <v>MB</v>
          </cell>
          <cell r="E78" t="str">
            <v>BN</v>
          </cell>
          <cell r="G78">
            <v>403.28455000000002</v>
          </cell>
          <cell r="H78">
            <v>104.51544999999999</v>
          </cell>
          <cell r="I78">
            <v>0</v>
          </cell>
          <cell r="J78">
            <v>0</v>
          </cell>
          <cell r="K78">
            <v>507.8</v>
          </cell>
        </row>
        <row r="79">
          <cell r="C79">
            <v>2</v>
          </cell>
          <cell r="D79" t="str">
            <v>MT</v>
          </cell>
          <cell r="E79" t="str">
            <v>BT</v>
          </cell>
          <cell r="G79">
            <v>0</v>
          </cell>
          <cell r="H79">
            <v>0</v>
          </cell>
          <cell r="I79">
            <v>0</v>
          </cell>
          <cell r="J79">
            <v>0</v>
          </cell>
          <cell r="K79">
            <v>0</v>
          </cell>
        </row>
        <row r="80">
          <cell r="C80">
            <v>2</v>
          </cell>
          <cell r="D80" t="str">
            <v>MTr</v>
          </cell>
          <cell r="E80" t="str">
            <v>B?</v>
          </cell>
          <cell r="G80">
            <v>30.063524999999998</v>
          </cell>
          <cell r="H80">
            <v>69.098475000000008</v>
          </cell>
          <cell r="I80">
            <v>0</v>
          </cell>
          <cell r="J80">
            <v>0</v>
          </cell>
          <cell r="K80">
            <v>99.162000000000006</v>
          </cell>
        </row>
        <row r="81">
          <cell r="C81">
            <v>2</v>
          </cell>
          <cell r="D81" t="str">
            <v>MTr</v>
          </cell>
          <cell r="E81" t="str">
            <v>BD</v>
          </cell>
          <cell r="G81">
            <v>147.90519999999998</v>
          </cell>
          <cell r="H81">
            <v>55.893040000000028</v>
          </cell>
          <cell r="I81">
            <v>0</v>
          </cell>
          <cell r="J81">
            <v>4.5739999999999998</v>
          </cell>
          <cell r="K81">
            <v>199.22424000000001</v>
          </cell>
        </row>
        <row r="82">
          <cell r="C82">
            <v>2</v>
          </cell>
          <cell r="D82" t="str">
            <v>MTr</v>
          </cell>
          <cell r="E82" t="str">
            <v>BP</v>
          </cell>
          <cell r="G82">
            <v>84.150350000000003</v>
          </cell>
          <cell r="H82">
            <v>85.084712999999994</v>
          </cell>
          <cell r="I82">
            <v>0</v>
          </cell>
          <cell r="J82">
            <v>0</v>
          </cell>
          <cell r="K82">
            <v>169.235063</v>
          </cell>
        </row>
        <row r="83">
          <cell r="C83">
            <v>2</v>
          </cell>
          <cell r="D83" t="str">
            <v>MTr</v>
          </cell>
          <cell r="E83" t="str">
            <v>BT</v>
          </cell>
          <cell r="G83">
            <v>0</v>
          </cell>
          <cell r="H83">
            <v>0</v>
          </cell>
          <cell r="I83">
            <v>0</v>
          </cell>
          <cell r="J83">
            <v>0</v>
          </cell>
          <cell r="K83">
            <v>0</v>
          </cell>
        </row>
        <row r="84">
          <cell r="C84">
            <v>2</v>
          </cell>
          <cell r="D84" t="str">
            <v>MT</v>
          </cell>
          <cell r="E84" t="str">
            <v>CM</v>
          </cell>
          <cell r="G84">
            <v>0</v>
          </cell>
          <cell r="H84">
            <v>24.852750000000071</v>
          </cell>
          <cell r="I84">
            <v>0</v>
          </cell>
          <cell r="J84">
            <v>0</v>
          </cell>
          <cell r="K84">
            <v>24.852750000000071</v>
          </cell>
        </row>
        <row r="85">
          <cell r="C85">
            <v>2</v>
          </cell>
          <cell r="D85" t="str">
            <v>MT</v>
          </cell>
          <cell r="E85" t="str">
            <v>CT</v>
          </cell>
          <cell r="G85">
            <v>276.66972898</v>
          </cell>
          <cell r="H85">
            <v>26.279032019999999</v>
          </cell>
          <cell r="I85">
            <v>0</v>
          </cell>
          <cell r="J85">
            <v>4.4379999999999997</v>
          </cell>
          <cell r="K85">
            <v>298.510761</v>
          </cell>
        </row>
        <row r="86">
          <cell r="C86">
            <v>2</v>
          </cell>
          <cell r="D86" t="str">
            <v>HCM</v>
          </cell>
          <cell r="E86" t="str">
            <v>CL</v>
          </cell>
          <cell r="G86">
            <v>2264.6972724478201</v>
          </cell>
          <cell r="H86">
            <v>0</v>
          </cell>
          <cell r="I86">
            <v>-1779.1345564478202</v>
          </cell>
          <cell r="J86">
            <v>0</v>
          </cell>
          <cell r="K86">
            <v>485.56271600000002</v>
          </cell>
        </row>
        <row r="87">
          <cell r="C87">
            <v>2</v>
          </cell>
          <cell r="D87" t="str">
            <v>HCM</v>
          </cell>
          <cell r="E87" t="str">
            <v>8T3</v>
          </cell>
          <cell r="G87">
            <v>738.51651390050006</v>
          </cell>
          <cell r="H87">
            <v>178.04213592949998</v>
          </cell>
          <cell r="I87">
            <v>0</v>
          </cell>
          <cell r="J87">
            <v>0</v>
          </cell>
          <cell r="K87">
            <v>916.55864983000004</v>
          </cell>
        </row>
        <row r="88">
          <cell r="C88">
            <v>2</v>
          </cell>
          <cell r="D88" t="str">
            <v>HCM</v>
          </cell>
          <cell r="E88" t="str">
            <v>CC</v>
          </cell>
          <cell r="G88">
            <v>325.99416499999995</v>
          </cell>
          <cell r="H88">
            <v>17.461320000000057</v>
          </cell>
          <cell r="I88">
            <v>0</v>
          </cell>
          <cell r="J88">
            <v>0</v>
          </cell>
          <cell r="K88">
            <v>343.45548500000001</v>
          </cell>
        </row>
        <row r="89">
          <cell r="C89">
            <v>2</v>
          </cell>
          <cell r="D89" t="str">
            <v>MTr</v>
          </cell>
          <cell r="E89" t="str">
            <v>?N</v>
          </cell>
          <cell r="G89">
            <v>52.442014999999998</v>
          </cell>
          <cell r="H89">
            <v>0</v>
          </cell>
          <cell r="I89">
            <v>-0.75299499999999853</v>
          </cell>
          <cell r="J89">
            <v>0</v>
          </cell>
          <cell r="K89">
            <v>51.689019999999999</v>
          </cell>
        </row>
        <row r="90">
          <cell r="C90">
            <v>2</v>
          </cell>
          <cell r="D90" t="str">
            <v>MTr</v>
          </cell>
          <cell r="E90" t="str">
            <v>?L</v>
          </cell>
          <cell r="G90">
            <v>46.287849999999999</v>
          </cell>
          <cell r="H90">
            <v>0</v>
          </cell>
          <cell r="I90">
            <v>-2.092099999999995</v>
          </cell>
          <cell r="J90">
            <v>0</v>
          </cell>
          <cell r="K90">
            <v>44.195750000000004</v>
          </cell>
        </row>
        <row r="91">
          <cell r="C91">
            <v>2</v>
          </cell>
          <cell r="D91" t="str">
            <v>HN</v>
          </cell>
          <cell r="E91" t="str">
            <v>??</v>
          </cell>
          <cell r="G91">
            <v>6.5643179999999992</v>
          </cell>
          <cell r="H91">
            <v>8.2778460000000003</v>
          </cell>
          <cell r="I91">
            <v>0</v>
          </cell>
          <cell r="J91">
            <v>0</v>
          </cell>
          <cell r="K91">
            <v>14.842164</v>
          </cell>
        </row>
        <row r="92">
          <cell r="C92">
            <v>2</v>
          </cell>
          <cell r="D92" t="str">
            <v>MTr</v>
          </cell>
          <cell r="E92" t="str">
            <v>?N</v>
          </cell>
          <cell r="G92">
            <v>222.55206999999999</v>
          </cell>
          <cell r="H92">
            <v>0</v>
          </cell>
          <cell r="I92">
            <v>-10.850624999999983</v>
          </cell>
          <cell r="J92">
            <v>10.614000000000001</v>
          </cell>
          <cell r="K92">
            <v>201.087445</v>
          </cell>
        </row>
        <row r="93">
          <cell r="C93">
            <v>2</v>
          </cell>
          <cell r="D93" t="str">
            <v>MT</v>
          </cell>
          <cell r="E93" t="str">
            <v>?T</v>
          </cell>
          <cell r="G93">
            <v>41.470749999999995</v>
          </cell>
          <cell r="H93">
            <v>35.169809999999998</v>
          </cell>
          <cell r="I93">
            <v>0</v>
          </cell>
          <cell r="J93">
            <v>0</v>
          </cell>
          <cell r="K93">
            <v>76.640559999999994</v>
          </cell>
        </row>
        <row r="94">
          <cell r="C94">
            <v>2</v>
          </cell>
          <cell r="D94" t="str">
            <v>MTr</v>
          </cell>
          <cell r="E94" t="str">
            <v>GL</v>
          </cell>
          <cell r="G94">
            <v>0</v>
          </cell>
          <cell r="H94">
            <v>0</v>
          </cell>
          <cell r="I94">
            <v>0</v>
          </cell>
          <cell r="J94">
            <v>0</v>
          </cell>
          <cell r="K94">
            <v>0</v>
          </cell>
        </row>
        <row r="95">
          <cell r="C95">
            <v>2</v>
          </cell>
          <cell r="D95" t="str">
            <v>HCM</v>
          </cell>
          <cell r="E95" t="str">
            <v>GV</v>
          </cell>
          <cell r="G95">
            <v>116.08951999999999</v>
          </cell>
          <cell r="H95">
            <v>11.006760200000013</v>
          </cell>
          <cell r="I95">
            <v>0</v>
          </cell>
          <cell r="J95">
            <v>2.95</v>
          </cell>
          <cell r="K95">
            <v>124.14628020000001</v>
          </cell>
        </row>
        <row r="96">
          <cell r="C96">
            <v>2</v>
          </cell>
          <cell r="D96" t="str">
            <v>HN</v>
          </cell>
          <cell r="E96" t="str">
            <v>HN</v>
          </cell>
          <cell r="G96">
            <v>88.425100000000398</v>
          </cell>
          <cell r="H96">
            <v>98.126900000000049</v>
          </cell>
          <cell r="I96">
            <v>0</v>
          </cell>
          <cell r="J96">
            <v>0</v>
          </cell>
          <cell r="K96">
            <v>186.55200000000045</v>
          </cell>
        </row>
        <row r="97">
          <cell r="C97">
            <v>2</v>
          </cell>
          <cell r="D97" t="str">
            <v>MB</v>
          </cell>
          <cell r="E97" t="str">
            <v>HD</v>
          </cell>
          <cell r="G97">
            <v>0</v>
          </cell>
          <cell r="H97">
            <v>0</v>
          </cell>
          <cell r="I97">
            <v>0</v>
          </cell>
          <cell r="J97">
            <v>0</v>
          </cell>
          <cell r="K97">
            <v>0</v>
          </cell>
        </row>
        <row r="98">
          <cell r="C98">
            <v>2</v>
          </cell>
          <cell r="D98" t="str">
            <v>MB</v>
          </cell>
          <cell r="E98" t="str">
            <v>HP</v>
          </cell>
          <cell r="G98">
            <v>0</v>
          </cell>
          <cell r="H98">
            <v>0</v>
          </cell>
          <cell r="I98">
            <v>0</v>
          </cell>
          <cell r="J98">
            <v>0</v>
          </cell>
          <cell r="K98">
            <v>0</v>
          </cell>
        </row>
        <row r="99">
          <cell r="C99">
            <v>2</v>
          </cell>
          <cell r="D99" t="str">
            <v>MT</v>
          </cell>
          <cell r="E99" t="str">
            <v>HG</v>
          </cell>
          <cell r="G99">
            <v>189.0471</v>
          </cell>
          <cell r="H99">
            <v>0</v>
          </cell>
          <cell r="I99">
            <v>-12.687780000000004</v>
          </cell>
          <cell r="J99">
            <v>0</v>
          </cell>
          <cell r="K99">
            <v>176.35932</v>
          </cell>
        </row>
        <row r="100">
          <cell r="C100">
            <v>2</v>
          </cell>
          <cell r="D100" t="str">
            <v>HCM</v>
          </cell>
          <cell r="E100" t="str">
            <v>HV</v>
          </cell>
          <cell r="G100">
            <v>0</v>
          </cell>
          <cell r="H100">
            <v>0</v>
          </cell>
          <cell r="I100">
            <v>0</v>
          </cell>
          <cell r="J100">
            <v>0</v>
          </cell>
          <cell r="K100">
            <v>0</v>
          </cell>
        </row>
        <row r="101">
          <cell r="C101">
            <v>2</v>
          </cell>
          <cell r="D101" t="str">
            <v>HCM</v>
          </cell>
          <cell r="E101" t="str">
            <v>HM</v>
          </cell>
          <cell r="G101">
            <v>54.146000000000001</v>
          </cell>
          <cell r="H101">
            <v>45.018545000000003</v>
          </cell>
          <cell r="I101">
            <v>0</v>
          </cell>
          <cell r="J101">
            <v>0</v>
          </cell>
          <cell r="K101">
            <v>99.164545000000004</v>
          </cell>
        </row>
        <row r="102">
          <cell r="C102">
            <v>2</v>
          </cell>
          <cell r="D102" t="str">
            <v>MTr</v>
          </cell>
          <cell r="E102" t="str">
            <v>HA</v>
          </cell>
          <cell r="G102">
            <v>157.251045</v>
          </cell>
          <cell r="H102">
            <v>10.616399999999999</v>
          </cell>
          <cell r="I102">
            <v>0</v>
          </cell>
          <cell r="J102">
            <v>0</v>
          </cell>
          <cell r="K102">
            <v>167.867445</v>
          </cell>
        </row>
        <row r="103">
          <cell r="C103">
            <v>2</v>
          </cell>
          <cell r="D103" t="str">
            <v>HCM</v>
          </cell>
          <cell r="E103" t="str">
            <v>HS</v>
          </cell>
          <cell r="G103">
            <v>4723.1602399999992</v>
          </cell>
          <cell r="H103">
            <v>0</v>
          </cell>
          <cell r="I103">
            <v>-344.64999999999873</v>
          </cell>
          <cell r="J103">
            <v>0</v>
          </cell>
          <cell r="K103">
            <v>4378.5102400000005</v>
          </cell>
        </row>
        <row r="104">
          <cell r="C104">
            <v>2</v>
          </cell>
          <cell r="D104" t="str">
            <v>MTr</v>
          </cell>
          <cell r="E104" t="str">
            <v>HUE</v>
          </cell>
          <cell r="G104">
            <v>269.32729855000002</v>
          </cell>
          <cell r="H104">
            <v>64.133174999999937</v>
          </cell>
          <cell r="I104">
            <v>0</v>
          </cell>
          <cell r="J104">
            <v>0</v>
          </cell>
          <cell r="K104">
            <v>333.46047354999996</v>
          </cell>
        </row>
        <row r="105">
          <cell r="C105">
            <v>2</v>
          </cell>
          <cell r="D105" t="str">
            <v>HCM</v>
          </cell>
          <cell r="E105" t="str">
            <v>H?</v>
          </cell>
          <cell r="G105">
            <v>537.12674100000004</v>
          </cell>
          <cell r="H105">
            <v>0</v>
          </cell>
          <cell r="I105">
            <v>-166.73173000000003</v>
          </cell>
          <cell r="J105">
            <v>0</v>
          </cell>
          <cell r="K105">
            <v>370.39501100000001</v>
          </cell>
        </row>
        <row r="106">
          <cell r="C106">
            <v>2</v>
          </cell>
          <cell r="D106" t="str">
            <v>MB</v>
          </cell>
          <cell r="E106" t="str">
            <v>HY</v>
          </cell>
          <cell r="G106">
            <v>40.666336999999999</v>
          </cell>
          <cell r="H106">
            <v>14.263154</v>
          </cell>
          <cell r="I106">
            <v>0</v>
          </cell>
          <cell r="J106">
            <v>0</v>
          </cell>
          <cell r="K106">
            <v>54.929490999999999</v>
          </cell>
        </row>
        <row r="107">
          <cell r="C107">
            <v>2</v>
          </cell>
          <cell r="D107" t="str">
            <v>MTr</v>
          </cell>
          <cell r="E107" t="str">
            <v>KH</v>
          </cell>
          <cell r="G107">
            <v>499.54271520000003</v>
          </cell>
          <cell r="H107">
            <v>0</v>
          </cell>
          <cell r="I107">
            <v>-0.56186000000002423</v>
          </cell>
          <cell r="J107">
            <v>0</v>
          </cell>
          <cell r="K107">
            <v>498.98085520000001</v>
          </cell>
        </row>
        <row r="108">
          <cell r="C108">
            <v>2</v>
          </cell>
          <cell r="D108" t="str">
            <v>MT</v>
          </cell>
          <cell r="E108" t="str">
            <v>KG</v>
          </cell>
          <cell r="G108">
            <v>274.25033773000001</v>
          </cell>
          <cell r="H108">
            <v>0.54642818999997189</v>
          </cell>
          <cell r="I108">
            <v>0</v>
          </cell>
          <cell r="J108">
            <v>0</v>
          </cell>
          <cell r="K108">
            <v>274.79676591999998</v>
          </cell>
        </row>
        <row r="109">
          <cell r="C109">
            <v>2</v>
          </cell>
          <cell r="D109" t="str">
            <v>MTr</v>
          </cell>
          <cell r="E109" t="str">
            <v>L?</v>
          </cell>
          <cell r="G109">
            <v>34.879849999999998</v>
          </cell>
          <cell r="H109">
            <v>8.0907000000000053</v>
          </cell>
          <cell r="I109">
            <v>0</v>
          </cell>
          <cell r="J109">
            <v>0</v>
          </cell>
          <cell r="K109">
            <v>42.970550000000003</v>
          </cell>
        </row>
        <row r="110">
          <cell r="C110">
            <v>2</v>
          </cell>
          <cell r="D110" t="str">
            <v>MB</v>
          </cell>
          <cell r="E110" t="str">
            <v>LS</v>
          </cell>
          <cell r="G110">
            <v>0</v>
          </cell>
          <cell r="H110">
            <v>0</v>
          </cell>
          <cell r="I110">
            <v>0</v>
          </cell>
          <cell r="J110">
            <v>0</v>
          </cell>
          <cell r="K110">
            <v>0</v>
          </cell>
        </row>
        <row r="111">
          <cell r="C111">
            <v>2</v>
          </cell>
          <cell r="D111" t="str">
            <v>MT</v>
          </cell>
          <cell r="E111" t="str">
            <v>LA</v>
          </cell>
          <cell r="G111">
            <v>43.559000000000005</v>
          </cell>
          <cell r="H111">
            <v>0</v>
          </cell>
          <cell r="I111">
            <v>-9.1132000000000062</v>
          </cell>
          <cell r="J111">
            <v>5.2545000000000002</v>
          </cell>
          <cell r="K111">
            <v>29.191299999999998</v>
          </cell>
        </row>
        <row r="112">
          <cell r="C112">
            <v>2</v>
          </cell>
          <cell r="D112" t="str">
            <v>HN</v>
          </cell>
          <cell r="E112" t="str">
            <v>LB</v>
          </cell>
          <cell r="G112">
            <v>0</v>
          </cell>
          <cell r="H112">
            <v>0</v>
          </cell>
          <cell r="I112">
            <v>0</v>
          </cell>
          <cell r="J112">
            <v>0</v>
          </cell>
          <cell r="K112">
            <v>0</v>
          </cell>
        </row>
        <row r="113">
          <cell r="C113">
            <v>2</v>
          </cell>
          <cell r="D113" t="str">
            <v>MT</v>
          </cell>
          <cell r="E113" t="str">
            <v>PQ</v>
          </cell>
          <cell r="G113">
            <v>0.16176999999999997</v>
          </cell>
          <cell r="H113">
            <v>0</v>
          </cell>
          <cell r="I113">
            <v>-0.16176999999999997</v>
          </cell>
          <cell r="J113">
            <v>0</v>
          </cell>
          <cell r="K113">
            <v>0</v>
          </cell>
        </row>
        <row r="114">
          <cell r="C114">
            <v>2</v>
          </cell>
          <cell r="D114" t="str">
            <v>MTr</v>
          </cell>
          <cell r="E114" t="str">
            <v>PY</v>
          </cell>
          <cell r="G114">
            <v>89.890299999999996</v>
          </cell>
          <cell r="H114">
            <v>0</v>
          </cell>
          <cell r="I114">
            <v>-8.1742999999999952</v>
          </cell>
          <cell r="J114">
            <v>18.332000000000001</v>
          </cell>
          <cell r="K114">
            <v>63.384</v>
          </cell>
        </row>
        <row r="115">
          <cell r="C115">
            <v>2</v>
          </cell>
          <cell r="D115" t="str">
            <v>HCM</v>
          </cell>
          <cell r="E115" t="str">
            <v>Q10</v>
          </cell>
          <cell r="G115">
            <v>0</v>
          </cell>
          <cell r="H115">
            <v>0</v>
          </cell>
          <cell r="I115">
            <v>0</v>
          </cell>
          <cell r="J115">
            <v>0</v>
          </cell>
        </row>
        <row r="116">
          <cell r="C116">
            <v>2</v>
          </cell>
          <cell r="D116" t="str">
            <v>HCM</v>
          </cell>
          <cell r="E116" t="str">
            <v>Q4</v>
          </cell>
          <cell r="G116">
            <v>0</v>
          </cell>
          <cell r="H116">
            <v>78.752257</v>
          </cell>
          <cell r="I116">
            <v>0</v>
          </cell>
          <cell r="J116">
            <v>0</v>
          </cell>
          <cell r="K116">
            <v>78.752257</v>
          </cell>
        </row>
        <row r="117">
          <cell r="C117">
            <v>2</v>
          </cell>
          <cell r="D117" t="str">
            <v>HCM</v>
          </cell>
          <cell r="E117" t="str">
            <v>Q8</v>
          </cell>
          <cell r="G117">
            <v>0</v>
          </cell>
          <cell r="H117">
            <v>0</v>
          </cell>
          <cell r="I117">
            <v>0</v>
          </cell>
          <cell r="J117">
            <v>0</v>
          </cell>
          <cell r="K117">
            <v>0</v>
          </cell>
        </row>
        <row r="118">
          <cell r="C118">
            <v>2</v>
          </cell>
          <cell r="D118" t="str">
            <v>MTr</v>
          </cell>
          <cell r="E118" t="str">
            <v>QB</v>
          </cell>
          <cell r="G118">
            <v>0</v>
          </cell>
          <cell r="H118">
            <v>0</v>
          </cell>
          <cell r="I118">
            <v>0</v>
          </cell>
          <cell r="J118">
            <v>0</v>
          </cell>
          <cell r="K118">
            <v>0</v>
          </cell>
        </row>
        <row r="119">
          <cell r="C119">
            <v>2</v>
          </cell>
          <cell r="D119" t="str">
            <v>MTr</v>
          </cell>
          <cell r="E119" t="str">
            <v>QT</v>
          </cell>
          <cell r="G119">
            <v>96.183835999999985</v>
          </cell>
          <cell r="H119">
            <v>74.265129000000002</v>
          </cell>
          <cell r="I119">
            <v>0</v>
          </cell>
          <cell r="J119">
            <v>0</v>
          </cell>
          <cell r="K119">
            <v>170.44896499999999</v>
          </cell>
        </row>
        <row r="120">
          <cell r="C120">
            <v>2</v>
          </cell>
          <cell r="D120" t="str">
            <v>HCM</v>
          </cell>
          <cell r="E120" t="str">
            <v>SG</v>
          </cell>
          <cell r="G120">
            <v>5930.1907030000002</v>
          </cell>
          <cell r="H120">
            <v>0</v>
          </cell>
          <cell r="I120">
            <v>-39.300667000000111</v>
          </cell>
          <cell r="J120">
            <v>15.302</v>
          </cell>
          <cell r="K120">
            <v>5875.5880360000001</v>
          </cell>
        </row>
        <row r="121">
          <cell r="C121">
            <v>2</v>
          </cell>
          <cell r="D121" t="str">
            <v>HN</v>
          </cell>
          <cell r="E121" t="str">
            <v>SGD2</v>
          </cell>
          <cell r="G121">
            <v>0</v>
          </cell>
          <cell r="H121">
            <v>0</v>
          </cell>
          <cell r="I121">
            <v>0</v>
          </cell>
          <cell r="J121">
            <v>0</v>
          </cell>
          <cell r="K121">
            <v>0</v>
          </cell>
        </row>
        <row r="122">
          <cell r="C122">
            <v>2</v>
          </cell>
          <cell r="D122" t="str">
            <v>HCM</v>
          </cell>
          <cell r="E122" t="str">
            <v>SGD1</v>
          </cell>
          <cell r="G122">
            <v>1465.936222</v>
          </cell>
          <cell r="H122">
            <v>0</v>
          </cell>
          <cell r="I122">
            <v>-391.84833500000013</v>
          </cell>
          <cell r="J122">
            <v>7.5750669999999998</v>
          </cell>
          <cell r="K122">
            <v>1066.5128199999999</v>
          </cell>
        </row>
        <row r="123">
          <cell r="C123">
            <v>2</v>
          </cell>
          <cell r="D123" t="str">
            <v>MT</v>
          </cell>
          <cell r="E123" t="str">
            <v>ST</v>
          </cell>
          <cell r="G123">
            <v>56.393830000000001</v>
          </cell>
          <cell r="H123">
            <v>0</v>
          </cell>
          <cell r="I123">
            <v>-11.170544999999997</v>
          </cell>
          <cell r="J123">
            <v>0</v>
          </cell>
          <cell r="K123">
            <v>45.223285000000004</v>
          </cell>
        </row>
        <row r="124">
          <cell r="C124">
            <v>2</v>
          </cell>
          <cell r="D124" t="str">
            <v>HCM</v>
          </cell>
          <cell r="E124" t="str">
            <v>TB</v>
          </cell>
          <cell r="G124">
            <v>6423.8507549999995</v>
          </cell>
          <cell r="H124">
            <v>0</v>
          </cell>
          <cell r="I124">
            <v>-309.80179999999928</v>
          </cell>
          <cell r="J124">
            <v>1669</v>
          </cell>
          <cell r="K124">
            <v>4445.0489550000002</v>
          </cell>
        </row>
        <row r="125">
          <cell r="C125">
            <v>2</v>
          </cell>
          <cell r="D125" t="str">
            <v>HCM</v>
          </cell>
          <cell r="E125" t="str">
            <v>TP</v>
          </cell>
          <cell r="G125">
            <v>0</v>
          </cell>
          <cell r="H125">
            <v>0</v>
          </cell>
          <cell r="I125">
            <v>0</v>
          </cell>
          <cell r="J125">
            <v>0</v>
          </cell>
          <cell r="K125">
            <v>0</v>
          </cell>
        </row>
        <row r="126">
          <cell r="C126">
            <v>2</v>
          </cell>
          <cell r="D126" t="str">
            <v>HCM</v>
          </cell>
          <cell r="E126" t="str">
            <v>TN</v>
          </cell>
          <cell r="G126">
            <v>1828.7936500000001</v>
          </cell>
          <cell r="H126">
            <v>7.2688999999998032</v>
          </cell>
          <cell r="I126">
            <v>0</v>
          </cell>
          <cell r="J126">
            <v>0</v>
          </cell>
          <cell r="K126">
            <v>1836.0625499999999</v>
          </cell>
        </row>
        <row r="127">
          <cell r="C127">
            <v>2</v>
          </cell>
          <cell r="D127" t="str">
            <v>HN</v>
          </cell>
          <cell r="E127" t="str">
            <v>TL</v>
          </cell>
          <cell r="G127">
            <v>0</v>
          </cell>
          <cell r="H127">
            <v>0</v>
          </cell>
          <cell r="I127">
            <v>0</v>
          </cell>
          <cell r="J127">
            <v>0</v>
          </cell>
          <cell r="K127">
            <v>0</v>
          </cell>
        </row>
        <row r="128">
          <cell r="C128">
            <v>2</v>
          </cell>
          <cell r="D128" t="str">
            <v>MB</v>
          </cell>
          <cell r="E128" t="str">
            <v>TH</v>
          </cell>
          <cell r="G128">
            <v>0</v>
          </cell>
          <cell r="H128">
            <v>13.85</v>
          </cell>
          <cell r="I128">
            <v>0</v>
          </cell>
          <cell r="J128">
            <v>0</v>
          </cell>
          <cell r="K128">
            <v>13.85</v>
          </cell>
        </row>
        <row r="129">
          <cell r="C129">
            <v>2</v>
          </cell>
          <cell r="D129" t="str">
            <v>HN</v>
          </cell>
          <cell r="E129" t="str">
            <v>TT</v>
          </cell>
          <cell r="G129">
            <v>0</v>
          </cell>
          <cell r="H129">
            <v>0</v>
          </cell>
          <cell r="I129">
            <v>0</v>
          </cell>
          <cell r="J129">
            <v>0</v>
          </cell>
          <cell r="K129">
            <v>0</v>
          </cell>
        </row>
        <row r="130">
          <cell r="C130">
            <v>2</v>
          </cell>
          <cell r="D130" t="str">
            <v>HCM</v>
          </cell>
          <cell r="E130" t="str">
            <v>T?</v>
          </cell>
          <cell r="G130">
            <v>0</v>
          </cell>
          <cell r="H130">
            <v>0.65098999999999996</v>
          </cell>
          <cell r="I130">
            <v>0</v>
          </cell>
          <cell r="J130">
            <v>0</v>
          </cell>
          <cell r="K130">
            <v>0.65098999999999996</v>
          </cell>
        </row>
        <row r="131">
          <cell r="C131">
            <v>2</v>
          </cell>
          <cell r="D131" t="str">
            <v>MT</v>
          </cell>
          <cell r="E131" t="str">
            <v>TG</v>
          </cell>
          <cell r="G131">
            <v>20.89187087142864</v>
          </cell>
          <cell r="H131">
            <v>22.452789700000299</v>
          </cell>
          <cell r="I131">
            <v>0</v>
          </cell>
          <cell r="J131">
            <v>0</v>
          </cell>
          <cell r="K131">
            <v>43.344660571428939</v>
          </cell>
        </row>
        <row r="132">
          <cell r="C132">
            <v>2</v>
          </cell>
          <cell r="D132" t="str">
            <v>MT</v>
          </cell>
          <cell r="E132" t="str">
            <v>VL</v>
          </cell>
          <cell r="G132">
            <v>305.81851400000295</v>
          </cell>
          <cell r="H132">
            <v>273.38524600000306</v>
          </cell>
          <cell r="I132">
            <v>0</v>
          </cell>
          <cell r="J132">
            <v>40.337000000000003</v>
          </cell>
          <cell r="K132">
            <v>538.86676000000602</v>
          </cell>
        </row>
        <row r="133">
          <cell r="C133">
            <v>3</v>
          </cell>
          <cell r="D133" t="str">
            <v>HN</v>
          </cell>
          <cell r="E133" t="str">
            <v>8/3HN</v>
          </cell>
          <cell r="G133">
            <v>0</v>
          </cell>
          <cell r="H133">
            <v>0</v>
          </cell>
          <cell r="I133">
            <v>0</v>
          </cell>
          <cell r="K133">
            <v>0</v>
          </cell>
        </row>
        <row r="134">
          <cell r="C134">
            <v>3</v>
          </cell>
          <cell r="D134" t="str">
            <v>MT</v>
          </cell>
          <cell r="E134" t="str">
            <v>AG</v>
          </cell>
          <cell r="G134">
            <v>22.286570000000001</v>
          </cell>
          <cell r="H134">
            <v>9.4255090000000017</v>
          </cell>
          <cell r="I134">
            <v>0</v>
          </cell>
          <cell r="K134">
            <v>31.712079000000003</v>
          </cell>
        </row>
        <row r="135">
          <cell r="C135">
            <v>3</v>
          </cell>
          <cell r="D135" t="str">
            <v>MTr</v>
          </cell>
          <cell r="E135" t="str">
            <v>VT</v>
          </cell>
          <cell r="G135">
            <v>112.31606789473821</v>
          </cell>
          <cell r="H135">
            <v>0</v>
          </cell>
          <cell r="I135">
            <v>-30.615639084009985</v>
          </cell>
          <cell r="K135">
            <v>81.700428810728226</v>
          </cell>
        </row>
        <row r="136">
          <cell r="C136">
            <v>3</v>
          </cell>
          <cell r="D136" t="str">
            <v>MT</v>
          </cell>
          <cell r="E136" t="str">
            <v>BL</v>
          </cell>
          <cell r="G136">
            <v>1275.5007099999998</v>
          </cell>
          <cell r="H136">
            <v>0</v>
          </cell>
          <cell r="I136">
            <v>-593.42343000000005</v>
          </cell>
          <cell r="K136">
            <v>682.07727999999975</v>
          </cell>
        </row>
        <row r="137">
          <cell r="C137">
            <v>3</v>
          </cell>
          <cell r="D137" t="str">
            <v>MB</v>
          </cell>
          <cell r="E137" t="str">
            <v>BN</v>
          </cell>
          <cell r="G137">
            <v>507.8</v>
          </cell>
          <cell r="H137">
            <v>39.40101999999996</v>
          </cell>
          <cell r="I137">
            <v>0</v>
          </cell>
          <cell r="K137">
            <v>547.20101999999997</v>
          </cell>
        </row>
        <row r="138">
          <cell r="C138">
            <v>3</v>
          </cell>
          <cell r="D138" t="str">
            <v>MT</v>
          </cell>
          <cell r="E138" t="str">
            <v>BT</v>
          </cell>
          <cell r="G138">
            <v>0</v>
          </cell>
          <cell r="H138">
            <v>3.2719999999999998</v>
          </cell>
          <cell r="I138">
            <v>0</v>
          </cell>
          <cell r="K138">
            <v>3.2719999999999998</v>
          </cell>
        </row>
        <row r="139">
          <cell r="C139">
            <v>3</v>
          </cell>
          <cell r="D139" t="str">
            <v>MTr</v>
          </cell>
          <cell r="E139" t="str">
            <v>B?</v>
          </cell>
          <cell r="G139">
            <v>99.162000000000006</v>
          </cell>
          <cell r="H139">
            <v>101.31325735999999</v>
          </cell>
          <cell r="I139">
            <v>0</v>
          </cell>
          <cell r="K139">
            <v>200.47525736</v>
          </cell>
        </row>
        <row r="140">
          <cell r="C140">
            <v>3</v>
          </cell>
          <cell r="D140" t="str">
            <v>MTr</v>
          </cell>
          <cell r="E140" t="str">
            <v>BD</v>
          </cell>
          <cell r="G140">
            <v>199.22424000000001</v>
          </cell>
          <cell r="H140">
            <v>0</v>
          </cell>
          <cell r="I140">
            <v>-61.588945000000166</v>
          </cell>
          <cell r="K140">
            <v>137.63529499999984</v>
          </cell>
        </row>
        <row r="141">
          <cell r="C141">
            <v>3</v>
          </cell>
          <cell r="D141" t="str">
            <v>MTr</v>
          </cell>
          <cell r="E141" t="str">
            <v>BP</v>
          </cell>
          <cell r="G141">
            <v>169.235063</v>
          </cell>
          <cell r="H141">
            <v>0</v>
          </cell>
          <cell r="I141">
            <v>-25.178463000000079</v>
          </cell>
          <cell r="K141">
            <v>144.05659999999992</v>
          </cell>
        </row>
        <row r="142">
          <cell r="C142">
            <v>3</v>
          </cell>
          <cell r="D142" t="str">
            <v>MTr</v>
          </cell>
          <cell r="E142" t="str">
            <v>BT</v>
          </cell>
          <cell r="G142">
            <v>0</v>
          </cell>
          <cell r="H142">
            <v>0</v>
          </cell>
          <cell r="I142">
            <v>0</v>
          </cell>
          <cell r="K142">
            <v>0</v>
          </cell>
        </row>
        <row r="143">
          <cell r="C143">
            <v>3</v>
          </cell>
          <cell r="D143" t="str">
            <v>MT</v>
          </cell>
          <cell r="E143" t="str">
            <v>CM</v>
          </cell>
          <cell r="G143">
            <v>24.852750000000071</v>
          </cell>
          <cell r="H143">
            <v>0</v>
          </cell>
          <cell r="I143">
            <v>-17.06256500000007</v>
          </cell>
          <cell r="K143">
            <v>7.7901850000000001</v>
          </cell>
        </row>
        <row r="144">
          <cell r="C144">
            <v>3</v>
          </cell>
          <cell r="D144" t="str">
            <v>MT</v>
          </cell>
          <cell r="E144" t="str">
            <v>CT</v>
          </cell>
          <cell r="G144">
            <v>298.510761</v>
          </cell>
          <cell r="H144">
            <v>0</v>
          </cell>
          <cell r="I144">
            <v>-80.999170000000021</v>
          </cell>
          <cell r="K144">
            <v>217.51159099999998</v>
          </cell>
        </row>
        <row r="145">
          <cell r="C145">
            <v>3</v>
          </cell>
          <cell r="D145" t="str">
            <v>HCM</v>
          </cell>
          <cell r="E145" t="str">
            <v>CL</v>
          </cell>
          <cell r="G145">
            <v>485.56271600000002</v>
          </cell>
          <cell r="H145">
            <v>0</v>
          </cell>
          <cell r="I145">
            <v>-12.240321714285187</v>
          </cell>
          <cell r="K145">
            <v>473.32239428571484</v>
          </cell>
        </row>
        <row r="146">
          <cell r="C146">
            <v>3</v>
          </cell>
          <cell r="D146" t="str">
            <v>HCM</v>
          </cell>
          <cell r="E146" t="str">
            <v>8T3</v>
          </cell>
          <cell r="G146">
            <v>916.55864983000004</v>
          </cell>
          <cell r="H146">
            <v>555.52098176799984</v>
          </cell>
          <cell r="I146">
            <v>0</v>
          </cell>
          <cell r="K146">
            <v>1472.0796315979999</v>
          </cell>
        </row>
        <row r="147">
          <cell r="C147">
            <v>3</v>
          </cell>
          <cell r="D147" t="str">
            <v>HCM</v>
          </cell>
          <cell r="E147" t="str">
            <v>CC</v>
          </cell>
          <cell r="G147">
            <v>343.45548500000001</v>
          </cell>
          <cell r="H147">
            <v>0</v>
          </cell>
          <cell r="I147">
            <v>-222.390635</v>
          </cell>
          <cell r="K147">
            <v>121.06485000000001</v>
          </cell>
        </row>
        <row r="148">
          <cell r="C148">
            <v>3</v>
          </cell>
          <cell r="D148" t="str">
            <v>MTr</v>
          </cell>
          <cell r="E148" t="str">
            <v>?N</v>
          </cell>
          <cell r="G148">
            <v>51.689019999999999</v>
          </cell>
          <cell r="H148">
            <v>26.853285</v>
          </cell>
          <cell r="I148">
            <v>0</v>
          </cell>
          <cell r="K148">
            <v>78.542304999999999</v>
          </cell>
        </row>
        <row r="149">
          <cell r="C149">
            <v>3</v>
          </cell>
          <cell r="D149" t="str">
            <v>MTr</v>
          </cell>
          <cell r="E149" t="str">
            <v>?L</v>
          </cell>
          <cell r="G149">
            <v>44.195750000000004</v>
          </cell>
          <cell r="H149">
            <v>6.8767499999999977</v>
          </cell>
          <cell r="I149">
            <v>0</v>
          </cell>
          <cell r="J149">
            <v>13.327999999999999</v>
          </cell>
          <cell r="K149">
            <v>37.744500000000002</v>
          </cell>
        </row>
        <row r="150">
          <cell r="C150">
            <v>3</v>
          </cell>
          <cell r="D150" t="str">
            <v>HN</v>
          </cell>
          <cell r="E150" t="str">
            <v>??</v>
          </cell>
          <cell r="G150">
            <v>14.842164</v>
          </cell>
          <cell r="H150">
            <v>2.0417470000000009</v>
          </cell>
          <cell r="I150">
            <v>0</v>
          </cell>
          <cell r="K150">
            <v>16.883911000000001</v>
          </cell>
        </row>
        <row r="151">
          <cell r="C151">
            <v>3</v>
          </cell>
          <cell r="D151" t="str">
            <v>MTr</v>
          </cell>
          <cell r="E151" t="str">
            <v>?N</v>
          </cell>
          <cell r="G151">
            <v>201.087445</v>
          </cell>
          <cell r="H151">
            <v>0</v>
          </cell>
          <cell r="I151">
            <v>-15.903194999999982</v>
          </cell>
          <cell r="K151">
            <v>185.18425000000002</v>
          </cell>
        </row>
        <row r="152">
          <cell r="C152">
            <v>3</v>
          </cell>
          <cell r="D152" t="str">
            <v>MT</v>
          </cell>
          <cell r="E152" t="str">
            <v>?T</v>
          </cell>
          <cell r="G152">
            <v>76.640559999999994</v>
          </cell>
          <cell r="H152">
            <v>0</v>
          </cell>
          <cell r="I152">
            <v>-38.667859999999997</v>
          </cell>
          <cell r="K152">
            <v>37.972699999999996</v>
          </cell>
        </row>
        <row r="153">
          <cell r="C153">
            <v>3</v>
          </cell>
          <cell r="D153" t="str">
            <v>MTr</v>
          </cell>
          <cell r="E153" t="str">
            <v>GL</v>
          </cell>
          <cell r="G153">
            <v>0</v>
          </cell>
          <cell r="H153">
            <v>0</v>
          </cell>
          <cell r="I153">
            <v>0</v>
          </cell>
          <cell r="K153">
            <v>0</v>
          </cell>
        </row>
        <row r="154">
          <cell r="C154">
            <v>3</v>
          </cell>
          <cell r="D154" t="str">
            <v>HCM</v>
          </cell>
          <cell r="E154" t="str">
            <v>GV</v>
          </cell>
          <cell r="G154">
            <v>124.14628020000001</v>
          </cell>
          <cell r="H154">
            <v>0</v>
          </cell>
          <cell r="I154">
            <v>-25.497595200000006</v>
          </cell>
          <cell r="K154">
            <v>98.648685</v>
          </cell>
        </row>
        <row r="155">
          <cell r="C155">
            <v>3</v>
          </cell>
          <cell r="D155" t="str">
            <v>HN</v>
          </cell>
          <cell r="E155" t="str">
            <v>HN</v>
          </cell>
          <cell r="G155">
            <v>186.55200000000045</v>
          </cell>
          <cell r="H155">
            <v>6.4994600000013349</v>
          </cell>
          <cell r="I155">
            <v>0</v>
          </cell>
          <cell r="K155">
            <v>193.05146000000178</v>
          </cell>
        </row>
        <row r="156">
          <cell r="C156">
            <v>3</v>
          </cell>
          <cell r="D156" t="str">
            <v>MB</v>
          </cell>
          <cell r="E156" t="str">
            <v>HD</v>
          </cell>
          <cell r="G156">
            <v>0</v>
          </cell>
          <cell r="H156">
            <v>0</v>
          </cell>
          <cell r="I156">
            <v>0</v>
          </cell>
          <cell r="K156">
            <v>0</v>
          </cell>
        </row>
        <row r="157">
          <cell r="C157">
            <v>3</v>
          </cell>
          <cell r="D157" t="str">
            <v>MB</v>
          </cell>
          <cell r="E157" t="str">
            <v>HP</v>
          </cell>
          <cell r="G157">
            <v>0</v>
          </cell>
          <cell r="H157">
            <v>0</v>
          </cell>
          <cell r="I157">
            <v>0</v>
          </cell>
          <cell r="K157">
            <v>0</v>
          </cell>
        </row>
        <row r="158">
          <cell r="C158">
            <v>3</v>
          </cell>
          <cell r="D158" t="str">
            <v>MT</v>
          </cell>
          <cell r="E158" t="str">
            <v>HG</v>
          </cell>
          <cell r="G158">
            <v>176.35932</v>
          </cell>
          <cell r="H158">
            <v>0</v>
          </cell>
          <cell r="I158">
            <v>-30.031109999999984</v>
          </cell>
          <cell r="K158">
            <v>146.32821000000001</v>
          </cell>
        </row>
        <row r="159">
          <cell r="C159">
            <v>3</v>
          </cell>
          <cell r="D159" t="str">
            <v>HCM</v>
          </cell>
          <cell r="E159" t="str">
            <v>HV</v>
          </cell>
          <cell r="G159">
            <v>0</v>
          </cell>
          <cell r="H159">
            <v>0</v>
          </cell>
          <cell r="I159">
            <v>0</v>
          </cell>
          <cell r="K159">
            <v>0</v>
          </cell>
        </row>
        <row r="160">
          <cell r="C160">
            <v>3</v>
          </cell>
          <cell r="D160" t="str">
            <v>HCM</v>
          </cell>
          <cell r="E160" t="str">
            <v>HM</v>
          </cell>
          <cell r="G160">
            <v>99.164545000000004</v>
          </cell>
          <cell r="H160">
            <v>0</v>
          </cell>
          <cell r="I160">
            <v>-69.230424999999997</v>
          </cell>
          <cell r="K160">
            <v>29.93412</v>
          </cell>
        </row>
        <row r="161">
          <cell r="C161">
            <v>3</v>
          </cell>
          <cell r="D161" t="str">
            <v>MTr</v>
          </cell>
          <cell r="E161" t="str">
            <v>HA</v>
          </cell>
          <cell r="G161">
            <v>167.867445</v>
          </cell>
          <cell r="H161">
            <v>48.81490500000001</v>
          </cell>
          <cell r="I161">
            <v>0</v>
          </cell>
          <cell r="K161">
            <v>216.68235000000001</v>
          </cell>
        </row>
        <row r="162">
          <cell r="C162">
            <v>3</v>
          </cell>
          <cell r="D162" t="str">
            <v>HCM</v>
          </cell>
          <cell r="E162" t="str">
            <v>HS</v>
          </cell>
          <cell r="G162">
            <v>4378.5102400000005</v>
          </cell>
          <cell r="H162">
            <v>37.41784799999914</v>
          </cell>
          <cell r="I162">
            <v>0</v>
          </cell>
          <cell r="K162">
            <v>4415.9280879999997</v>
          </cell>
        </row>
        <row r="163">
          <cell r="C163">
            <v>3</v>
          </cell>
          <cell r="D163" t="str">
            <v>MTr</v>
          </cell>
          <cell r="E163" t="str">
            <v>HUE</v>
          </cell>
          <cell r="G163">
            <v>333.46047354999996</v>
          </cell>
          <cell r="H163">
            <v>0</v>
          </cell>
          <cell r="I163">
            <v>-212.09745354999998</v>
          </cell>
          <cell r="K163">
            <v>121.36301999999998</v>
          </cell>
        </row>
        <row r="164">
          <cell r="C164">
            <v>3</v>
          </cell>
          <cell r="D164" t="str">
            <v>HCM</v>
          </cell>
          <cell r="E164" t="str">
            <v>H?</v>
          </cell>
          <cell r="G164">
            <v>370.39501100000001</v>
          </cell>
          <cell r="H164">
            <v>8.8117999999998915</v>
          </cell>
          <cell r="I164">
            <v>0</v>
          </cell>
          <cell r="K164">
            <v>379.2068109999999</v>
          </cell>
        </row>
        <row r="165">
          <cell r="C165">
            <v>3</v>
          </cell>
          <cell r="D165" t="str">
            <v>MB</v>
          </cell>
          <cell r="E165" t="str">
            <v>HY</v>
          </cell>
          <cell r="G165">
            <v>54.929490999999999</v>
          </cell>
          <cell r="H165">
            <v>0</v>
          </cell>
          <cell r="I165">
            <v>-22.330336000000003</v>
          </cell>
          <cell r="K165">
            <v>32.599154999999996</v>
          </cell>
        </row>
        <row r="166">
          <cell r="C166">
            <v>3</v>
          </cell>
          <cell r="D166" t="str">
            <v>MTr</v>
          </cell>
          <cell r="E166" t="str">
            <v>KH</v>
          </cell>
          <cell r="G166">
            <v>498.98085520000001</v>
          </cell>
          <cell r="H166">
            <v>0</v>
          </cell>
          <cell r="I166">
            <v>-384.3379612</v>
          </cell>
          <cell r="K166">
            <v>114.64289400000003</v>
          </cell>
        </row>
        <row r="167">
          <cell r="C167">
            <v>3</v>
          </cell>
          <cell r="D167" t="str">
            <v>MT</v>
          </cell>
          <cell r="E167" t="str">
            <v>KG</v>
          </cell>
          <cell r="G167">
            <v>274.79676591999998</v>
          </cell>
          <cell r="H167">
            <v>0</v>
          </cell>
          <cell r="I167">
            <v>-57.588623919999947</v>
          </cell>
          <cell r="K167">
            <v>217.20814200000004</v>
          </cell>
        </row>
        <row r="168">
          <cell r="C168">
            <v>3</v>
          </cell>
          <cell r="D168" t="str">
            <v>MTr</v>
          </cell>
          <cell r="E168" t="str">
            <v>L?</v>
          </cell>
          <cell r="G168">
            <v>42.970550000000003</v>
          </cell>
          <cell r="H168">
            <v>0</v>
          </cell>
          <cell r="I168">
            <v>-1.0495500000000035</v>
          </cell>
          <cell r="K168">
            <v>41.920999999999999</v>
          </cell>
        </row>
        <row r="169">
          <cell r="C169">
            <v>3</v>
          </cell>
          <cell r="D169" t="str">
            <v>MB</v>
          </cell>
          <cell r="E169" t="str">
            <v>LS</v>
          </cell>
          <cell r="G169">
            <v>0</v>
          </cell>
          <cell r="H169">
            <v>0</v>
          </cell>
          <cell r="I169">
            <v>0</v>
          </cell>
          <cell r="K169">
            <v>0</v>
          </cell>
        </row>
        <row r="170">
          <cell r="C170">
            <v>3</v>
          </cell>
          <cell r="D170" t="str">
            <v>MT</v>
          </cell>
          <cell r="E170" t="str">
            <v>LA</v>
          </cell>
          <cell r="G170">
            <v>29.191299999999998</v>
          </cell>
          <cell r="H170">
            <v>0</v>
          </cell>
          <cell r="I170">
            <v>-21.3247</v>
          </cell>
          <cell r="K170">
            <v>7.8666</v>
          </cell>
        </row>
        <row r="171">
          <cell r="C171">
            <v>3</v>
          </cell>
          <cell r="D171" t="str">
            <v>HN</v>
          </cell>
          <cell r="E171" t="str">
            <v>LB</v>
          </cell>
          <cell r="G171">
            <v>0</v>
          </cell>
          <cell r="H171">
            <v>0</v>
          </cell>
          <cell r="I171">
            <v>0</v>
          </cell>
          <cell r="K171">
            <v>0</v>
          </cell>
        </row>
        <row r="172">
          <cell r="C172">
            <v>3</v>
          </cell>
          <cell r="D172" t="str">
            <v>MT</v>
          </cell>
          <cell r="E172" t="str">
            <v>PQ</v>
          </cell>
          <cell r="G172">
            <v>0</v>
          </cell>
          <cell r="H172">
            <v>0.14000000000000001</v>
          </cell>
          <cell r="I172">
            <v>0</v>
          </cell>
          <cell r="K172">
            <v>0.14000000000000001</v>
          </cell>
        </row>
        <row r="173">
          <cell r="C173">
            <v>3</v>
          </cell>
          <cell r="D173" t="str">
            <v>MTr</v>
          </cell>
          <cell r="E173" t="str">
            <v>PY</v>
          </cell>
          <cell r="G173">
            <v>63.384</v>
          </cell>
          <cell r="H173">
            <v>0.47230499999999331</v>
          </cell>
          <cell r="I173">
            <v>0</v>
          </cell>
          <cell r="J173">
            <v>3.3239999999999998</v>
          </cell>
          <cell r="K173">
            <v>60.532304999999994</v>
          </cell>
        </row>
        <row r="174">
          <cell r="C174">
            <v>3</v>
          </cell>
          <cell r="D174" t="str">
            <v>HCM</v>
          </cell>
          <cell r="E174" t="str">
            <v>Q10</v>
          </cell>
          <cell r="H174">
            <v>0</v>
          </cell>
          <cell r="I174">
            <v>0</v>
          </cell>
          <cell r="K174">
            <v>0</v>
          </cell>
        </row>
        <row r="175">
          <cell r="C175">
            <v>3</v>
          </cell>
          <cell r="D175" t="str">
            <v>HCM</v>
          </cell>
          <cell r="E175" t="str">
            <v>Q4</v>
          </cell>
          <cell r="G175">
            <v>78.752257</v>
          </cell>
          <cell r="H175">
            <v>0</v>
          </cell>
          <cell r="I175">
            <v>-62.315456999999995</v>
          </cell>
          <cell r="K175">
            <v>16.436800000000002</v>
          </cell>
        </row>
        <row r="176">
          <cell r="C176">
            <v>3</v>
          </cell>
          <cell r="D176" t="str">
            <v>HCM</v>
          </cell>
          <cell r="E176" t="str">
            <v>Q8</v>
          </cell>
          <cell r="G176">
            <v>0</v>
          </cell>
          <cell r="H176">
            <v>2.8421709430404009E-15</v>
          </cell>
          <cell r="I176">
            <v>0</v>
          </cell>
          <cell r="K176">
            <v>2.8421709430404009E-15</v>
          </cell>
        </row>
        <row r="177">
          <cell r="C177">
            <v>3</v>
          </cell>
          <cell r="D177" t="str">
            <v>MTr</v>
          </cell>
          <cell r="E177" t="str">
            <v>QB</v>
          </cell>
          <cell r="G177">
            <v>0</v>
          </cell>
          <cell r="H177">
            <v>0</v>
          </cell>
          <cell r="I177">
            <v>0</v>
          </cell>
          <cell r="K177">
            <v>0</v>
          </cell>
        </row>
        <row r="178">
          <cell r="C178">
            <v>3</v>
          </cell>
          <cell r="D178" t="str">
            <v>MTr</v>
          </cell>
          <cell r="E178" t="str">
            <v>QT</v>
          </cell>
          <cell r="G178">
            <v>170.44896499999999</v>
          </cell>
          <cell r="H178">
            <v>18.631250000000051</v>
          </cell>
          <cell r="I178">
            <v>0</v>
          </cell>
          <cell r="K178">
            <v>189.08021500000004</v>
          </cell>
        </row>
        <row r="179">
          <cell r="C179">
            <v>3</v>
          </cell>
          <cell r="D179" t="str">
            <v>HCM</v>
          </cell>
          <cell r="E179" t="str">
            <v>SG</v>
          </cell>
          <cell r="G179">
            <v>5875.5880360000001</v>
          </cell>
          <cell r="H179">
            <v>5722.945784999999</v>
          </cell>
          <cell r="I179">
            <v>0</v>
          </cell>
          <cell r="K179">
            <v>11598.533820999999</v>
          </cell>
        </row>
        <row r="180">
          <cell r="C180">
            <v>3</v>
          </cell>
          <cell r="D180" t="str">
            <v>HN</v>
          </cell>
          <cell r="E180" t="str">
            <v>SGD2</v>
          </cell>
          <cell r="G180">
            <v>0</v>
          </cell>
          <cell r="H180">
            <v>89.485400000000297</v>
          </cell>
          <cell r="I180">
            <v>0</v>
          </cell>
          <cell r="K180">
            <v>89.485400000000297</v>
          </cell>
        </row>
        <row r="181">
          <cell r="C181">
            <v>3</v>
          </cell>
          <cell r="D181" t="str">
            <v>HCM</v>
          </cell>
          <cell r="E181" t="str">
            <v>SGD1</v>
          </cell>
          <cell r="G181">
            <v>1066.5128199999999</v>
          </cell>
          <cell r="H181">
            <v>3795.8195484999997</v>
          </cell>
          <cell r="I181">
            <v>0</v>
          </cell>
          <cell r="J181">
            <v>3833.4031399999999</v>
          </cell>
          <cell r="K181">
            <v>1028.9292284999999</v>
          </cell>
        </row>
        <row r="182">
          <cell r="C182">
            <v>3</v>
          </cell>
          <cell r="D182" t="str">
            <v>MT</v>
          </cell>
          <cell r="E182" t="str">
            <v>ST</v>
          </cell>
          <cell r="G182">
            <v>45.223285000000004</v>
          </cell>
          <cell r="H182">
            <v>0</v>
          </cell>
          <cell r="I182">
            <v>-4.155655000000003</v>
          </cell>
          <cell r="K182">
            <v>41.067630000000001</v>
          </cell>
        </row>
        <row r="183">
          <cell r="C183">
            <v>3</v>
          </cell>
          <cell r="D183" t="str">
            <v>HCM</v>
          </cell>
          <cell r="E183" t="str">
            <v>TB</v>
          </cell>
          <cell r="G183">
            <v>4445.0489550000002</v>
          </cell>
          <cell r="H183">
            <v>125.5140999999976</v>
          </cell>
          <cell r="I183">
            <v>0</v>
          </cell>
          <cell r="K183">
            <v>4570.5630549999978</v>
          </cell>
        </row>
        <row r="184">
          <cell r="C184">
            <v>3</v>
          </cell>
          <cell r="D184" t="str">
            <v>HCM</v>
          </cell>
          <cell r="E184" t="str">
            <v>TP</v>
          </cell>
          <cell r="G184">
            <v>0</v>
          </cell>
          <cell r="H184">
            <v>0</v>
          </cell>
          <cell r="I184">
            <v>0</v>
          </cell>
          <cell r="K184">
            <v>0</v>
          </cell>
        </row>
        <row r="185">
          <cell r="C185">
            <v>3</v>
          </cell>
          <cell r="D185" t="str">
            <v>HCM</v>
          </cell>
          <cell r="E185" t="str">
            <v>TN</v>
          </cell>
          <cell r="G185">
            <v>1836.0625499999999</v>
          </cell>
          <cell r="H185">
            <v>0</v>
          </cell>
          <cell r="I185">
            <v>-122.99256499999956</v>
          </cell>
          <cell r="K185">
            <v>1713.0699850000003</v>
          </cell>
        </row>
        <row r="186">
          <cell r="C186">
            <v>3</v>
          </cell>
          <cell r="D186" t="str">
            <v>HN</v>
          </cell>
          <cell r="E186" t="str">
            <v>TL</v>
          </cell>
          <cell r="G186">
            <v>0</v>
          </cell>
          <cell r="H186">
            <v>0</v>
          </cell>
          <cell r="I186">
            <v>0</v>
          </cell>
          <cell r="K186">
            <v>0</v>
          </cell>
        </row>
        <row r="187">
          <cell r="C187">
            <v>3</v>
          </cell>
          <cell r="D187" t="str">
            <v>MB</v>
          </cell>
          <cell r="E187" t="str">
            <v>TH</v>
          </cell>
          <cell r="G187">
            <v>13.85</v>
          </cell>
          <cell r="H187">
            <v>3.1500000000000004</v>
          </cell>
          <cell r="I187">
            <v>0</v>
          </cell>
          <cell r="K187">
            <v>17</v>
          </cell>
        </row>
        <row r="188">
          <cell r="C188">
            <v>3</v>
          </cell>
          <cell r="D188" t="str">
            <v>HN</v>
          </cell>
          <cell r="E188" t="str">
            <v>TT</v>
          </cell>
          <cell r="G188">
            <v>0</v>
          </cell>
          <cell r="H188">
            <v>0</v>
          </cell>
          <cell r="I188">
            <v>0</v>
          </cell>
          <cell r="K188">
            <v>0</v>
          </cell>
        </row>
        <row r="189">
          <cell r="C189">
            <v>3</v>
          </cell>
          <cell r="D189" t="str">
            <v>HCM</v>
          </cell>
          <cell r="E189" t="str">
            <v>T?</v>
          </cell>
          <cell r="G189">
            <v>0.65098999999999996</v>
          </cell>
          <cell r="H189">
            <v>0</v>
          </cell>
          <cell r="I189">
            <v>-0.65098999999999996</v>
          </cell>
          <cell r="K189">
            <v>0</v>
          </cell>
        </row>
        <row r="190">
          <cell r="C190">
            <v>3</v>
          </cell>
          <cell r="D190" t="str">
            <v>MT</v>
          </cell>
          <cell r="E190" t="str">
            <v>TG</v>
          </cell>
          <cell r="G190">
            <v>43.344660571428939</v>
          </cell>
          <cell r="H190">
            <v>30.324956805212459</v>
          </cell>
          <cell r="I190">
            <v>0</v>
          </cell>
          <cell r="K190">
            <v>73.669617376641398</v>
          </cell>
        </row>
        <row r="191">
          <cell r="C191">
            <v>3</v>
          </cell>
          <cell r="D191" t="str">
            <v>MT</v>
          </cell>
          <cell r="E191" t="str">
            <v>VL</v>
          </cell>
          <cell r="G191">
            <v>538.86676000000602</v>
          </cell>
          <cell r="H191">
            <v>0</v>
          </cell>
          <cell r="I191">
            <v>-466.36419500000602</v>
          </cell>
          <cell r="K191">
            <v>72.50256499999999</v>
          </cell>
        </row>
        <row r="192">
          <cell r="C192">
            <v>4</v>
          </cell>
          <cell r="D192" t="str">
            <v>HN</v>
          </cell>
          <cell r="E192" t="str">
            <v>8/3HN</v>
          </cell>
          <cell r="G192">
            <v>0</v>
          </cell>
        </row>
        <row r="193">
          <cell r="C193">
            <v>4</v>
          </cell>
          <cell r="D193" t="str">
            <v>MT</v>
          </cell>
          <cell r="E193" t="str">
            <v>AG</v>
          </cell>
          <cell r="G193">
            <v>31.712079000000003</v>
          </cell>
        </row>
        <row r="194">
          <cell r="C194">
            <v>4</v>
          </cell>
          <cell r="D194" t="str">
            <v>MTr</v>
          </cell>
          <cell r="E194" t="str">
            <v>VT</v>
          </cell>
          <cell r="G194">
            <v>81.700428810728226</v>
          </cell>
        </row>
        <row r="195">
          <cell r="C195">
            <v>4</v>
          </cell>
          <cell r="D195" t="str">
            <v>MT</v>
          </cell>
          <cell r="E195" t="str">
            <v>BL</v>
          </cell>
          <cell r="G195">
            <v>682.07727999999975</v>
          </cell>
        </row>
        <row r="196">
          <cell r="C196">
            <v>4</v>
          </cell>
          <cell r="D196" t="str">
            <v>MB</v>
          </cell>
          <cell r="E196" t="str">
            <v>BN</v>
          </cell>
          <cell r="G196">
            <v>547.20101999999997</v>
          </cell>
        </row>
        <row r="197">
          <cell r="C197">
            <v>4</v>
          </cell>
          <cell r="D197" t="str">
            <v>MT</v>
          </cell>
          <cell r="E197" t="str">
            <v>BT</v>
          </cell>
          <cell r="G197">
            <v>3.2719999999999998</v>
          </cell>
        </row>
        <row r="198">
          <cell r="C198">
            <v>4</v>
          </cell>
          <cell r="D198" t="str">
            <v>MTr</v>
          </cell>
          <cell r="E198" t="str">
            <v>B?</v>
          </cell>
          <cell r="G198">
            <v>200.47525736</v>
          </cell>
        </row>
        <row r="199">
          <cell r="C199">
            <v>4</v>
          </cell>
          <cell r="D199" t="str">
            <v>MTr</v>
          </cell>
          <cell r="E199" t="str">
            <v>BD</v>
          </cell>
          <cell r="G199">
            <v>137.63529499999984</v>
          </cell>
        </row>
        <row r="200">
          <cell r="C200">
            <v>4</v>
          </cell>
          <cell r="D200" t="str">
            <v>MTr</v>
          </cell>
          <cell r="E200" t="str">
            <v>BP</v>
          </cell>
          <cell r="G200">
            <v>144.05659999999992</v>
          </cell>
        </row>
        <row r="201">
          <cell r="C201">
            <v>4</v>
          </cell>
          <cell r="D201" t="str">
            <v>MTr</v>
          </cell>
          <cell r="E201" t="str">
            <v>BT</v>
          </cell>
          <cell r="G201">
            <v>0</v>
          </cell>
        </row>
        <row r="202">
          <cell r="C202">
            <v>4</v>
          </cell>
          <cell r="D202" t="str">
            <v>MT</v>
          </cell>
          <cell r="E202" t="str">
            <v>CM</v>
          </cell>
          <cell r="G202">
            <v>7.7901850000000001</v>
          </cell>
        </row>
        <row r="203">
          <cell r="C203">
            <v>4</v>
          </cell>
          <cell r="D203" t="str">
            <v>MT</v>
          </cell>
          <cell r="E203" t="str">
            <v>CT</v>
          </cell>
          <cell r="G203">
            <v>217.51159099999998</v>
          </cell>
        </row>
        <row r="204">
          <cell r="C204">
            <v>4</v>
          </cell>
          <cell r="D204" t="str">
            <v>HCM</v>
          </cell>
          <cell r="E204" t="str">
            <v>CL</v>
          </cell>
          <cell r="G204">
            <v>473.32239428571484</v>
          </cell>
        </row>
        <row r="205">
          <cell r="C205">
            <v>4</v>
          </cell>
          <cell r="D205" t="str">
            <v>HCM</v>
          </cell>
          <cell r="E205" t="str">
            <v>8T3</v>
          </cell>
          <cell r="G205">
            <v>1472.0796315979999</v>
          </cell>
        </row>
        <row r="206">
          <cell r="C206">
            <v>4</v>
          </cell>
          <cell r="D206" t="str">
            <v>HCM</v>
          </cell>
          <cell r="E206" t="str">
            <v>CC</v>
          </cell>
          <cell r="G206">
            <v>121.06485000000001</v>
          </cell>
        </row>
        <row r="207">
          <cell r="C207">
            <v>4</v>
          </cell>
          <cell r="D207" t="str">
            <v>MTr</v>
          </cell>
          <cell r="E207" t="str">
            <v>?N</v>
          </cell>
          <cell r="G207">
            <v>78.542304999999999</v>
          </cell>
        </row>
        <row r="208">
          <cell r="C208">
            <v>4</v>
          </cell>
          <cell r="D208" t="str">
            <v>MTr</v>
          </cell>
          <cell r="E208" t="str">
            <v>?L</v>
          </cell>
          <cell r="G208">
            <v>37.744500000000002</v>
          </cell>
        </row>
        <row r="209">
          <cell r="C209">
            <v>4</v>
          </cell>
          <cell r="D209" t="str">
            <v>HN</v>
          </cell>
          <cell r="E209" t="str">
            <v>??</v>
          </cell>
          <cell r="G209">
            <v>16.883911000000001</v>
          </cell>
        </row>
        <row r="210">
          <cell r="C210">
            <v>4</v>
          </cell>
          <cell r="D210" t="str">
            <v>MTr</v>
          </cell>
          <cell r="E210" t="str">
            <v>?N</v>
          </cell>
          <cell r="G210">
            <v>185.18425000000002</v>
          </cell>
        </row>
        <row r="211">
          <cell r="C211">
            <v>4</v>
          </cell>
          <cell r="D211" t="str">
            <v>MT</v>
          </cell>
          <cell r="E211" t="str">
            <v>?T</v>
          </cell>
          <cell r="G211">
            <v>37.972699999999996</v>
          </cell>
        </row>
        <row r="212">
          <cell r="C212">
            <v>4</v>
          </cell>
          <cell r="D212" t="str">
            <v>MTr</v>
          </cell>
          <cell r="E212" t="str">
            <v>GL</v>
          </cell>
          <cell r="G212">
            <v>0</v>
          </cell>
        </row>
        <row r="213">
          <cell r="C213">
            <v>4</v>
          </cell>
          <cell r="D213" t="str">
            <v>HCM</v>
          </cell>
          <cell r="E213" t="str">
            <v>GV</v>
          </cell>
          <cell r="G213">
            <v>98.648685</v>
          </cell>
        </row>
        <row r="214">
          <cell r="C214">
            <v>4</v>
          </cell>
          <cell r="D214" t="str">
            <v>HN</v>
          </cell>
          <cell r="E214" t="str">
            <v>HN</v>
          </cell>
          <cell r="G214">
            <v>193.05146000000178</v>
          </cell>
        </row>
        <row r="215">
          <cell r="C215">
            <v>4</v>
          </cell>
          <cell r="D215" t="str">
            <v>MB</v>
          </cell>
          <cell r="E215" t="str">
            <v>HD</v>
          </cell>
          <cell r="G215">
            <v>0</v>
          </cell>
        </row>
        <row r="216">
          <cell r="C216">
            <v>4</v>
          </cell>
          <cell r="D216" t="str">
            <v>MB</v>
          </cell>
          <cell r="E216" t="str">
            <v>HP</v>
          </cell>
          <cell r="G216">
            <v>0</v>
          </cell>
        </row>
        <row r="217">
          <cell r="C217">
            <v>4</v>
          </cell>
          <cell r="D217" t="str">
            <v>MT</v>
          </cell>
          <cell r="E217" t="str">
            <v>HG</v>
          </cell>
          <cell r="G217">
            <v>146.32821000000001</v>
          </cell>
        </row>
        <row r="218">
          <cell r="C218">
            <v>4</v>
          </cell>
          <cell r="D218" t="str">
            <v>HCM</v>
          </cell>
          <cell r="E218" t="str">
            <v>HV</v>
          </cell>
          <cell r="G218">
            <v>0</v>
          </cell>
        </row>
        <row r="219">
          <cell r="C219">
            <v>4</v>
          </cell>
          <cell r="D219" t="str">
            <v>HCM</v>
          </cell>
          <cell r="E219" t="str">
            <v>HM</v>
          </cell>
          <cell r="G219">
            <v>29.93412</v>
          </cell>
        </row>
        <row r="220">
          <cell r="C220">
            <v>4</v>
          </cell>
          <cell r="D220" t="str">
            <v>MTr</v>
          </cell>
          <cell r="E220" t="str">
            <v>HA</v>
          </cell>
          <cell r="G220">
            <v>216.68235000000001</v>
          </cell>
        </row>
        <row r="221">
          <cell r="C221">
            <v>4</v>
          </cell>
          <cell r="D221" t="str">
            <v>HCM</v>
          </cell>
          <cell r="E221" t="str">
            <v>HS</v>
          </cell>
          <cell r="G221">
            <v>4415.9280879999997</v>
          </cell>
        </row>
        <row r="222">
          <cell r="C222">
            <v>4</v>
          </cell>
          <cell r="D222" t="str">
            <v>MTr</v>
          </cell>
          <cell r="E222" t="str">
            <v>HUE</v>
          </cell>
          <cell r="G222">
            <v>121.36301999999998</v>
          </cell>
        </row>
        <row r="223">
          <cell r="C223">
            <v>4</v>
          </cell>
          <cell r="D223" t="str">
            <v>HCM</v>
          </cell>
          <cell r="E223" t="str">
            <v>H?</v>
          </cell>
          <cell r="G223">
            <v>379.2068109999999</v>
          </cell>
        </row>
        <row r="224">
          <cell r="C224">
            <v>4</v>
          </cell>
          <cell r="D224" t="str">
            <v>MB</v>
          </cell>
          <cell r="E224" t="str">
            <v>HY</v>
          </cell>
          <cell r="G224">
            <v>32.599154999999996</v>
          </cell>
        </row>
        <row r="225">
          <cell r="C225">
            <v>4</v>
          </cell>
          <cell r="D225" t="str">
            <v>MTr</v>
          </cell>
          <cell r="E225" t="str">
            <v>KH</v>
          </cell>
          <cell r="G225">
            <v>114.64289400000003</v>
          </cell>
        </row>
        <row r="226">
          <cell r="C226">
            <v>4</v>
          </cell>
          <cell r="D226" t="str">
            <v>MT</v>
          </cell>
          <cell r="E226" t="str">
            <v>KG</v>
          </cell>
          <cell r="G226">
            <v>217.20814200000004</v>
          </cell>
        </row>
        <row r="227">
          <cell r="C227">
            <v>4</v>
          </cell>
          <cell r="D227" t="str">
            <v>MTr</v>
          </cell>
          <cell r="E227" t="str">
            <v>L?</v>
          </cell>
          <cell r="G227">
            <v>41.920999999999999</v>
          </cell>
        </row>
        <row r="228">
          <cell r="C228">
            <v>4</v>
          </cell>
          <cell r="D228" t="str">
            <v>MB</v>
          </cell>
          <cell r="E228" t="str">
            <v>LS</v>
          </cell>
          <cell r="G228">
            <v>0</v>
          </cell>
        </row>
        <row r="229">
          <cell r="C229">
            <v>4</v>
          </cell>
          <cell r="D229" t="str">
            <v>MT</v>
          </cell>
          <cell r="E229" t="str">
            <v>LA</v>
          </cell>
          <cell r="G229">
            <v>7.8666</v>
          </cell>
        </row>
        <row r="230">
          <cell r="C230">
            <v>4</v>
          </cell>
          <cell r="D230" t="str">
            <v>HN</v>
          </cell>
          <cell r="E230" t="str">
            <v>LB</v>
          </cell>
          <cell r="G230">
            <v>0</v>
          </cell>
        </row>
        <row r="231">
          <cell r="C231">
            <v>4</v>
          </cell>
          <cell r="D231" t="str">
            <v>MT</v>
          </cell>
          <cell r="E231" t="str">
            <v>PQ</v>
          </cell>
          <cell r="G231">
            <v>0.14000000000000001</v>
          </cell>
        </row>
        <row r="232">
          <cell r="C232">
            <v>4</v>
          </cell>
          <cell r="D232" t="str">
            <v>MTr</v>
          </cell>
          <cell r="E232" t="str">
            <v>PY</v>
          </cell>
          <cell r="G232">
            <v>60.532304999999994</v>
          </cell>
        </row>
        <row r="233">
          <cell r="C233">
            <v>4</v>
          </cell>
          <cell r="D233" t="str">
            <v>HCM</v>
          </cell>
          <cell r="E233" t="str">
            <v>Q10</v>
          </cell>
          <cell r="G233">
            <v>0</v>
          </cell>
        </row>
        <row r="234">
          <cell r="C234">
            <v>4</v>
          </cell>
          <cell r="D234" t="str">
            <v>HCM</v>
          </cell>
          <cell r="E234" t="str">
            <v>Q4</v>
          </cell>
          <cell r="G234">
            <v>16.436800000000002</v>
          </cell>
        </row>
        <row r="235">
          <cell r="C235">
            <v>4</v>
          </cell>
          <cell r="D235" t="str">
            <v>HCM</v>
          </cell>
          <cell r="E235" t="str">
            <v>Q8</v>
          </cell>
          <cell r="G235">
            <v>2.8421709430404009E-15</v>
          </cell>
        </row>
        <row r="236">
          <cell r="C236">
            <v>4</v>
          </cell>
          <cell r="D236" t="str">
            <v>MTr</v>
          </cell>
          <cell r="E236" t="str">
            <v>QB</v>
          </cell>
          <cell r="G236">
            <v>0</v>
          </cell>
        </row>
        <row r="237">
          <cell r="C237">
            <v>4</v>
          </cell>
          <cell r="D237" t="str">
            <v>MTr</v>
          </cell>
          <cell r="E237" t="str">
            <v>QT</v>
          </cell>
          <cell r="G237">
            <v>189.08021500000004</v>
          </cell>
        </row>
        <row r="238">
          <cell r="C238">
            <v>4</v>
          </cell>
          <cell r="D238" t="str">
            <v>HCM</v>
          </cell>
          <cell r="E238" t="str">
            <v>SG</v>
          </cell>
          <cell r="G238">
            <v>11598.533820999999</v>
          </cell>
        </row>
        <row r="239">
          <cell r="C239">
            <v>4</v>
          </cell>
          <cell r="D239" t="str">
            <v>HN</v>
          </cell>
          <cell r="E239" t="str">
            <v>SGD2</v>
          </cell>
          <cell r="G239">
            <v>89.485400000000297</v>
          </cell>
        </row>
        <row r="240">
          <cell r="C240">
            <v>4</v>
          </cell>
          <cell r="D240" t="str">
            <v>HCM</v>
          </cell>
          <cell r="E240" t="str">
            <v>SGD1</v>
          </cell>
          <cell r="G240">
            <v>1028.9292284999999</v>
          </cell>
        </row>
        <row r="241">
          <cell r="C241">
            <v>4</v>
          </cell>
          <cell r="D241" t="str">
            <v>MT</v>
          </cell>
          <cell r="E241" t="str">
            <v>ST</v>
          </cell>
          <cell r="G241">
            <v>41.067630000000001</v>
          </cell>
        </row>
        <row r="242">
          <cell r="C242">
            <v>4</v>
          </cell>
          <cell r="D242" t="str">
            <v>HCM</v>
          </cell>
          <cell r="E242" t="str">
            <v>TB</v>
          </cell>
          <cell r="G242">
            <v>4570.5630549999978</v>
          </cell>
        </row>
        <row r="243">
          <cell r="C243">
            <v>4</v>
          </cell>
          <cell r="D243" t="str">
            <v>HCM</v>
          </cell>
          <cell r="E243" t="str">
            <v>TP</v>
          </cell>
          <cell r="G243">
            <v>0</v>
          </cell>
        </row>
        <row r="244">
          <cell r="C244">
            <v>4</v>
          </cell>
          <cell r="D244" t="str">
            <v>HCM</v>
          </cell>
          <cell r="E244" t="str">
            <v>TN</v>
          </cell>
          <cell r="G244">
            <v>1713.0699850000003</v>
          </cell>
        </row>
        <row r="245">
          <cell r="C245">
            <v>4</v>
          </cell>
          <cell r="D245" t="str">
            <v>HN</v>
          </cell>
          <cell r="E245" t="str">
            <v>TL</v>
          </cell>
          <cell r="G245">
            <v>0</v>
          </cell>
        </row>
        <row r="246">
          <cell r="C246">
            <v>4</v>
          </cell>
          <cell r="D246" t="str">
            <v>MB</v>
          </cell>
          <cell r="E246" t="str">
            <v>TH</v>
          </cell>
          <cell r="G246">
            <v>17</v>
          </cell>
        </row>
        <row r="247">
          <cell r="C247">
            <v>4</v>
          </cell>
          <cell r="D247" t="str">
            <v>HN</v>
          </cell>
          <cell r="E247" t="str">
            <v>TT</v>
          </cell>
          <cell r="G247">
            <v>0</v>
          </cell>
        </row>
        <row r="248">
          <cell r="C248">
            <v>4</v>
          </cell>
          <cell r="D248" t="str">
            <v>HCM</v>
          </cell>
          <cell r="E248" t="str">
            <v>T?</v>
          </cell>
          <cell r="G248">
            <v>0</v>
          </cell>
        </row>
        <row r="249">
          <cell r="C249">
            <v>4</v>
          </cell>
          <cell r="D249" t="str">
            <v>MT</v>
          </cell>
          <cell r="E249" t="str">
            <v>TG</v>
          </cell>
          <cell r="G249">
            <v>73.669617376641398</v>
          </cell>
        </row>
        <row r="250">
          <cell r="C250">
            <v>4</v>
          </cell>
          <cell r="D250" t="str">
            <v>MT</v>
          </cell>
          <cell r="E250" t="str">
            <v>VL</v>
          </cell>
          <cell r="G250">
            <v>72.50256499999999</v>
          </cell>
        </row>
      </sheetData>
      <sheetData sheetId="2"/>
      <sheetData sheetId="3" refreshError="1"/>
      <sheetData sheetId="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refreshError="1"/>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et ke TT 3 pha"/>
      <sheetName val="Liet ke TT 1 pha"/>
      <sheetName val="Liet ke HTDL"/>
      <sheetName val="Liet ke HTHH"/>
      <sheetName val="Liet ke TBA 1x25"/>
      <sheetName val="Liet ke TBA 1x15"/>
      <sheetName val="Liet ke TBA 3x15"/>
      <sheetName val="Liet ke TBA 1x50"/>
      <sheetName val="Khoi luong VC"/>
      <sheetName val="Dinh nghia"/>
      <sheetName val="Huong dan"/>
      <sheetName val="tong du toan"/>
      <sheetName val="Define finishing"/>
      <sheetName val="Liet ke TBA 1x1_x0003_"/>
      <sheetName val=""/>
      <sheetName val="Gia vat tu"/>
      <sheetName val="Don gia III"/>
      <sheetName val="Don gia CT"/>
      <sheetName val="Liet C_x000f__x0000__x0000_BA 3x15"/>
      <sheetName val="Liet C_x000f_"/>
      <sheetName val="gvl"/>
      <sheetName val="TONGKE3p"/>
      <sheetName val="CHITIET VL-NC"/>
      <sheetName val="Liet C_x000f_??BA 3x15"/>
      <sheetName val="CHITIET VL-NC-TT1p"/>
      <sheetName val="Liet ke TT 3 p(a"/>
      <sheetName val="00:02:22_x0000_T 1 pha"/>
      <sheetName val="CHITIET VL-NC-TT -1p"/>
      <sheetName val="CHITIET VL-NC-TT-3p"/>
      <sheetName val="chi tiet"/>
      <sheetName val="Liet_ke_TT_3_pha"/>
      <sheetName val="Liet_ke_TT_1_pha"/>
      <sheetName val="Liet_ke_HTDL"/>
      <sheetName val="Liet_ke_HTHH"/>
      <sheetName val="Liet_ke_TBA_1x25"/>
      <sheetName val="Liet_ke_TBA_1x15"/>
      <sheetName val="Liet_ke_TBA_3x15"/>
      <sheetName val="Liet_ke_TBA_1x50"/>
      <sheetName val="Khoi_luong_VC"/>
      <sheetName val="Dinh_nghia"/>
      <sheetName val="Huong_dan"/>
      <sheetName val="Define_finishing"/>
      <sheetName val="Don_gia_III"/>
      <sheetName val="Don_gia_CT"/>
      <sheetName val="Liet_ke_TBA_1x1"/>
      <sheetName val="CHITIET_VL-NC"/>
      <sheetName val="Liet C_x000f___BA 3x15"/>
      <sheetName val="[Bang liet ke cong trinh so 45."/>
      <sheetName val="tong_du_toan"/>
      <sheetName val="Liet_CBA_3x15"/>
      <sheetName val="Liet_C"/>
      <sheetName val="Gia_vat_tu"/>
      <sheetName val="Liet_C??BA_3x15"/>
      <sheetName val="CHITIET_VL-NC-TT1p"/>
      <sheetName val="Liet_ke_TT_3_p(a"/>
      <sheetName val="00:02:22T_1_pha"/>
      <sheetName val="00_02_22"/>
      <sheetName val="CDTK1"/>
      <sheetName val="KT"/>
    </sheetNames>
    <sheetDataSet>
      <sheetData sheetId="0"/>
      <sheetData sheetId="1"/>
      <sheetData sheetId="2"/>
      <sheetData sheetId="3"/>
      <sheetData sheetId="4"/>
      <sheetData sheetId="5"/>
      <sheetData sheetId="6"/>
      <sheetData sheetId="7"/>
      <sheetData sheetId="8"/>
      <sheetData sheetId="9" refreshError="1">
        <row r="3">
          <cell r="A3" t="str">
            <v>CX7</v>
          </cell>
          <cell r="B3" t="str">
            <v>Chaèng xieân CX coät 7,5 m</v>
          </cell>
        </row>
        <row r="4">
          <cell r="A4" t="str">
            <v>CX6</v>
          </cell>
          <cell r="B4" t="str">
            <v>Chaèng xieân CX coät 6,5 m</v>
          </cell>
        </row>
        <row r="5">
          <cell r="A5" t="str">
            <v>CX8</v>
          </cell>
          <cell r="B5" t="str">
            <v>Chaèng xieân CX coät 8,4 m</v>
          </cell>
        </row>
        <row r="6">
          <cell r="A6" t="str">
            <v>CX10</v>
          </cell>
          <cell r="B6" t="str">
            <v>Chaèng xieân CX coät 10,5 m</v>
          </cell>
        </row>
        <row r="7">
          <cell r="A7" t="str">
            <v>CX12</v>
          </cell>
          <cell r="B7" t="str">
            <v>Chaèng xieân CX coät 12 m</v>
          </cell>
        </row>
        <row r="8">
          <cell r="A8" t="str">
            <v>CX14</v>
          </cell>
          <cell r="B8" t="str">
            <v>Chaèng xieân CX coät 14 m</v>
          </cell>
        </row>
        <row r="9">
          <cell r="A9" t="str">
            <v>CH6</v>
          </cell>
          <cell r="B9" t="str">
            <v>Chaèng heïp CH coät 6,5 m</v>
          </cell>
        </row>
        <row r="10">
          <cell r="A10" t="str">
            <v>CH7</v>
          </cell>
          <cell r="B10" t="str">
            <v>Chaèng heïp CH coät 7,5 m</v>
          </cell>
        </row>
        <row r="11">
          <cell r="A11" t="str">
            <v>CH8</v>
          </cell>
          <cell r="B11" t="str">
            <v>Chaèng heïp CH coät 8,4 m</v>
          </cell>
        </row>
        <row r="12">
          <cell r="A12" t="str">
            <v>CH10</v>
          </cell>
          <cell r="B12" t="str">
            <v>Chaèng heïp CH coät 10,5 m</v>
          </cell>
        </row>
        <row r="13">
          <cell r="A13" t="str">
            <v>CH12</v>
          </cell>
          <cell r="B13" t="str">
            <v>Chaèng heïp CH coät 12 m</v>
          </cell>
        </row>
        <row r="14">
          <cell r="A14" t="str">
            <v>CH14</v>
          </cell>
          <cell r="B14" t="str">
            <v>Chaèng heïp CH coät 14 m</v>
          </cell>
        </row>
        <row r="15">
          <cell r="A15" t="str">
            <v>Tieáp ñaát 7</v>
          </cell>
          <cell r="B15" t="str">
            <v>Tieáp ñaát coät 7,5m</v>
          </cell>
        </row>
        <row r="16">
          <cell r="A16" t="str">
            <v>Tieáp ñaát 6</v>
          </cell>
          <cell r="B16" t="str">
            <v>Tieáp ñaát coät 6,5m</v>
          </cell>
        </row>
        <row r="17">
          <cell r="A17" t="str">
            <v>Tieáp ñaát 8</v>
          </cell>
          <cell r="B17" t="str">
            <v>Tieáp ñaát coät 8,4m</v>
          </cell>
        </row>
        <row r="18">
          <cell r="A18" t="str">
            <v>Tieáp ñaát 10</v>
          </cell>
          <cell r="B18" t="str">
            <v>Tieáp ñaát coät 10,5m</v>
          </cell>
        </row>
        <row r="19">
          <cell r="A19" t="str">
            <v>Tieáp ñaát 12</v>
          </cell>
          <cell r="B19" t="str">
            <v>Tieáp ñaát coät 12m</v>
          </cell>
        </row>
        <row r="20">
          <cell r="A20" t="str">
            <v>Tieáp ñaát 14</v>
          </cell>
          <cell r="B20" t="str">
            <v>Tieáp ñaát coät 14m</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refreshError="1"/>
      <sheetData sheetId="57" refreshError="1"/>
      <sheetData sheetId="5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VanChuyen"/>
      <sheetName val="MTL$-INTER"/>
    </sheetNames>
    <sheetDataSet>
      <sheetData sheetId="0" refreshError="1"/>
      <sheetData sheetId="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 tu van DZ 110 kV"/>
      <sheetName val="DM tu van DZ 35 kV"/>
      <sheetName val="DM tu van"/>
      <sheetName val="Don gia"/>
      <sheetName val="táng hîp"/>
      <sheetName val="THDT DZ 110 kV"/>
      <sheetName val="VL-NC-M 110 KV"/>
      <sheetName val="Phu kien 110 kV"/>
      <sheetName val="NC Day su Phu kien"/>
      <sheetName val="THDT DZ 35 kV"/>
      <sheetName val="VL-NC-M 35 KV"/>
      <sheetName val="Sheet1"/>
      <sheetName val="Phu kien 35 kV"/>
      <sheetName val="Tiep dia"/>
      <sheetName val="M4T-1"/>
      <sheetName val="Tien luong M4T-1"/>
      <sheetName val="M4T-2"/>
      <sheetName val="Tien luong M4T-2"/>
      <sheetName val="M4T-3"/>
      <sheetName val="Tien luong M4T-3"/>
      <sheetName val="MB-1"/>
      <sheetName val="Tien luong MB-1"/>
      <sheetName val="MB-2"/>
      <sheetName val="Tien luong MB-2"/>
      <sheetName val="MB-3"/>
      <sheetName val="Tien luong MB-3"/>
      <sheetName val="MB-4"/>
      <sheetName val="Tien luong MB-4"/>
      <sheetName val="MB-5"/>
      <sheetName val="Tien luong MB-5"/>
      <sheetName val="MB-6"/>
      <sheetName val="MBK"/>
      <sheetName val="Tien luong MBK"/>
      <sheetName val="Gia thanh chuoi su"/>
      <sheetName val="Tien luong MB-6"/>
      <sheetName val="MP-12"/>
      <sheetName val="Tien luong MP-12"/>
      <sheetName val="MN18-6"/>
      <sheetName val="Truoc thue)"/>
      <sheetName val="Khaosat"/>
      <sheetName val="Tong hop 1"/>
      <sheetName val="Xay lap"/>
      <sheetName val="Sheet2"/>
      <sheetName val="Chi tiet1"/>
      <sheetName val="Chi tiet"/>
      <sheetName val="Bu VL"/>
      <sheetName val="Dan"/>
      <sheetName val="Sheet3"/>
      <sheetName val="00000000"/>
      <sheetName val="XL4Test5"/>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vl"/>
      <sheetName val="ctdz35"/>
      <sheetName val="DGKV1"/>
      <sheetName val="GVTKV1"/>
      <sheetName val="HC"/>
      <sheetName val="QLN"/>
      <sheetName val="KTHUAT"/>
      <sheetName val="KT"/>
      <sheetName val="CN"/>
      <sheetName val="DLo"/>
      <sheetName val="BDa"/>
      <sheetName val="CDong"/>
      <sheetName val="KTang"/>
      <sheetName val="PBat"/>
      <sheetName val="TThuy"/>
      <sheetName val="CXa"/>
      <sheetName val="THop"/>
      <sheetName val="Du bao LL xe"/>
      <sheetName val="K.Tra do vong dan hoi"/>
      <sheetName val="Tinh truot"/>
      <sheetName val="Tinh Keo uon"/>
      <sheetName val="Cac bang tra"/>
      <sheetName val="About"/>
      <sheetName val="Du_lieu"/>
      <sheetName val="DM tt van DZ 35 kV"/>
      <sheetName val="SILICATE"/>
      <sheetName val="MTO REV.0"/>
      <sheetName val="dieuchinh"/>
      <sheetName val="gtrin⁨"/>
      <sheetName val="ctdg"/>
      <sheetName val="Thep dia"/>
      <sheetName val="THDT DZ 010 kV"/>
      <sheetName val="XL4Poppy"/>
      <sheetName val="LKVL_CK_HT_GD1"/>
      <sheetName val="CHITIET VL_NC"/>
      <sheetName val="VCV_BE_TONG"/>
      <sheetName val="13.BANG CT"/>
      <sheetName val="14.MMUS GIUA NHIP"/>
      <sheetName val="4.HSPBngang"/>
      <sheetName val="6.Tinh tai"/>
      <sheetName val="2 NSl"/>
      <sheetName val="17.US CHU tho a_b"/>
      <sheetName val="15.MMUS GOI"/>
      <sheetName val="5.BANG I"/>
      <sheetName val="DG_QUANG NINH"/>
      <sheetName val="Hướng dẫn"/>
      <sheetName val="Ví dụ hàm Vlookup"/>
      <sheetName val="Gvl_QN"/>
      <sheetName val="Gvlks_QN"/>
      <sheetName val="gtrin?"/>
      <sheetName val="chitimc"/>
      <sheetName val="dtxl"/>
      <sheetName val="KH-Q1,Q2,01"/>
      <sheetName val="Hoá Đơn NV"/>
      <sheetName val="Long"/>
      <sheetName val="Son Tay"/>
      <sheetName val="Hoa Binh"/>
      <sheetName val="Thuong Tin"/>
      <sheetName val="Vang Lai"/>
      <sheetName val="NV6"/>
      <sheetName val="NV7"/>
      <sheetName val="NV8"/>
      <sheetName val="NV9"/>
      <sheetName val="NV10"/>
      <sheetName val="Tong Xuat"/>
      <sheetName val="Tong Nhap"/>
      <sheetName val="Nhap Xuat Ton"/>
      <sheetName val="Ton Kho Ban Giao Chi Oanh"/>
      <sheetName val="QC"/>
      <sheetName val="NV"/>
      <sheetName val="So xuat hang Nuoc"/>
      <sheetName val="The kho Nuoc"/>
      <sheetName val="So Xuat hang Dac"/>
      <sheetName val="The kho Dac"/>
      <sheetName val="NHATKY"/>
      <sheetName val="Income Statement"/>
      <sheetName val="Shareholders' Equity"/>
      <sheetName val="PTDG (2)"/>
      <sheetName val="Tien lumng MB-2"/>
      <sheetName val="Tien lumng MB-5"/>
      <sheetName val="     ien 110 kV"/>
      <sheetName val="NC Day su      ien"/>
      <sheetName val="     ien 35 kV"/>
      <sheetName val="Hu?ng d?n"/>
      <sheetName val="Ví d? hàm Vlookup"/>
      <sheetName val="CT -THVLNC"/>
      <sheetName val="M@-2"/>
      <sheetName val="VL-NCf 35 KV"/>
      <sheetName val="TTDZ22"/>
      <sheetName val="Chiettinh dz0,4"/>
      <sheetName val="MTL$-INTER"/>
      <sheetName val="Hoá Ðon NV"/>
      <sheetName val="cot_xa"/>
      <sheetName val="Mong"/>
      <sheetName val="DE tu van"/>
      <sheetName val="gvl_x0000__x0000__x0000__x0000__x0000__x0000__x0000__x0000__x0000__x0000__x0000__x0000_쉘ž_x0000__x0004__x0000__x0000__x0000__x0000__x0000__x0000_॔ǥ_x0000__x0000__x0000__x0000_"/>
      <sheetName val="Hu_ng d_n"/>
      <sheetName val="Ví d_ hàm Vlookup"/>
      <sheetName val="gvl????????????쉘ž?_x0004_??????॔ǥ????"/>
      <sheetName val="TTVanChuyen"/>
      <sheetName val="gtrin_"/>
      <sheetName val="gvl_x0000_쉘ž_x0000__x0004__x0000_॔ǥ_x0000_쌄ž_x0000_O_x0000_J[DZ110K~1.XLS"/>
      <sheetName val="tonghop"/>
      <sheetName val="gvl____________쉘ž__x0004_______॔ǥ____"/>
      <sheetName val="THCT"/>
      <sheetName val="THDZ0,4"/>
      <sheetName val="TH DZ35"/>
      <sheetName val="THTram"/>
      <sheetName val="DG_LANG SON"/>
      <sheetName val="Gvl_LS"/>
      <sheetName val="Gvlks_LS"/>
      <sheetName val="Tien luonc LB-2"/>
      <sheetName val="Tien luong MB%4"/>
      <sheetName val="Tien luong LBK"/>
      <sheetName val="Tien duong MP-12"/>
      <sheetName val="ML18-6"/>
      <sheetName val="Sheut2"/>
      <sheetName val="gaathanh1"/>
      <sheetName val="PTVT"/>
      <sheetName val="DGKS"/>
      <sheetName val="KSTK"/>
      <sheetName val="THKP"/>
      <sheetName val="XL"/>
      <sheetName val="DTCT"/>
      <sheetName val="PTDG"/>
      <sheetName val="GiaTB"/>
      <sheetName val="THMayTC"/>
      <sheetName val="THVT"/>
      <sheetName val="VL,NC,MTC"/>
      <sheetName val="Phu kien 1࠱0 kV"/>
      <sheetName val="_x0000__x0000__x0000__x0000__x0000__x0000__x0000__x0000__x0000__x0000__x0000__x0000_J[DZ110K~1.XLS]THPD"/>
      <sheetName val="????????????J[DZ110K~1.XLS]THPD"/>
      <sheetName val="gvl____________?__x0004_______?g____"/>
      <sheetName val="g-vl"/>
      <sheetName val="Tie~ luong M4T-1"/>
      <sheetName val="Hý?ng d?n"/>
      <sheetName val="ÿhaoÿgo"/>
      <sheetName val="Revenue"/>
      <sheetName val="kinh phí XD"/>
      <sheetName val="Hoá Ðõn NV"/>
      <sheetName val="Don_gia"/>
      <sheetName val="DM_tu_van_DZ_110_kV"/>
      <sheetName val="DM_tu_van_DZ_35_kV"/>
      <sheetName val="DM_tu_van"/>
      <sheetName val="táng_hîp"/>
      <sheetName val="THDT_DZ_110_kV"/>
      <sheetName val="VL-NC-M_110_KV"/>
      <sheetName val="Phu_kien_110_kV"/>
      <sheetName val="NC_Day_su_Phu_kien"/>
      <sheetName val="THDT_DZ_35_kV"/>
      <sheetName val="VL-NC-M_35_KV"/>
      <sheetName val="Phu_kien_35_kV"/>
      <sheetName val="Tiep_dia"/>
      <sheetName val="Tien_luong_M4T-1"/>
      <sheetName val="Tien_luong_M4T-2"/>
      <sheetName val="Tien_luong_M4T-3"/>
      <sheetName val="Tien_luong_MB-1"/>
      <sheetName val="Tien_luong_MB-2"/>
      <sheetName val="Tien_luong_MB-3"/>
      <sheetName val="Tien_luong_MB-4"/>
      <sheetName val="Tien_luong_MB-5"/>
      <sheetName val="Tien_luong_MBK"/>
      <sheetName val="Gia_thanh_chuoi_su"/>
      <sheetName val="Tien_luong_MB-6"/>
      <sheetName val="Tien_luong_MP-12"/>
      <sheetName val="Truoc_thue)"/>
      <sheetName val="Tong_hop_1"/>
      <sheetName val="Xay_lap"/>
      <sheetName val="Chi_tiet1"/>
      <sheetName val="Chi_tiet"/>
      <sheetName val="Bu_VL"/>
      <sheetName val="Phu kiej 35 kV"/>
      <sheetName val="Ti%n luong L4T-2"/>
      <sheetName val="Tidn luong MB-2"/>
      <sheetName val="Tien huong MB-3"/>
      <sheetName val="MP_x000d_12"/>
      <sheetName val="Tien luong MP-02"/>
      <sheetName val="Cheet2"/>
      <sheetName val="PL4Test1"/>
      <sheetName val="THPP.3"/>
      <sheetName val="DH,CD_x000c_THCN.1"/>
      <sheetName val="K.Tra do vkng dan hoi"/>
      <sheetName val="Abgut"/>
      <sheetName val="Tien luong L4T-2"/>
      <sheetName val="Tien huong MB-5"/>
      <sheetName val="DH,CD,DHCN.3"/>
      <sheetName val="DZ 35"/>
      <sheetName val="Cto"/>
      <sheetName val="tm"/>
      <sheetName val="ck"/>
      <sheetName val="th"/>
      <sheetName val="dt"/>
      <sheetName val="cl"/>
      <sheetName val="sl"/>
      <sheetName val="dth"/>
      <sheetName val="vt"/>
      <sheetName val="vc1"/>
      <sheetName val="vc2"/>
      <sheetName val="db"/>
      <sheetName val="nl"/>
      <sheetName val="tra2"/>
      <sheetName val="MP_x000a_12"/>
      <sheetName val="BK-C T"/>
      <sheetName val="Balance Sheet"/>
      <sheetName val="NC Dai su Phu kien"/>
      <sheetName val="Hý_ng d_n"/>
      <sheetName val="T_x000f_NG HOP VL-NC TT"/>
      <sheetName val=""/>
      <sheetName val="____________J_DZ110K~1.XLS_THPD"/>
      <sheetName val="gvl_______________x0004________g____"/>
      <sheetName val="TONG_x000b_E3p "/>
      <sheetName val="'iathanh1"/>
      <sheetName val="CHITIE_x0004_ VL-NC-_x0004_T -1p"/>
      <sheetName val="CHITIET _x0016_L-NC"/>
      <sheetName val="_x0006_C"/>
      <sheetName val="KP_x0016_C-BD "/>
      <sheetName val="gvl?쉘ž?_x0004_?॔ǥ?쌄ž?O?J[DZ110K~1.XLS"/>
      <sheetName val="BK04"/>
      <sheetName val="ru4Test5"/>
      <sheetName val="Sheet4"/>
      <sheetName val="KHAU TRU 6%"/>
      <sheetName val="TRUY LUONG 350000"/>
      <sheetName val="00000001"/>
      <sheetName val="T01"/>
      <sheetName val="T02"/>
      <sheetName val="T03"/>
      <sheetName val="T5"/>
      <sheetName val="T6"/>
      <sheetName val="T7"/>
      <sheetName val="T8"/>
      <sheetName val="T9"/>
      <sheetName val="T10"/>
      <sheetName val="T11"/>
      <sheetName val="T12"/>
      <sheetName val="gvl_x0000__x0000__x0000__x0000__x0000__x0000__x0000__x0000__x0000__x0000__x0000__x0000_??_x0000__x0004__x0000__x0000__x0000__x0000__x0000__x0000_??_x0000__x0000__x0000__x0000_"/>
      <sheetName val="gvl_x0000__x0000__x0000__x0000__x0000__x0000__x0000__x0000__x0000__x0000__x0000__x0000_?_x0000__x0004__x0000__x0000__x0000__x0000__x0000__x0000_?g_x0000__x0000__x0000__x0000_"/>
      <sheetName val="gvl??????????????_x0004_???????g????"/>
      <sheetName val="DI-ESTI"/>
      <sheetName val="MP_12"/>
      <sheetName val="VL-NCfƒ 35 KV"/>
      <sheetName val="CT_LCGT"/>
      <sheetName val="CT_LCTT"/>
      <sheetName val="TM_ChenhLechCT"/>
      <sheetName val="DM"/>
      <sheetName val="Dieu_chinh"/>
      <sheetName val="Danh_muc"/>
      <sheetName val="Tong_hop"/>
      <sheetName val="Bao_cao"/>
      <sheetName val="Phan_bo"/>
      <sheetName val="Thong_tin"/>
      <sheetName val="LJVL-CK-HT-GD1"/>
      <sheetName val="DGVT"/>
      <sheetName val="gvl_x0000_?_x0000__x0004__x0000_?g_x0000_?_x0000_O_x0000_J[DZ110K~1.XLS"/>
      <sheetName val="KB"/>
      <sheetName val="DZ 0.4"/>
      <sheetName val="Phu kien 1?0 kV"/>
      <sheetName val="gvl____________쉘ž__x005f_x0004_______"/>
      <sheetName val="gvl_______________x005f_x0004_______"/>
      <sheetName val="gvl???????????????_x0004_????????????"/>
      <sheetName val="Gia_GC_Satthep"/>
      <sheetName val="gvl_쉘ž__x0004__॔ǥ_쌄ž_O_J_DZ110K~1.XLS"/>
      <sheetName val="gvl_x005f_x0000__x005f_x0000__x005f_x0000__x005f_x0000_"/>
      <sheetName val="_x005f_x0000__x005f_x0000__x005f_x0000__x005f_x0000__x0"/>
      <sheetName val="gvl????????????쉘ž?_x005f_x0004_??????"/>
      <sheetName val="gvl??????????????_x005f_x0004_??????"/>
      <sheetName val="gvl____________?__x005f_x0004_______"/>
      <sheetName val="dtct cong"/>
      <sheetName val="tᮧ hỵp"/>
      <sheetName val="Phu kien 1_0 kV"/>
      <sheetName val="Tbuoc thue)"/>
      <sheetName val="_iathanh1"/>
      <sheetName val="lam-moi_x0000__x0000__x0000__x0000__x0000__x0000__x0000__x0000__x0000__x0000__x0009__x0000_═Х_x0000__x0004__x0000__x0000__x0000__x0000__x0000__x0000_Х"/>
      <sheetName val="gvl???_x0004_??g???O?J[DZ110K~1.XLS"/>
      <sheetName val="t? h?p"/>
      <sheetName val="Dinh nghia"/>
      <sheetName val="Dong hop 1"/>
      <sheetName val="THPDMoi__(2)"/>
      <sheetName val="dongia_(2)"/>
      <sheetName val="TONG_HOP_VL-NC"/>
      <sheetName val="TONGKE3p_"/>
      <sheetName val="TH_VL,_NC,_DDHT_Thanhphuoc"/>
      <sheetName val="t-h_HA_THE"/>
      <sheetName val="CHITIET_VL-NC-TT_-1p"/>
      <sheetName val="TONG_HOP_VL-NC_TT"/>
      <sheetName val="TH_XL"/>
      <sheetName val="CHITIET_VL-NC"/>
      <sheetName val="CHITIET_VL-NC-TT-3p"/>
      <sheetName val="KPVC-BD_"/>
      <sheetName val="DM_tu_van_DZ_110_kV1"/>
      <sheetName val="DM_tu_van_DZ_35_kV1"/>
      <sheetName val="DM_tu_van1"/>
      <sheetName val="Don_gia1"/>
      <sheetName val="táng_hîp1"/>
      <sheetName val="THDT_DZ_110_kV1"/>
      <sheetName val="VL-NC-M_110_KV1"/>
      <sheetName val="Phu_kien_110_kV1"/>
      <sheetName val="NC_Day_su_Phu_kien1"/>
      <sheetName val="THDT_DZ_35_kV1"/>
      <sheetName val="VL-NC-M_35_KV1"/>
      <sheetName val="Phu_kien_35_kV1"/>
      <sheetName val="Tiep_dia1"/>
      <sheetName val="Tien_luong_M4T-11"/>
      <sheetName val="Tien_luong_M4T-21"/>
      <sheetName val="Tien_luong_M4T-31"/>
      <sheetName val="Tien_luong_MB-11"/>
      <sheetName val="Tien_luong_MB-21"/>
      <sheetName val="Tien_luong_MB-31"/>
      <sheetName val="Tien_luong_MB-41"/>
      <sheetName val="Tien_luong_MB-51"/>
      <sheetName val="Tien_luong_MBK1"/>
      <sheetName val="Gia_thanh_chuoi_su1"/>
      <sheetName val="Tien_luong_MB-61"/>
      <sheetName val="Tien_luong_MP-121"/>
      <sheetName val="Truoc_thue)1"/>
      <sheetName val="Tong_hop_11"/>
      <sheetName val="Xay_lap1"/>
      <sheetName val="Chi_tiet11"/>
      <sheetName val="Chi_tiet2"/>
      <sheetName val="Bu_VL1"/>
      <sheetName val="THPDMoi__(2)1"/>
      <sheetName val="dongia_(2)1"/>
      <sheetName val="TONG_HOP_VL-NC1"/>
      <sheetName val="TONGKE3p_1"/>
      <sheetName val="TH_VL,_NC,_DDHT_Thanhphuoc1"/>
      <sheetName val="t-h_HA_THE1"/>
      <sheetName val="CHITIET_VL-NC-TT_-1p1"/>
      <sheetName val="TONG_HOP_VL-NC_TT1"/>
      <sheetName val="TH_XL1"/>
      <sheetName val="CHITIET_VL-NC1"/>
      <sheetName val="CHITIET_VL-NC-TT-3p1"/>
      <sheetName val="KPVC-BD_1"/>
      <sheetName val="Hư໛ng dẫn"/>
      <sheetName val="LKVLWCK_HT_GD1"/>
      <sheetName val="DE tu fan"/>
      <sheetName val="T_xffff_T.5"/>
      <sheetName val="lam-moi_x0000__x0000__x0000__x0000__x0000__x0000__x0000__x0000__x0000__x0000_ _x0000_═Х_x0000__x0004__x0000__x0000__x0000__x0000__x0000__x0000_Х"/>
      <sheetName val="Tong hop"/>
      <sheetName val="[DZ110K~1.XLS}MB-6"/>
      <sheetName val="_DZ110K~1.XLS}MB-6"/>
      <sheetName val="gvl________________x0004_____________"/>
    </sheetNames>
    <sheetDataSet>
      <sheetData sheetId="0"/>
      <sheetData sheetId="1"/>
      <sheetData sheetId="2"/>
      <sheetData sheetId="3" refreshError="1">
        <row r="3">
          <cell r="A3" t="str">
            <v>03.1112</v>
          </cell>
          <cell r="B3" t="str">
            <v>Ñaøo ñaát hoá theá saâu &gt;1m S ñaùy hoá £ 5 m 2  ñaát C2</v>
          </cell>
          <cell r="C3" t="str">
            <v>m 3</v>
          </cell>
          <cell r="D3"/>
          <cell r="E3">
            <v>16776</v>
          </cell>
          <cell r="F3"/>
          <cell r="G3" t="str">
            <v>03.1112</v>
          </cell>
        </row>
        <row r="4">
          <cell r="A4" t="str">
            <v>03.1113</v>
          </cell>
          <cell r="B4" t="str">
            <v>Ñaøo ñaát hoá theá saâu &gt;1m S ñaùy hoá £ 5 m 2  ñaát C3</v>
          </cell>
          <cell r="C4" t="str">
            <v>m 3</v>
          </cell>
          <cell r="D4" t="str">
            <v>Xi m¨ng TW   KV NghÜa Lé</v>
          </cell>
          <cell r="E4">
            <v>24428</v>
          </cell>
          <cell r="F4" t="str">
            <v xml:space="preserve">§¸ d¨m  1x2            </v>
          </cell>
          <cell r="G4" t="str">
            <v>03.1113</v>
          </cell>
        </row>
        <row r="5">
          <cell r="A5" t="str">
            <v>03.2203</v>
          </cell>
          <cell r="B5" t="str">
            <v>Laáp ñaát hoá theá</v>
          </cell>
          <cell r="C5" t="str">
            <v>m 3</v>
          </cell>
          <cell r="D5"/>
          <cell r="E5">
            <v>10890</v>
          </cell>
          <cell r="F5"/>
          <cell r="G5" t="str">
            <v>03.2203</v>
          </cell>
        </row>
        <row r="6">
          <cell r="A6" t="str">
            <v>03.1122</v>
          </cell>
          <cell r="B6" t="str">
            <v>Ñaøo moùng baèng TC ñaát C2  saâu £ 2 m dieän tích ñaùy moùng £ 15 m2</v>
          </cell>
          <cell r="C6" t="str">
            <v>m 3</v>
          </cell>
          <cell r="D6">
            <v>89429.123809523822</v>
          </cell>
          <cell r="E6">
            <v>11037</v>
          </cell>
          <cell r="F6">
            <v>0</v>
          </cell>
          <cell r="G6" t="str">
            <v>03.1122</v>
          </cell>
        </row>
        <row r="7">
          <cell r="A7" t="str">
            <v>03.1123</v>
          </cell>
          <cell r="B7" t="str">
            <v>Ñaøo moùng baèng TC ñaát C3  saâu £ 2 m dieän tích ñaùy moùng £ 15 m2</v>
          </cell>
          <cell r="C7" t="str">
            <v>m 3</v>
          </cell>
          <cell r="D7">
            <v>38</v>
          </cell>
          <cell r="E7">
            <v>16482</v>
          </cell>
          <cell r="F7"/>
          <cell r="G7" t="str">
            <v>03.1123</v>
          </cell>
        </row>
        <row r="8">
          <cell r="A8" t="str">
            <v>03.1132</v>
          </cell>
          <cell r="B8" t="str">
            <v>Ñaøo moùng baèng TC ñaát C2  saâu £ 3 m dieän tích ñaùy moùng £ 15 m2</v>
          </cell>
          <cell r="C8" t="str">
            <v>m 3</v>
          </cell>
          <cell r="D8">
            <v>1670.4761904761904</v>
          </cell>
          <cell r="E8">
            <v>11773</v>
          </cell>
          <cell r="F8"/>
          <cell r="G8" t="str">
            <v>03.1132</v>
          </cell>
        </row>
        <row r="9">
          <cell r="A9" t="str">
            <v>03.1133</v>
          </cell>
          <cell r="B9" t="str">
            <v>Ñaøo moùng baèng TC ñaát C3  saâu £ 3 m dieän tích ñaùy moùng £ 15 m2</v>
          </cell>
          <cell r="C9" t="str">
            <v>m 3</v>
          </cell>
          <cell r="D9">
            <v>1.3</v>
          </cell>
          <cell r="E9">
            <v>17659</v>
          </cell>
          <cell r="F9"/>
          <cell r="G9" t="str">
            <v>03.1133</v>
          </cell>
        </row>
        <row r="10">
          <cell r="A10" t="str">
            <v>03.1152</v>
          </cell>
          <cell r="B10" t="str">
            <v>Ñaøo moùng baèng TC ñaát C2  saâu £ 2 m dieän tích ñaùy moùng £ 25 m2</v>
          </cell>
          <cell r="C10" t="str">
            <v>m 3</v>
          </cell>
          <cell r="D10">
            <v>1</v>
          </cell>
          <cell r="E10">
            <v>11478</v>
          </cell>
          <cell r="F10"/>
          <cell r="G10" t="str">
            <v>03.1152</v>
          </cell>
        </row>
        <row r="11">
          <cell r="A11" t="str">
            <v>03.1153</v>
          </cell>
          <cell r="B11" t="str">
            <v>Ñaøo moùng baèng TC ñaát C3  saâu £ 2 m dieän tích ñaùy moùng £ 25 m2</v>
          </cell>
          <cell r="C11" t="str">
            <v>m 3</v>
          </cell>
          <cell r="D11">
            <v>0.2</v>
          </cell>
          <cell r="E11">
            <v>17365</v>
          </cell>
          <cell r="F11"/>
          <cell r="G11" t="str">
            <v>03.1153</v>
          </cell>
        </row>
        <row r="12">
          <cell r="A12" t="str">
            <v>03.1162</v>
          </cell>
          <cell r="B12" t="str">
            <v>Ñaøo moùng baèng TC ñaát C2  saâu £ 3 m dieän tích ñaùy moùng £ 25 m2</v>
          </cell>
          <cell r="C12" t="str">
            <v>m 3</v>
          </cell>
          <cell r="D12">
            <v>34538</v>
          </cell>
          <cell r="E12">
            <v>12508</v>
          </cell>
          <cell r="F12"/>
          <cell r="G12" t="str">
            <v>03.1162</v>
          </cell>
        </row>
        <row r="13">
          <cell r="A13" t="str">
            <v>03.1163</v>
          </cell>
          <cell r="B13" t="str">
            <v>Ñaøo moùng baèng TC ñaát C3  saâu £ 3 m dieän tích ñaùy moùng £ 25 m2</v>
          </cell>
          <cell r="C13" t="str">
            <v>m 3</v>
          </cell>
          <cell r="D13">
            <v>865522.27999999991</v>
          </cell>
          <cell r="E13">
            <v>18395</v>
          </cell>
          <cell r="F13">
            <v>0</v>
          </cell>
          <cell r="G13" t="str">
            <v>03.1163</v>
          </cell>
        </row>
        <row r="14">
          <cell r="A14" t="str">
            <v>03.1182</v>
          </cell>
          <cell r="B14" t="str">
            <v>Ñaøo moùng baèng TC ñaát C2  saâu £ 2 m dieän tích ñaùy moùng £ 35 m2</v>
          </cell>
          <cell r="C14" t="str">
            <v>m 3</v>
          </cell>
          <cell r="D14">
            <v>0.2</v>
          </cell>
          <cell r="E14">
            <v>12214</v>
          </cell>
          <cell r="F14"/>
          <cell r="G14" t="str">
            <v>03.1182</v>
          </cell>
        </row>
        <row r="15">
          <cell r="A15" t="str">
            <v>03.1183</v>
          </cell>
          <cell r="B15" t="str">
            <v>Ñaøo moùng baèng TC ñaát C3  saâu £ 2 m dieän tích ñaùy moùng £ 35 m2</v>
          </cell>
          <cell r="C15" t="str">
            <v>m 3</v>
          </cell>
          <cell r="D15">
            <v>5.5600000000000005</v>
          </cell>
          <cell r="E15">
            <v>18100</v>
          </cell>
          <cell r="F15"/>
          <cell r="G15" t="str">
            <v>03.1183</v>
          </cell>
        </row>
        <row r="16">
          <cell r="A16" t="str">
            <v>03.1192</v>
          </cell>
          <cell r="B16" t="str">
            <v>Ñaøo moùng baèng TC ñaát C2  saâu £ 3 m dieän tích ñaùy moùng £ 35 m2</v>
          </cell>
          <cell r="C16" t="str">
            <v>m 3</v>
          </cell>
          <cell r="D16"/>
          <cell r="E16">
            <v>13097</v>
          </cell>
          <cell r="F16"/>
          <cell r="G16" t="str">
            <v>03.1192</v>
          </cell>
        </row>
        <row r="17">
          <cell r="A17" t="str">
            <v>03.1193</v>
          </cell>
          <cell r="B17" t="str">
            <v>Ñaøo moùng baèng TC ñaát C3  saâu £ 3 m dieän tích ñaùy moùng £ 35 m2</v>
          </cell>
          <cell r="C17" t="str">
            <v>m 3</v>
          </cell>
          <cell r="D17"/>
          <cell r="E17">
            <v>19425</v>
          </cell>
          <cell r="F17"/>
          <cell r="G17" t="str">
            <v>03.1193</v>
          </cell>
        </row>
        <row r="18">
          <cell r="A18" t="str">
            <v>03.1212</v>
          </cell>
          <cell r="B18" t="str">
            <v>Ñaøo moùng baèng TC ñaát C2  saâu £ 2 m dieän tích ñaùy moùng £ 50 m2</v>
          </cell>
          <cell r="C18" t="str">
            <v>m 3</v>
          </cell>
          <cell r="D18">
            <v>5.5</v>
          </cell>
          <cell r="E18">
            <v>12803</v>
          </cell>
          <cell r="F18"/>
          <cell r="G18" t="str">
            <v>03.1212</v>
          </cell>
        </row>
        <row r="19">
          <cell r="A19" t="str">
            <v>03.1213</v>
          </cell>
          <cell r="B19" t="str">
            <v>Ñaøo moùng baèng TC ñaát C3  saâu £ 2 m dieän tích ñaùy moùng £ 50 m2</v>
          </cell>
          <cell r="C19" t="str">
            <v>m 3</v>
          </cell>
          <cell r="D19">
            <v>4.5199999999999996</v>
          </cell>
          <cell r="E19">
            <v>19130</v>
          </cell>
          <cell r="F19"/>
          <cell r="G19" t="str">
            <v>03.1213</v>
          </cell>
        </row>
        <row r="20">
          <cell r="A20" t="str">
            <v>03.1222</v>
          </cell>
          <cell r="B20" t="str">
            <v>Ñaøo moùng baèng TC ñaát C2  saâu £ 3 m dieän tích ñaùy moùng £ 50 m2</v>
          </cell>
          <cell r="C20" t="str">
            <v>m 3</v>
          </cell>
          <cell r="D20">
            <v>25.06</v>
          </cell>
          <cell r="E20">
            <v>13833</v>
          </cell>
          <cell r="F20"/>
          <cell r="G20" t="str">
            <v>03.1222</v>
          </cell>
        </row>
        <row r="21">
          <cell r="A21" t="str">
            <v>03.1223</v>
          </cell>
          <cell r="B21" t="str">
            <v>Ñaøo moùng baèng TC ñaát C3  saâu £ 3 m dieän tích ñaùy moùng £ 50 m2</v>
          </cell>
          <cell r="C21" t="str">
            <v>m 3</v>
          </cell>
          <cell r="D21">
            <v>34538</v>
          </cell>
          <cell r="E21">
            <v>20455</v>
          </cell>
          <cell r="F21">
            <v>34538</v>
          </cell>
          <cell r="G21" t="str">
            <v>03.1223</v>
          </cell>
        </row>
        <row r="22">
          <cell r="A22" t="str">
            <v>03.1252</v>
          </cell>
          <cell r="B22" t="str">
            <v>Ñaøo moùng baèng TC ñaát C2  saâu £ 2 m dieän tích ñaùy moùng £ 75 m2</v>
          </cell>
          <cell r="C22" t="str">
            <v>m 3</v>
          </cell>
          <cell r="D22">
            <v>954951.40380952368</v>
          </cell>
          <cell r="E22">
            <v>13097</v>
          </cell>
          <cell r="F22">
            <v>0</v>
          </cell>
          <cell r="G22" t="str">
            <v>03.1252</v>
          </cell>
        </row>
        <row r="23">
          <cell r="A23" t="str">
            <v>03.1253</v>
          </cell>
          <cell r="B23" t="str">
            <v>Ñaøo moùng baèng TC ñaát C3  saâu £ 2 m dieän tích ñaùy moùng £ 75 m2</v>
          </cell>
          <cell r="C23" t="str">
            <v>m 3</v>
          </cell>
          <cell r="D23">
            <v>796000</v>
          </cell>
          <cell r="E23">
            <v>19572</v>
          </cell>
          <cell r="F23">
            <v>110000</v>
          </cell>
          <cell r="G23" t="str">
            <v>03.1253</v>
          </cell>
        </row>
        <row r="24">
          <cell r="A24" t="str">
            <v>03.1262</v>
          </cell>
          <cell r="B24" t="str">
            <v>Ñaøo moùng baèng TC ñaát C2  saâu £ 3 m dieän tích ñaùy moùng £ 75 m2</v>
          </cell>
          <cell r="C24" t="str">
            <v>m 3</v>
          </cell>
          <cell r="D24">
            <v>1750951.4038095237</v>
          </cell>
          <cell r="E24">
            <v>14127</v>
          </cell>
          <cell r="F24">
            <v>110000</v>
          </cell>
          <cell r="G24" t="str">
            <v>03.1262</v>
          </cell>
        </row>
        <row r="25">
          <cell r="A25" t="str">
            <v>03.1263</v>
          </cell>
          <cell r="B25" t="str">
            <v>Ñaøo moùng baèng TC ñaát C3  saâu £ 3 m dieän tích ñaùy moùng £ 75 m2</v>
          </cell>
          <cell r="C25" t="str">
            <v>m 3</v>
          </cell>
          <cell r="D25">
            <v>639000</v>
          </cell>
          <cell r="E25">
            <v>21043</v>
          </cell>
          <cell r="F25">
            <v>73000</v>
          </cell>
          <cell r="G25" t="str">
            <v>03.1263</v>
          </cell>
        </row>
        <row r="26">
          <cell r="A26" t="str">
            <v>03.1292</v>
          </cell>
          <cell r="B26" t="str">
            <v>Ñaøo moùng baèng TC ñaát C2  saâu £ 2 m dieän tích ñaùy moùng £ 100 m2</v>
          </cell>
          <cell r="C26" t="str">
            <v>m 3</v>
          </cell>
          <cell r="D26">
            <v>1111951.4038095237</v>
          </cell>
          <cell r="E26">
            <v>13391</v>
          </cell>
          <cell r="F26">
            <v>37000</v>
          </cell>
          <cell r="G26" t="str">
            <v>03.1292</v>
          </cell>
        </row>
        <row r="27">
          <cell r="A27" t="str">
            <v>03.1293</v>
          </cell>
          <cell r="B27" t="str">
            <v>Ñaøo moùng baèng TC ñaát C3  saâu £ 2 m dieän tích ñaùy moùng £ 100 m2</v>
          </cell>
          <cell r="C27" t="str">
            <v>m 3</v>
          </cell>
          <cell r="D27"/>
          <cell r="E27">
            <v>20308</v>
          </cell>
          <cell r="F27"/>
          <cell r="G27" t="str">
            <v>03.1293</v>
          </cell>
        </row>
        <row r="28">
          <cell r="A28" t="str">
            <v>03.1302</v>
          </cell>
          <cell r="B28" t="str">
            <v>Ñaøo moùng baèng TC ñaát C2  saâu £ 3 m dieän tích ñaùy moùng £ 100 m2</v>
          </cell>
          <cell r="C28" t="str">
            <v>m 3</v>
          </cell>
          <cell r="D28"/>
          <cell r="E28">
            <v>14569</v>
          </cell>
          <cell r="F28"/>
          <cell r="G28" t="str">
            <v>03.1302</v>
          </cell>
        </row>
        <row r="29">
          <cell r="A29" t="str">
            <v>03.1303</v>
          </cell>
          <cell r="B29" t="str">
            <v>Ñaøo moùng baèng TC ñaát C3  saâu £ 3 m dieän tích ñaùy moùng £ 100 m2</v>
          </cell>
          <cell r="C29" t="str">
            <v>m 3</v>
          </cell>
          <cell r="D29" t="str">
            <v>Xi m¨ng TW   KV NghÜa Lé</v>
          </cell>
          <cell r="E29">
            <v>21632</v>
          </cell>
          <cell r="F29" t="str">
            <v xml:space="preserve">§¸ d¨m  1x2            </v>
          </cell>
          <cell r="G29" t="str">
            <v>03.1303</v>
          </cell>
        </row>
        <row r="30">
          <cell r="A30" t="str">
            <v>03.1332</v>
          </cell>
          <cell r="B30" t="str">
            <v>Ñaøo moùng baèng TC ñaát C2  saâu £ 2 m dieän tích ñaùy moùng £ 150 m2</v>
          </cell>
          <cell r="C30" t="str">
            <v>m 3</v>
          </cell>
          <cell r="D30"/>
          <cell r="E30">
            <v>14127</v>
          </cell>
          <cell r="F30"/>
          <cell r="G30" t="str">
            <v>03.1332</v>
          </cell>
        </row>
        <row r="31">
          <cell r="A31" t="str">
            <v>03.1333</v>
          </cell>
          <cell r="B31" t="str">
            <v>Ñaøo moùng baèng TC ñaát C3  saâu £ 2 m dieän tích ñaùy moùng £ 150 m2</v>
          </cell>
          <cell r="C31" t="str">
            <v>m 3</v>
          </cell>
          <cell r="D31">
            <v>89429.123809523822</v>
          </cell>
          <cell r="E31">
            <v>21191</v>
          </cell>
          <cell r="F31">
            <v>0</v>
          </cell>
          <cell r="G31" t="str">
            <v>03.1333</v>
          </cell>
        </row>
        <row r="32">
          <cell r="A32" t="str">
            <v>03.1342</v>
          </cell>
          <cell r="B32" t="str">
            <v>Ñaøo moùng baèng TC ñaát C2  saâu £ 3 m dieän tích ñaùy moùng £ 150 m2</v>
          </cell>
          <cell r="C32" t="str">
            <v>m 3</v>
          </cell>
          <cell r="D32">
            <v>38</v>
          </cell>
          <cell r="E32">
            <v>15451</v>
          </cell>
          <cell r="F32"/>
          <cell r="G32" t="str">
            <v>03.1342</v>
          </cell>
        </row>
        <row r="33">
          <cell r="A33" t="str">
            <v>03.1343</v>
          </cell>
          <cell r="B33" t="str">
            <v>Ñaøo moùng baèng TC ñaát C3  saâu £ 3 m dieän tích ñaùy moùng £ 150 m2</v>
          </cell>
          <cell r="C33" t="str">
            <v>m 3</v>
          </cell>
          <cell r="D33">
            <v>1670.4761904761904</v>
          </cell>
          <cell r="E33">
            <v>22809</v>
          </cell>
          <cell r="F33"/>
          <cell r="G33" t="str">
            <v>03.1343</v>
          </cell>
        </row>
        <row r="34">
          <cell r="A34" t="str">
            <v>03.1352</v>
          </cell>
          <cell r="B34" t="str">
            <v>Ñaøo moùng baèng TC ñaát C2  saâu £ 4 m dieän tích ñaùy moùng £ 150 m2</v>
          </cell>
          <cell r="C34" t="str">
            <v>m 3</v>
          </cell>
          <cell r="D34">
            <v>1.3</v>
          </cell>
          <cell r="E34">
            <v>16629</v>
          </cell>
          <cell r="F34"/>
          <cell r="G34" t="str">
            <v>03.1352</v>
          </cell>
        </row>
        <row r="35">
          <cell r="A35" t="str">
            <v>03.1353</v>
          </cell>
          <cell r="B35" t="str">
            <v>Ñaøo moùng baèng TC ñaát C3  saâu £ 4 m dieän tích ñaùy moùng £ 150 m2</v>
          </cell>
          <cell r="C35" t="str">
            <v>m 3</v>
          </cell>
          <cell r="D35">
            <v>1</v>
          </cell>
          <cell r="E35">
            <v>24134</v>
          </cell>
          <cell r="F35"/>
          <cell r="G35" t="str">
            <v>03.1353</v>
          </cell>
        </row>
        <row r="36">
          <cell r="A36" t="str">
            <v>03.1372</v>
          </cell>
          <cell r="B36" t="str">
            <v>Ñaøo moùng baèng TC ñaát C2  saâu £ 2 m dieän tích ñaùy moùng £ 200 m2</v>
          </cell>
          <cell r="C36" t="str">
            <v>m 3</v>
          </cell>
          <cell r="D36">
            <v>0.2</v>
          </cell>
          <cell r="E36">
            <v>14716</v>
          </cell>
          <cell r="F36"/>
          <cell r="G36" t="str">
            <v>03.1372</v>
          </cell>
        </row>
        <row r="37">
          <cell r="A37" t="str">
            <v>03.1373</v>
          </cell>
          <cell r="B37" t="str">
            <v>Ñaøo moùng baèng TC ñaát C3  saâu £ 2 m dieän tích ñaùy moùng £ 200 m2</v>
          </cell>
          <cell r="C37" t="str">
            <v>m 3</v>
          </cell>
          <cell r="D37">
            <v>34538</v>
          </cell>
          <cell r="E37">
            <v>22074</v>
          </cell>
          <cell r="F37"/>
          <cell r="G37" t="str">
            <v>03.1373</v>
          </cell>
        </row>
        <row r="38">
          <cell r="A38" t="str">
            <v>03.1382</v>
          </cell>
          <cell r="B38" t="str">
            <v>Ñaøo moùng baèng TC ñaát C2  saâu £ 3 m dieän tích ñaùy moùng £ 200 m2</v>
          </cell>
          <cell r="C38" t="str">
            <v>m 3</v>
          </cell>
          <cell r="D38">
            <v>740632.87199999997</v>
          </cell>
          <cell r="E38">
            <v>16334</v>
          </cell>
          <cell r="F38">
            <v>0</v>
          </cell>
          <cell r="G38" t="str">
            <v>03.1382</v>
          </cell>
        </row>
        <row r="39">
          <cell r="A39" t="str">
            <v>03.1383</v>
          </cell>
          <cell r="B39" t="str">
            <v>Ñaøo moùng baèng TC ñaát C3  saâu £ 3 m dieän tích ñaùy moùng £ 200 m2</v>
          </cell>
          <cell r="C39" t="str">
            <v>m 3</v>
          </cell>
          <cell r="D39">
            <v>0.2</v>
          </cell>
          <cell r="E39">
            <v>23987</v>
          </cell>
          <cell r="F39"/>
          <cell r="G39" t="str">
            <v>03.1383</v>
          </cell>
        </row>
        <row r="40">
          <cell r="A40" t="str">
            <v>03.1392</v>
          </cell>
          <cell r="B40" t="str">
            <v>Ñaøo moùng baèng TC ñaát C2  saâu £ 3 m dieän tích ñaùy moùng £ 200 m2</v>
          </cell>
          <cell r="C40" t="str">
            <v>m 3</v>
          </cell>
          <cell r="D40">
            <v>4.7</v>
          </cell>
          <cell r="E40">
            <v>17512</v>
          </cell>
          <cell r="F40"/>
          <cell r="G40" t="str">
            <v>03.1392</v>
          </cell>
        </row>
        <row r="41">
          <cell r="A41" t="str">
            <v>03.1393</v>
          </cell>
          <cell r="B41" t="str">
            <v>Ñaøo moùng baèng TC ñaát C3  saâu £ 3 m dieän tích ñaùy moùng £ 200 m2</v>
          </cell>
          <cell r="C41" t="str">
            <v>m 3</v>
          </cell>
          <cell r="D41"/>
          <cell r="E41">
            <v>25311</v>
          </cell>
          <cell r="F41"/>
          <cell r="G41" t="str">
            <v>03.1393</v>
          </cell>
        </row>
        <row r="42">
          <cell r="A42" t="str">
            <v>03.1422</v>
          </cell>
          <cell r="B42" t="str">
            <v>Ñaøo moùng baèng TC ñaát C2  saâu £ 2 m dieän tích ñaùy moùng &gt; 200 m2</v>
          </cell>
          <cell r="C42" t="str">
            <v>m 3</v>
          </cell>
          <cell r="D42"/>
          <cell r="E42">
            <v>16187</v>
          </cell>
          <cell r="F42"/>
          <cell r="G42" t="str">
            <v>03.1422</v>
          </cell>
        </row>
        <row r="43">
          <cell r="A43" t="str">
            <v>03.1423</v>
          </cell>
          <cell r="B43" t="str">
            <v>Ñaøo moùng baèng TC ñaát C3  saâu £ 2 m dieän tích ñaùy moùng &gt; 200 m2</v>
          </cell>
          <cell r="C43" t="str">
            <v>m 3</v>
          </cell>
          <cell r="D43">
            <v>4.7</v>
          </cell>
          <cell r="E43">
            <v>24281</v>
          </cell>
          <cell r="F43"/>
          <cell r="G43" t="str">
            <v>03.1423</v>
          </cell>
        </row>
        <row r="44">
          <cell r="A44" t="str">
            <v>03.1432</v>
          </cell>
          <cell r="B44" t="str">
            <v>Ñaøo moùng baèng TC ñaát C2  saâu £ 3 m dieän tích ñaùy moùng &gt; 200 m2</v>
          </cell>
          <cell r="C44" t="str">
            <v>m 3</v>
          </cell>
          <cell r="D44">
            <v>4.5199999999999996</v>
          </cell>
          <cell r="E44">
            <v>17217</v>
          </cell>
          <cell r="F44"/>
          <cell r="G44" t="str">
            <v>03.1432</v>
          </cell>
        </row>
        <row r="45">
          <cell r="A45" t="str">
            <v>03.1433</v>
          </cell>
          <cell r="B45" t="str">
            <v>Ñaøo moùng baèng TC ñaát C3  saâu £ 3 m dieän tích ñaùy moùng &gt; 200 m2</v>
          </cell>
          <cell r="C45" t="str">
            <v>m 3</v>
          </cell>
          <cell r="D45">
            <v>21.443999999999999</v>
          </cell>
          <cell r="E45">
            <v>25458</v>
          </cell>
          <cell r="F45"/>
          <cell r="G45" t="str">
            <v>03.1433</v>
          </cell>
        </row>
        <row r="46">
          <cell r="A46" t="str">
            <v>03.1442</v>
          </cell>
          <cell r="B46" t="str">
            <v>Ñaøo moùng baèng TC ñaát C2  saâu £ 3 m dieän tích ñaùy moùng &gt; 200 m2</v>
          </cell>
          <cell r="C46" t="str">
            <v>m 3</v>
          </cell>
          <cell r="D46">
            <v>34538</v>
          </cell>
          <cell r="E46">
            <v>18836</v>
          </cell>
          <cell r="F46"/>
          <cell r="G46" t="str">
            <v>03.1442</v>
          </cell>
        </row>
        <row r="47">
          <cell r="A47" t="str">
            <v>03.1443</v>
          </cell>
          <cell r="B47" t="str">
            <v>Ñaøo moùng baèng TC ñaát C3  saâu £ 3 m dieän tích ñaùy moùng &gt; 200 m2</v>
          </cell>
          <cell r="C47" t="str">
            <v>m 3</v>
          </cell>
          <cell r="D47">
            <v>830061.99580952385</v>
          </cell>
          <cell r="E47">
            <v>27960</v>
          </cell>
          <cell r="F47">
            <v>0</v>
          </cell>
          <cell r="G47" t="str">
            <v>03.1443</v>
          </cell>
        </row>
        <row r="48">
          <cell r="A48" t="str">
            <v>03.2202</v>
          </cell>
          <cell r="B48" t="str">
            <v>Laáp hoá moùng + chaân truï C2</v>
          </cell>
          <cell r="C48" t="str">
            <v>m 3</v>
          </cell>
          <cell r="D48">
            <v>796000</v>
          </cell>
          <cell r="E48">
            <v>9712</v>
          </cell>
          <cell r="F48">
            <v>110000</v>
          </cell>
          <cell r="G48" t="str">
            <v>03.2202</v>
          </cell>
        </row>
        <row r="49">
          <cell r="A49" t="str">
            <v>03.2203</v>
          </cell>
          <cell r="B49" t="str">
            <v>Laáp hoá moùng + chaân truï C3</v>
          </cell>
          <cell r="C49" t="str">
            <v>m 3</v>
          </cell>
          <cell r="D49">
            <v>1626061.9958095239</v>
          </cell>
          <cell r="E49">
            <v>10890</v>
          </cell>
          <cell r="F49">
            <v>110000</v>
          </cell>
          <cell r="G49" t="str">
            <v>03.2203</v>
          </cell>
        </row>
        <row r="50">
          <cell r="A50" t="str">
            <v>03.3102</v>
          </cell>
          <cell r="B50" t="str">
            <v>Ñaøo ñaát raõnh tieáp ñòa ñaát C2</v>
          </cell>
          <cell r="C50" t="str">
            <v>m 3</v>
          </cell>
          <cell r="D50">
            <v>639000</v>
          </cell>
          <cell r="E50">
            <v>14716</v>
          </cell>
          <cell r="F50">
            <v>73000</v>
          </cell>
          <cell r="G50" t="str">
            <v>03.3102</v>
          </cell>
        </row>
        <row r="51">
          <cell r="A51" t="str">
            <v>03.3103</v>
          </cell>
          <cell r="B51" t="str">
            <v>Ñaøo ñaát raõnh tieáp ñòa ñaát C3</v>
          </cell>
          <cell r="C51" t="str">
            <v>m 3</v>
          </cell>
          <cell r="D51">
            <v>987061.99580952385</v>
          </cell>
          <cell r="E51">
            <v>21926</v>
          </cell>
          <cell r="F51">
            <v>37000</v>
          </cell>
          <cell r="G51" t="str">
            <v>03.3103</v>
          </cell>
        </row>
        <row r="52">
          <cell r="A52" t="str">
            <v>03.3202</v>
          </cell>
          <cell r="B52" t="str">
            <v>Laáp ñaát raõnh tieáp ñòa ñaát C2</v>
          </cell>
          <cell r="C52" t="str">
            <v>m 3</v>
          </cell>
          <cell r="D52"/>
          <cell r="E52">
            <v>8682</v>
          </cell>
          <cell r="F52"/>
          <cell r="G52" t="str">
            <v>03.3202</v>
          </cell>
        </row>
        <row r="53">
          <cell r="A53" t="str">
            <v>03.3203</v>
          </cell>
          <cell r="B53" t="str">
            <v>Laáp ñaát raõnh tieáp ñòa ñaát C3</v>
          </cell>
          <cell r="C53" t="str">
            <v>m 3</v>
          </cell>
          <cell r="D53"/>
          <cell r="E53">
            <v>10007</v>
          </cell>
          <cell r="F53"/>
          <cell r="G53" t="str">
            <v>03.3203</v>
          </cell>
        </row>
        <row r="54">
          <cell r="A54" t="str">
            <v>03.4001</v>
          </cell>
          <cell r="B54" t="str">
            <v>Ñaép bôø bao ñoä saâu buøn nöôùc £ 30cm</v>
          </cell>
          <cell r="C54" t="str">
            <v>m</v>
          </cell>
          <cell r="D54"/>
          <cell r="E54">
            <v>5592</v>
          </cell>
          <cell r="F54"/>
          <cell r="G54" t="str">
            <v>03.4001</v>
          </cell>
        </row>
        <row r="55">
          <cell r="A55" t="str">
            <v>03.4002</v>
          </cell>
          <cell r="B55" t="str">
            <v>Ñaép bôø bao ñoä saâu buøn nöôùc £ 50cm</v>
          </cell>
          <cell r="C55" t="str">
            <v>m</v>
          </cell>
          <cell r="D55">
            <v>22400</v>
          </cell>
          <cell r="E55">
            <v>8241</v>
          </cell>
          <cell r="F55"/>
          <cell r="G55" t="str">
            <v>03.4002</v>
          </cell>
        </row>
        <row r="56">
          <cell r="A56" t="str">
            <v>03.4003</v>
          </cell>
          <cell r="B56" t="str">
            <v>Ñaép bôø bao ñoä saâu buøn nöôùc £ 80cm</v>
          </cell>
          <cell r="C56" t="str">
            <v>m</v>
          </cell>
          <cell r="D56">
            <v>35000</v>
          </cell>
          <cell r="E56">
            <v>12655</v>
          </cell>
          <cell r="F56"/>
          <cell r="G56" t="str">
            <v>03.4003</v>
          </cell>
        </row>
        <row r="57">
          <cell r="A57" t="str">
            <v>03.4004</v>
          </cell>
          <cell r="B57" t="str">
            <v>Ñaép bôø bao ñoä saâu buøn nöôùc £ 100cm</v>
          </cell>
          <cell r="C57" t="str">
            <v>m</v>
          </cell>
          <cell r="D57">
            <v>42000</v>
          </cell>
          <cell r="E57">
            <v>16187</v>
          </cell>
          <cell r="F57"/>
          <cell r="G57" t="str">
            <v>03.4004</v>
          </cell>
        </row>
        <row r="58">
          <cell r="A58" t="str">
            <v>03.5100</v>
          </cell>
          <cell r="B58" t="str">
            <v xml:space="preserve">Bôm taùt nöôùc baèng thuû coâng </v>
          </cell>
          <cell r="C58" t="str">
            <v>m 3</v>
          </cell>
          <cell r="D58"/>
          <cell r="E58"/>
          <cell r="F58"/>
          <cell r="G58" t="str">
            <v>03.5100</v>
          </cell>
        </row>
        <row r="59">
          <cell r="A59" t="str">
            <v>03.5200</v>
          </cell>
          <cell r="B59" t="str">
            <v>Bôm taùt nöôùc baèng maùy</v>
          </cell>
          <cell r="C59" t="str">
            <v>m 3</v>
          </cell>
          <cell r="D59"/>
          <cell r="E59"/>
          <cell r="F59"/>
          <cell r="G59" t="str">
            <v>03.5200</v>
          </cell>
        </row>
        <row r="60">
          <cell r="A60" t="str">
            <v>03.7001</v>
          </cell>
          <cell r="B60" t="str">
            <v>Ñaép caùt coâng trình</v>
          </cell>
          <cell r="C60" t="str">
            <v>m 3</v>
          </cell>
          <cell r="D60">
            <v>27750</v>
          </cell>
          <cell r="E60">
            <v>9124</v>
          </cell>
          <cell r="F60"/>
          <cell r="G60" t="str">
            <v>03.7001</v>
          </cell>
        </row>
        <row r="61">
          <cell r="A61" t="str">
            <v>04.1101</v>
          </cell>
          <cell r="B61" t="str">
            <v>SX laép döïng coát theùp £ F10</v>
          </cell>
          <cell r="C61" t="str">
            <v>kg</v>
          </cell>
          <cell r="D61">
            <v>4267.6769999999997</v>
          </cell>
          <cell r="E61">
            <v>201.59299999999999</v>
          </cell>
          <cell r="F61">
            <v>16.917999999999999</v>
          </cell>
          <cell r="G61" t="str">
            <v>04.1101</v>
          </cell>
        </row>
        <row r="62">
          <cell r="A62" t="str">
            <v>04.1102</v>
          </cell>
          <cell r="B62" t="str">
            <v>SX laép döïng coát theùp £ F18</v>
          </cell>
          <cell r="C62" t="str">
            <v>kg</v>
          </cell>
          <cell r="D62">
            <v>4316.2070000000003</v>
          </cell>
          <cell r="E62">
            <v>148.48500000000001</v>
          </cell>
          <cell r="F62">
            <v>187.36099999999999</v>
          </cell>
          <cell r="G62" t="str">
            <v>04.1102</v>
          </cell>
        </row>
        <row r="63">
          <cell r="A63" t="str">
            <v>04.1103</v>
          </cell>
          <cell r="B63" t="str">
            <v>SX laép döïng coát theùp &gt; F18</v>
          </cell>
          <cell r="C63" t="str">
            <v>kg</v>
          </cell>
          <cell r="D63">
            <v>4322.2129999999997</v>
          </cell>
          <cell r="E63">
            <v>113.02800000000001</v>
          </cell>
          <cell r="F63">
            <v>203.874</v>
          </cell>
          <cell r="G63" t="str">
            <v>04.1103</v>
          </cell>
        </row>
        <row r="64">
          <cell r="A64" t="str">
            <v>04.2002</v>
          </cell>
          <cell r="B64" t="str">
            <v>Vaùn khuoân</v>
          </cell>
          <cell r="C64" t="str">
            <v>m2</v>
          </cell>
          <cell r="D64">
            <v>19977.759999999998</v>
          </cell>
          <cell r="E64">
            <v>5702.46</v>
          </cell>
          <cell r="F64">
            <v>0</v>
          </cell>
          <cell r="G64" t="str">
            <v>04.2002</v>
          </cell>
        </row>
        <row r="65">
          <cell r="A65" t="str">
            <v>04.3210</v>
          </cell>
          <cell r="B65" t="str">
            <v>Beâ toâng loùt M#100 ñaù 4x6</v>
          </cell>
          <cell r="C65" t="str">
            <v>m 3</v>
          </cell>
          <cell r="D65">
            <v>263424</v>
          </cell>
          <cell r="E65">
            <v>39732</v>
          </cell>
          <cell r="F65"/>
          <cell r="G65" t="str">
            <v>04.3210</v>
          </cell>
        </row>
        <row r="66">
          <cell r="A66" t="str">
            <v>04.3210</v>
          </cell>
          <cell r="B66" t="str">
            <v>Beâ toâng loùt M#150 ñaù 4x6</v>
          </cell>
          <cell r="C66" t="str">
            <v>m 3</v>
          </cell>
          <cell r="D66">
            <v>306285</v>
          </cell>
          <cell r="E66">
            <v>39732</v>
          </cell>
          <cell r="F66"/>
          <cell r="G66" t="str">
            <v>04.3210</v>
          </cell>
        </row>
        <row r="67">
          <cell r="A67" t="str">
            <v>04.3333</v>
          </cell>
          <cell r="B67" t="str">
            <v>BT moùng truï coù caàu coâng taùc M#200 ñaù 2x4 (TC keát hôïp ñaàm duøi)</v>
          </cell>
          <cell r="C67" t="str">
            <v>m 3</v>
          </cell>
          <cell r="D67">
            <v>389539</v>
          </cell>
          <cell r="E67">
            <v>44589</v>
          </cell>
          <cell r="F67">
            <v>4003</v>
          </cell>
          <cell r="G67" t="str">
            <v>04.3333</v>
          </cell>
        </row>
        <row r="68">
          <cell r="A68" t="str">
            <v>04.3334</v>
          </cell>
          <cell r="B68" t="str">
            <v>BT moùng truï coù caàu coâng taùc M#250 ñaù 2x4 (TC keát hôïp ñaàm duøi)</v>
          </cell>
          <cell r="C68" t="str">
            <v>m 3</v>
          </cell>
          <cell r="D68">
            <v>436341</v>
          </cell>
          <cell r="E68">
            <v>44589</v>
          </cell>
          <cell r="F68">
            <v>4003</v>
          </cell>
          <cell r="G68" t="str">
            <v>04.3334</v>
          </cell>
        </row>
        <row r="69">
          <cell r="A69" t="str">
            <v>04.3343</v>
          </cell>
          <cell r="B69" t="str">
            <v>BT moùng truï khoâng coù caàu coâng taùc M#200 ñaù 2x4 (TC keát hôïp ñaàm duøi)</v>
          </cell>
          <cell r="C69" t="str">
            <v>m 3</v>
          </cell>
          <cell r="D69">
            <v>368838</v>
          </cell>
          <cell r="E69">
            <v>38261</v>
          </cell>
          <cell r="F69">
            <v>4003</v>
          </cell>
          <cell r="G69" t="str">
            <v>04.3343</v>
          </cell>
        </row>
        <row r="70">
          <cell r="A70" t="str">
            <v>04.3344</v>
          </cell>
          <cell r="B70" t="str">
            <v>BT moùng truï khoâng coù caàu coâng taùc M#250 ñaù 2x4 (TC keát hôïp ñaàm duøi)</v>
          </cell>
          <cell r="C70" t="str">
            <v>m 3</v>
          </cell>
          <cell r="D70">
            <v>415640</v>
          </cell>
          <cell r="E70">
            <v>38261</v>
          </cell>
          <cell r="F70">
            <v>4003</v>
          </cell>
          <cell r="G70" t="str">
            <v>04.3344</v>
          </cell>
        </row>
        <row r="71">
          <cell r="A71" t="str">
            <v>04.3353</v>
          </cell>
          <cell r="B71" t="str">
            <v>BT moùng baûnï coù caàu coâng taùc M#200 ñaù 2x4 (TC keát hôïp ñaàm duøi)</v>
          </cell>
          <cell r="C71" t="str">
            <v>m 3</v>
          </cell>
          <cell r="D71">
            <v>389539</v>
          </cell>
          <cell r="E71">
            <v>41498</v>
          </cell>
          <cell r="F71">
            <v>4003</v>
          </cell>
          <cell r="G71" t="str">
            <v>04.3353</v>
          </cell>
        </row>
        <row r="72">
          <cell r="A72" t="str">
            <v>04.3354</v>
          </cell>
          <cell r="B72" t="str">
            <v>BT moùng baûnï coù caàu coâng taùc M#250 ñaù 2x4 (TC keát hôïp ñaàm duøi)</v>
          </cell>
          <cell r="C72" t="str">
            <v>m 3</v>
          </cell>
          <cell r="D72">
            <v>436341</v>
          </cell>
          <cell r="E72">
            <v>41498</v>
          </cell>
          <cell r="F72">
            <v>4003</v>
          </cell>
          <cell r="G72" t="str">
            <v>04.3354</v>
          </cell>
        </row>
        <row r="73">
          <cell r="A73" t="str">
            <v>04.3801</v>
          </cell>
          <cell r="B73" t="str">
            <v>Laép ñaët moùng neùo troïng löôïng £ 0,25T</v>
          </cell>
          <cell r="C73" t="str">
            <v>caùi</v>
          </cell>
          <cell r="D73">
            <v>4.4000000000000004</v>
          </cell>
          <cell r="E73">
            <v>11051</v>
          </cell>
          <cell r="F73">
            <v>0.15</v>
          </cell>
          <cell r="G73" t="str">
            <v>04.3801</v>
          </cell>
        </row>
        <row r="74">
          <cell r="A74" t="str">
            <v>04.3802</v>
          </cell>
          <cell r="B74" t="str">
            <v>Laép ñaët moùng neùo troïng löôïng £ 0,5T</v>
          </cell>
          <cell r="C74" t="str">
            <v>caùi</v>
          </cell>
          <cell r="D74"/>
          <cell r="E74">
            <v>24214</v>
          </cell>
          <cell r="F74"/>
          <cell r="G74" t="str">
            <v>04.3802</v>
          </cell>
        </row>
        <row r="75">
          <cell r="A75" t="str">
            <v>04.3803</v>
          </cell>
          <cell r="B75" t="str">
            <v>Laép ñaët moùng neùo troïng löôïng &gt; 0,5T</v>
          </cell>
          <cell r="C75" t="str">
            <v>caùi</v>
          </cell>
          <cell r="D75"/>
          <cell r="E75">
            <v>42252</v>
          </cell>
          <cell r="F75"/>
          <cell r="G75" t="str">
            <v>04.3803</v>
          </cell>
        </row>
        <row r="76">
          <cell r="A76" t="str">
            <v>05.4101</v>
          </cell>
          <cell r="B76" t="str">
            <v>Laép ñaët coät theùp baèng thuû coâng (chieáu cao £15m)</v>
          </cell>
          <cell r="C76" t="str">
            <v>taán</v>
          </cell>
          <cell r="D76">
            <v>4516</v>
          </cell>
          <cell r="E76">
            <v>183473</v>
          </cell>
          <cell r="F76">
            <v>0.15</v>
          </cell>
          <cell r="G76" t="str">
            <v>05.4101</v>
          </cell>
        </row>
        <row r="77">
          <cell r="A77" t="str">
            <v>05.4201</v>
          </cell>
          <cell r="B77" t="str">
            <v>Laép ñaët coät theùp baèng thuû coâng (chieáu cao £25m)</v>
          </cell>
          <cell r="C77" t="str">
            <v>taán</v>
          </cell>
          <cell r="D77">
            <v>9686</v>
          </cell>
          <cell r="E77">
            <v>201837</v>
          </cell>
          <cell r="F77">
            <v>4.5999999999999996</v>
          </cell>
          <cell r="G77" t="str">
            <v>05.4201</v>
          </cell>
        </row>
        <row r="78">
          <cell r="A78" t="str">
            <v>05.4301</v>
          </cell>
          <cell r="B78" t="str">
            <v>Laép ñaët coät theùp baèng thuû coâng (chieáu cao £40m)</v>
          </cell>
          <cell r="C78" t="str">
            <v>taán</v>
          </cell>
          <cell r="D78">
            <v>10330</v>
          </cell>
          <cell r="E78">
            <v>232064</v>
          </cell>
          <cell r="F78">
            <v>0.89999999999999991</v>
          </cell>
          <cell r="G78" t="str">
            <v>05.4301</v>
          </cell>
        </row>
        <row r="79">
          <cell r="A79" t="str">
            <v>05.4401</v>
          </cell>
          <cell r="B79" t="str">
            <v>Laép ñaët coät theùp baèng thuû coâng (chieáu cao £55m)</v>
          </cell>
          <cell r="C79" t="str">
            <v>taán</v>
          </cell>
          <cell r="D79">
            <v>12271</v>
          </cell>
          <cell r="E79">
            <v>266841</v>
          </cell>
          <cell r="F79">
            <v>34538</v>
          </cell>
          <cell r="G79" t="str">
            <v>05.4401</v>
          </cell>
        </row>
        <row r="80">
          <cell r="A80" t="str">
            <v>05.4501</v>
          </cell>
          <cell r="B80" t="str">
            <v>Laép ñaët coät theùp baèng thuû coâng (chieáu cao £70m)</v>
          </cell>
          <cell r="C80" t="str">
            <v>taán</v>
          </cell>
          <cell r="D80">
            <v>12915</v>
          </cell>
          <cell r="E80">
            <v>307143</v>
          </cell>
          <cell r="F80">
            <v>31084.199999999997</v>
          </cell>
          <cell r="G80" t="str">
            <v>05.4501</v>
          </cell>
        </row>
        <row r="81">
          <cell r="A81" t="str">
            <v>05.4601</v>
          </cell>
          <cell r="B81" t="str">
            <v>Laép ñaët coät theùp baèng thuû coâng (chieáu cao £85m)</v>
          </cell>
          <cell r="C81" t="str">
            <v>taán</v>
          </cell>
          <cell r="D81">
            <v>13558</v>
          </cell>
          <cell r="E81">
            <v>352808</v>
          </cell>
          <cell r="F81">
            <v>110000</v>
          </cell>
          <cell r="G81" t="str">
            <v>05.4601</v>
          </cell>
        </row>
        <row r="82">
          <cell r="A82" t="str">
            <v>05.4701</v>
          </cell>
          <cell r="B82" t="str">
            <v>Laép ñaët coät theùp baèng thuû coâng (chieáu cao £100m)</v>
          </cell>
          <cell r="C82" t="str">
            <v>taán</v>
          </cell>
          <cell r="D82">
            <v>13558</v>
          </cell>
          <cell r="E82">
            <v>405786</v>
          </cell>
          <cell r="F82">
            <v>141084.20000000001</v>
          </cell>
          <cell r="G82" t="str">
            <v>05.4701</v>
          </cell>
        </row>
        <row r="83">
          <cell r="A83" t="str">
            <v>05.5101</v>
          </cell>
          <cell r="B83" t="str">
            <v>Noái coät beâ toâng baèng maët bích (ÑH bình thöôøng)</v>
          </cell>
          <cell r="C83" t="str">
            <v>moái</v>
          </cell>
          <cell r="D83">
            <v>5407</v>
          </cell>
          <cell r="E83">
            <v>48753</v>
          </cell>
          <cell r="F83">
            <v>73000</v>
          </cell>
          <cell r="G83" t="str">
            <v>05.5101</v>
          </cell>
        </row>
        <row r="84">
          <cell r="A84" t="str">
            <v>05.5102</v>
          </cell>
          <cell r="B84" t="str">
            <v>Noái coät beâ toâng baèng maët bích (ÑH söôøn ñoài)</v>
          </cell>
          <cell r="C84" t="str">
            <v>moái</v>
          </cell>
          <cell r="D84">
            <v>5407</v>
          </cell>
          <cell r="E84">
            <v>51190</v>
          </cell>
          <cell r="F84">
            <v>68084.200000000012</v>
          </cell>
          <cell r="G84" t="str">
            <v>05.5102</v>
          </cell>
        </row>
        <row r="85">
          <cell r="A85" t="str">
            <v>05.5103</v>
          </cell>
          <cell r="B85" t="str">
            <v>Noái coät beâ toâng baèng maët bích (ÑH sình laày)</v>
          </cell>
          <cell r="C85" t="str">
            <v>moái</v>
          </cell>
          <cell r="D85">
            <v>13755</v>
          </cell>
          <cell r="E85">
            <v>58503</v>
          </cell>
          <cell r="F85"/>
          <cell r="G85" t="str">
            <v>05.5103</v>
          </cell>
        </row>
        <row r="86">
          <cell r="A86" t="str">
            <v>05.5211</v>
          </cell>
          <cell r="B86" t="str">
            <v>Döïng coät beâ toâng baèng thuû coâng (chieáu cao £ 8m)</v>
          </cell>
          <cell r="C86" t="str">
            <v>coät</v>
          </cell>
          <cell r="D86">
            <v>8490</v>
          </cell>
          <cell r="E86">
            <v>74917</v>
          </cell>
          <cell r="F86"/>
          <cell r="G86" t="str">
            <v>05.5211</v>
          </cell>
        </row>
        <row r="87">
          <cell r="A87" t="str">
            <v>05.5212</v>
          </cell>
          <cell r="B87" t="str">
            <v>Döïng coät beâ toâng baèng thuû coâng (chieáu cao £ 10m)</v>
          </cell>
          <cell r="C87" t="str">
            <v>coät</v>
          </cell>
          <cell r="D87">
            <v>8490</v>
          </cell>
          <cell r="E87">
            <v>80605</v>
          </cell>
          <cell r="F87"/>
          <cell r="G87" t="str">
            <v>05.5212</v>
          </cell>
        </row>
        <row r="88">
          <cell r="A88" t="str">
            <v>05.5213</v>
          </cell>
          <cell r="B88" t="str">
            <v>Döïng coät beâ toâng baèng thuû coâng (chieáu cao £ 12m)</v>
          </cell>
          <cell r="C88" t="str">
            <v>coät</v>
          </cell>
          <cell r="D88">
            <v>8490</v>
          </cell>
          <cell r="E88">
            <v>86293</v>
          </cell>
          <cell r="F88" t="str">
            <v>§¸ d¨m  1x2            ®Ëp thñ c«ng    t¹i chç</v>
          </cell>
          <cell r="G88" t="str">
            <v>05.5213</v>
          </cell>
        </row>
        <row r="89">
          <cell r="A89" t="str">
            <v>05.5214</v>
          </cell>
          <cell r="B89" t="str">
            <v>Döïng coät beâ toâng baèng thuû coâng (chieáu cao £ 14m)</v>
          </cell>
          <cell r="C89" t="str">
            <v>coät</v>
          </cell>
          <cell r="D89">
            <v>8490</v>
          </cell>
          <cell r="E89">
            <v>107419</v>
          </cell>
          <cell r="F89"/>
          <cell r="G89" t="str">
            <v>05.5214</v>
          </cell>
        </row>
        <row r="90">
          <cell r="A90" t="str">
            <v>05.5215</v>
          </cell>
          <cell r="B90" t="str">
            <v>Döïng coät beâ toâng baèng thuû coâng (chieáu cao £ 16m)</v>
          </cell>
          <cell r="C90" t="str">
            <v>coät</v>
          </cell>
          <cell r="D90">
            <v>9854</v>
          </cell>
          <cell r="E90">
            <v>116844</v>
          </cell>
          <cell r="F90">
            <v>0</v>
          </cell>
          <cell r="G90" t="str">
            <v>05.5215</v>
          </cell>
        </row>
        <row r="91">
          <cell r="A91" t="str">
            <v>05.5216</v>
          </cell>
          <cell r="B91" t="str">
            <v>Döïng coät beâ toâng baèng thuû coâng (chieáu cao £ 18m)</v>
          </cell>
          <cell r="C91" t="str">
            <v>coät</v>
          </cell>
          <cell r="D91">
            <v>9854</v>
          </cell>
          <cell r="E91">
            <v>152271</v>
          </cell>
          <cell r="F91"/>
          <cell r="G91" t="str">
            <v>05.5216</v>
          </cell>
        </row>
        <row r="92">
          <cell r="A92" t="str">
            <v>05.5217</v>
          </cell>
          <cell r="B92" t="str">
            <v>Döïng coät beâ toâng baèng thuû coâng (chieáu cao £ 20m)</v>
          </cell>
          <cell r="C92" t="str">
            <v>coät</v>
          </cell>
          <cell r="D92">
            <v>9854</v>
          </cell>
          <cell r="E92">
            <v>177460</v>
          </cell>
          <cell r="F92"/>
          <cell r="G92" t="str">
            <v>05.5217</v>
          </cell>
        </row>
        <row r="93">
          <cell r="A93" t="str">
            <v>05.5218</v>
          </cell>
          <cell r="B93" t="str">
            <v>Döïng coät beâ toâng baèng thuû coâng (chieáu cao &gt; 20m)</v>
          </cell>
          <cell r="C93" t="str">
            <v>coät</v>
          </cell>
          <cell r="D93">
            <v>9854</v>
          </cell>
          <cell r="E93">
            <v>193711</v>
          </cell>
          <cell r="F93"/>
          <cell r="G93" t="str">
            <v>05.5218</v>
          </cell>
        </row>
        <row r="94">
          <cell r="A94" t="str">
            <v>05.6011</v>
          </cell>
          <cell r="B94" t="str">
            <v>Laép ñaët xaø theùp cho coät ñôõ (troïng löôïng 25 kg)</v>
          </cell>
          <cell r="C94" t="str">
            <v>boä</v>
          </cell>
          <cell r="D94">
            <v>1</v>
          </cell>
          <cell r="E94">
            <v>13161</v>
          </cell>
          <cell r="F94"/>
          <cell r="G94" t="str">
            <v>05.6011</v>
          </cell>
        </row>
        <row r="95">
          <cell r="A95" t="str">
            <v>05.6021</v>
          </cell>
          <cell r="B95" t="str">
            <v>Laép ñaët xaø theùp cho coät ñôõ (troïng löôïng 50 kg)</v>
          </cell>
          <cell r="C95" t="str">
            <v>boä</v>
          </cell>
          <cell r="D95">
            <v>0.2</v>
          </cell>
          <cell r="E95">
            <v>17806</v>
          </cell>
          <cell r="F95"/>
          <cell r="G95" t="str">
            <v>05.6021</v>
          </cell>
        </row>
        <row r="96">
          <cell r="A96" t="str">
            <v>05.6031</v>
          </cell>
          <cell r="B96" t="str">
            <v>Laép ñaët xaø theùp cho coät ñôõ (troïng löôïng 100 kg)</v>
          </cell>
          <cell r="C96" t="str">
            <v>boä</v>
          </cell>
          <cell r="D96">
            <v>34538</v>
          </cell>
          <cell r="E96">
            <v>23999</v>
          </cell>
          <cell r="F96"/>
          <cell r="G96" t="str">
            <v>05.6031</v>
          </cell>
        </row>
        <row r="97">
          <cell r="A97" t="str">
            <v>05.6041</v>
          </cell>
          <cell r="B97" t="str">
            <v>Laép ñaët xaø theùp cho coät ñôõ (troïng löôïng 140 kg)</v>
          </cell>
          <cell r="C97" t="str">
            <v>boä</v>
          </cell>
          <cell r="D97">
            <v>678188.16799999983</v>
          </cell>
          <cell r="E97">
            <v>28799</v>
          </cell>
          <cell r="F97">
            <v>0</v>
          </cell>
          <cell r="G97" t="str">
            <v>05.6041</v>
          </cell>
        </row>
        <row r="98">
          <cell r="A98" t="str">
            <v>05.6051</v>
          </cell>
          <cell r="B98" t="str">
            <v>Laép ñaët xaø theùp cho coät ñôõ (troïng löôïng 230 kg)</v>
          </cell>
          <cell r="C98" t="str">
            <v>boä</v>
          </cell>
          <cell r="D98">
            <v>0.2</v>
          </cell>
          <cell r="E98">
            <v>39792</v>
          </cell>
          <cell r="F98"/>
          <cell r="G98" t="str">
            <v>05.6051</v>
          </cell>
        </row>
        <row r="99">
          <cell r="A99" t="str">
            <v>05.6061</v>
          </cell>
          <cell r="B99" t="str">
            <v>Laép ñaët xaø theùp cho coät ñôõ (troïng löôïng 320 kg)</v>
          </cell>
          <cell r="C99" t="str">
            <v>boä</v>
          </cell>
          <cell r="D99">
            <v>4.96</v>
          </cell>
          <cell r="E99">
            <v>50785</v>
          </cell>
          <cell r="F99"/>
          <cell r="G99" t="str">
            <v>05.6061</v>
          </cell>
        </row>
        <row r="100">
          <cell r="A100" t="str">
            <v>05.6071</v>
          </cell>
          <cell r="B100" t="str">
            <v>Laép ñaët xaø theùp cho coät ñôõ (troïng löôïng 410 kg)</v>
          </cell>
          <cell r="C100" t="str">
            <v>boä</v>
          </cell>
          <cell r="D100"/>
          <cell r="E100">
            <v>59920</v>
          </cell>
          <cell r="F100"/>
          <cell r="G100" t="str">
            <v>05.6071</v>
          </cell>
        </row>
        <row r="101">
          <cell r="A101" t="str">
            <v>05.6081</v>
          </cell>
          <cell r="B101" t="str">
            <v>Laép ñaët xaø theùp cho coät ñôõ (troïng löôïng 500 kg)</v>
          </cell>
          <cell r="C101" t="str">
            <v>boä</v>
          </cell>
          <cell r="D101"/>
          <cell r="E101">
            <v>70759</v>
          </cell>
          <cell r="F101"/>
          <cell r="G101" t="str">
            <v>05.6081</v>
          </cell>
        </row>
        <row r="102">
          <cell r="A102" t="str">
            <v>05.6012</v>
          </cell>
          <cell r="B102" t="str">
            <v>Laép ñaët xaø theùp cho coät neùo (troïng löôïng 25 kg)</v>
          </cell>
          <cell r="C102" t="str">
            <v>boä</v>
          </cell>
          <cell r="D102">
            <v>4.3</v>
          </cell>
          <cell r="E102">
            <v>17496</v>
          </cell>
          <cell r="F102"/>
          <cell r="G102" t="str">
            <v>05.6012</v>
          </cell>
        </row>
        <row r="103">
          <cell r="A103" t="str">
            <v>05.6022</v>
          </cell>
          <cell r="B103" t="str">
            <v>Laép ñaët xaø theùp cho coät neùoõ (troïng löôïng 50 kg)</v>
          </cell>
          <cell r="C103" t="str">
            <v>boä</v>
          </cell>
          <cell r="D103">
            <v>4.5199999999999996</v>
          </cell>
          <cell r="E103">
            <v>23689</v>
          </cell>
          <cell r="F103"/>
          <cell r="G103" t="str">
            <v>05.6022</v>
          </cell>
        </row>
        <row r="104">
          <cell r="A104" t="str">
            <v>05.6032</v>
          </cell>
          <cell r="B104" t="str">
            <v>Laép ñaët xaø theùp cho coät neùo (troïng löôïng 100 kg)</v>
          </cell>
          <cell r="C104" t="str">
            <v>boä</v>
          </cell>
          <cell r="D104">
            <v>19.635999999999996</v>
          </cell>
          <cell r="E104">
            <v>31896</v>
          </cell>
          <cell r="F104"/>
          <cell r="G104" t="str">
            <v>05.6032</v>
          </cell>
        </row>
        <row r="105">
          <cell r="A105" t="str">
            <v>05.6042</v>
          </cell>
          <cell r="B105" t="str">
            <v>Laép ñaët xaø theùp cho coät neùo (troïng löôïng 140 kg)</v>
          </cell>
          <cell r="C105" t="str">
            <v>boä</v>
          </cell>
          <cell r="D105">
            <v>34538</v>
          </cell>
          <cell r="E105">
            <v>38244</v>
          </cell>
          <cell r="F105">
            <v>34538</v>
          </cell>
          <cell r="G105" t="str">
            <v>05.6042</v>
          </cell>
        </row>
        <row r="106">
          <cell r="A106" t="str">
            <v>05.6052</v>
          </cell>
          <cell r="B106" t="str">
            <v>Laép ñaët xaø theùp cho coät neùo (troïng löôïng 230 kg)</v>
          </cell>
          <cell r="C106" t="str">
            <v>boä</v>
          </cell>
          <cell r="D106">
            <v>767617.29180952371</v>
          </cell>
          <cell r="E106">
            <v>52798</v>
          </cell>
          <cell r="F106">
            <v>0</v>
          </cell>
          <cell r="G106" t="str">
            <v>05.6052</v>
          </cell>
        </row>
        <row r="107">
          <cell r="A107" t="str">
            <v>05.6062</v>
          </cell>
          <cell r="B107" t="str">
            <v>Laép ñaët xaø theùp cho coät neùo (troïng löôïng 320 kg)</v>
          </cell>
          <cell r="C107" t="str">
            <v>boä</v>
          </cell>
          <cell r="D107">
            <v>735000</v>
          </cell>
          <cell r="E107">
            <v>67507</v>
          </cell>
          <cell r="F107">
            <v>110000</v>
          </cell>
          <cell r="G107" t="str">
            <v>05.6062</v>
          </cell>
        </row>
        <row r="108">
          <cell r="A108" t="str">
            <v>05.6072</v>
          </cell>
          <cell r="B108" t="str">
            <v>Laép ñaët xaø theùp cho coät neùo (troïng löôïng 410 kg)</v>
          </cell>
          <cell r="C108" t="str">
            <v>boä</v>
          </cell>
          <cell r="D108">
            <v>1502617.2918095237</v>
          </cell>
          <cell r="E108">
            <v>79584</v>
          </cell>
          <cell r="F108">
            <v>110000</v>
          </cell>
          <cell r="G108" t="str">
            <v>05.6072</v>
          </cell>
        </row>
        <row r="109">
          <cell r="A109" t="str">
            <v>05.6082</v>
          </cell>
          <cell r="B109" t="str">
            <v>Laép ñaët xaø theùp cho coät neùo (troïng löôïng 500 kg)</v>
          </cell>
          <cell r="C109" t="str">
            <v>boä</v>
          </cell>
          <cell r="D109">
            <v>639000</v>
          </cell>
          <cell r="E109">
            <v>93984</v>
          </cell>
          <cell r="F109">
            <v>73000</v>
          </cell>
          <cell r="G109" t="str">
            <v>05.6082</v>
          </cell>
        </row>
        <row r="110">
          <cell r="A110" t="str">
            <v>05.6043</v>
          </cell>
          <cell r="B110" t="str">
            <v>Laép ñaët xaø theùp cho coät ñuùp (troïng löôïng 140 kg)</v>
          </cell>
          <cell r="C110" t="str">
            <v>boä</v>
          </cell>
          <cell r="D110">
            <v>863617.29180952371</v>
          </cell>
          <cell r="E110">
            <v>32515</v>
          </cell>
          <cell r="F110">
            <v>37000</v>
          </cell>
          <cell r="G110" t="str">
            <v>05.6043</v>
          </cell>
        </row>
        <row r="111">
          <cell r="A111" t="str">
            <v>05.6053</v>
          </cell>
          <cell r="B111" t="str">
            <v>Laép ñaët xaø theùp cho coät ñuùp (troïng löôïng 230 kg)</v>
          </cell>
          <cell r="C111" t="str">
            <v>boä</v>
          </cell>
          <cell r="D111"/>
          <cell r="E111">
            <v>46295</v>
          </cell>
          <cell r="F111"/>
          <cell r="G111" t="str">
            <v>05.6053</v>
          </cell>
        </row>
        <row r="112">
          <cell r="A112" t="str">
            <v>05.6063</v>
          </cell>
          <cell r="B112" t="str">
            <v>Laép ñaët xaø theùp cho coät ñuùp (troïng löôïng 320 kg)</v>
          </cell>
          <cell r="C112" t="str">
            <v>boä</v>
          </cell>
          <cell r="D112"/>
          <cell r="E112">
            <v>58062</v>
          </cell>
          <cell r="F112" t="str">
            <v xml:space="preserve">         </v>
          </cell>
          <cell r="G112" t="str">
            <v>05.6063</v>
          </cell>
        </row>
        <row r="113">
          <cell r="A113" t="str">
            <v>05.6073</v>
          </cell>
          <cell r="B113" t="str">
            <v>Laép ñaët xaø theùp cho coät ñuùp (troïng löôïng 410 kg)</v>
          </cell>
          <cell r="C113" t="str">
            <v>boä</v>
          </cell>
          <cell r="D113"/>
          <cell r="E113">
            <v>64101</v>
          </cell>
          <cell r="F113"/>
          <cell r="G113" t="str">
            <v>05.6073</v>
          </cell>
        </row>
        <row r="114">
          <cell r="A114" t="str">
            <v>05.6083</v>
          </cell>
          <cell r="B114" t="str">
            <v>Laép ñaët xaø theùp cho coät ñuùp (troïng löôïng 500 kg)</v>
          </cell>
          <cell r="C114" t="str">
            <v>boä</v>
          </cell>
          <cell r="D114"/>
          <cell r="E114">
            <v>69985</v>
          </cell>
          <cell r="F114"/>
          <cell r="G114" t="str">
            <v>05.6083</v>
          </cell>
        </row>
        <row r="115">
          <cell r="A115" t="str">
            <v>05.6093</v>
          </cell>
          <cell r="B115" t="str">
            <v>Laép ñaët xaø theùp cho coät ñuùp (troïng löôïng 750 kg)</v>
          </cell>
          <cell r="C115" t="str">
            <v>boä</v>
          </cell>
          <cell r="D115"/>
          <cell r="E115">
            <v>89648</v>
          </cell>
          <cell r="F115"/>
          <cell r="G115" t="str">
            <v>05.6093</v>
          </cell>
        </row>
        <row r="116">
          <cell r="A116" t="str">
            <v>05.6103</v>
          </cell>
          <cell r="B116" t="str">
            <v>Laép ñaët xaø theùp cho coät ñuùp (troïng löôïng 1000 kg)</v>
          </cell>
          <cell r="C116" t="str">
            <v>boä</v>
          </cell>
          <cell r="D116"/>
          <cell r="E116">
            <v>105751</v>
          </cell>
          <cell r="F116"/>
          <cell r="G116" t="str">
            <v>05.6103</v>
          </cell>
        </row>
        <row r="117">
          <cell r="A117" t="str">
            <v>05.6044</v>
          </cell>
          <cell r="B117" t="str">
            <v>Laép ñaët xaø theùp cho coät ñuùp (troïng löôïng 140 kg)</v>
          </cell>
          <cell r="C117" t="str">
            <v>boä</v>
          </cell>
          <cell r="D117"/>
          <cell r="E117">
            <v>36076</v>
          </cell>
          <cell r="F117"/>
          <cell r="G117" t="str">
            <v>05.6044</v>
          </cell>
        </row>
        <row r="118">
          <cell r="A118" t="str">
            <v>05.6054</v>
          </cell>
          <cell r="B118" t="str">
            <v>Laép ñaët xaø theùp cho coät ñuùp (troïng löôïng 230 kg)</v>
          </cell>
          <cell r="C118" t="str">
            <v>boä</v>
          </cell>
          <cell r="D118"/>
          <cell r="E118">
            <v>51559</v>
          </cell>
          <cell r="F118"/>
          <cell r="G118" t="str">
            <v>05.6054</v>
          </cell>
        </row>
        <row r="119">
          <cell r="A119" t="str">
            <v>05.6064</v>
          </cell>
          <cell r="B119" t="str">
            <v>Laép ñaët xaø theùp cho coät ñuùp (troïng löôïng 320 kg)</v>
          </cell>
          <cell r="C119" t="str">
            <v>boä</v>
          </cell>
          <cell r="D119"/>
          <cell r="E119">
            <v>64565</v>
          </cell>
          <cell r="F119"/>
          <cell r="G119" t="str">
            <v>05.6064</v>
          </cell>
        </row>
        <row r="120">
          <cell r="A120" t="str">
            <v>05.6074</v>
          </cell>
          <cell r="B120" t="str">
            <v>Laép ñaët xaø theùp cho coät ñuùp (troïng löôïng 410 kg)</v>
          </cell>
          <cell r="C120" t="str">
            <v>boä</v>
          </cell>
          <cell r="D120" t="str">
            <v>§¬n vÞ</v>
          </cell>
          <cell r="E120">
            <v>71223</v>
          </cell>
          <cell r="F120" t="str">
            <v>HÖ sè bËc hµng</v>
          </cell>
          <cell r="G120" t="str">
            <v>05.6074</v>
          </cell>
        </row>
        <row r="121">
          <cell r="A121" t="str">
            <v>05.6084</v>
          </cell>
          <cell r="B121" t="str">
            <v>Laép ñaët xaø theùp cho coät ñuùp (troïng löôïng 500 kg)</v>
          </cell>
          <cell r="C121" t="str">
            <v>boä</v>
          </cell>
          <cell r="D121"/>
          <cell r="E121">
            <v>77726</v>
          </cell>
          <cell r="F121"/>
          <cell r="G121" t="str">
            <v>05.6084</v>
          </cell>
        </row>
        <row r="122">
          <cell r="A122" t="str">
            <v>05.6094</v>
          </cell>
          <cell r="B122" t="str">
            <v>Laép ñaët xaø theùp cho coät ñuùp (troïng löôïng 750 kg)</v>
          </cell>
          <cell r="C122" t="str">
            <v>boä</v>
          </cell>
          <cell r="D122"/>
          <cell r="E122">
            <v>99558</v>
          </cell>
          <cell r="F122">
            <v>1.3</v>
          </cell>
          <cell r="G122" t="str">
            <v>05.6094</v>
          </cell>
        </row>
        <row r="123">
          <cell r="A123" t="str">
            <v>05.6104</v>
          </cell>
          <cell r="B123" t="str">
            <v>Laép ñaët xaø theùp cho coät ñuùp (troïng löôïng 1000 kg)</v>
          </cell>
          <cell r="C123" t="str">
            <v>boä</v>
          </cell>
          <cell r="D123"/>
          <cell r="E123">
            <v>117518</v>
          </cell>
          <cell r="F123">
            <v>1.3</v>
          </cell>
          <cell r="G123" t="str">
            <v>05.6104</v>
          </cell>
        </row>
        <row r="124">
          <cell r="A124" t="str">
            <v>06.1105</v>
          </cell>
          <cell r="B124" t="str">
            <v>Laép ñaët söù ñöùng 22 kV</v>
          </cell>
          <cell r="C124" t="str">
            <v>söù</v>
          </cell>
          <cell r="D124">
            <v>155</v>
          </cell>
          <cell r="E124">
            <v>3499.2</v>
          </cell>
          <cell r="F124"/>
          <cell r="G124" t="str">
            <v>06.1105</v>
          </cell>
        </row>
        <row r="125">
          <cell r="A125" t="str">
            <v>06.1106</v>
          </cell>
          <cell r="B125" t="str">
            <v>Laép ñaët söù ñöùng 35 kV</v>
          </cell>
          <cell r="C125" t="str">
            <v>söù</v>
          </cell>
          <cell r="D125">
            <v>155</v>
          </cell>
          <cell r="E125">
            <v>4459.2</v>
          </cell>
          <cell r="F125"/>
          <cell r="G125" t="str">
            <v>06.1106</v>
          </cell>
        </row>
        <row r="126">
          <cell r="A126" t="str">
            <v>06.1213</v>
          </cell>
          <cell r="B126" t="str">
            <v>Laép ñaët söù ñöùng haï theá loaïi 2 söù</v>
          </cell>
          <cell r="C126" t="str">
            <v>söù</v>
          </cell>
          <cell r="D126">
            <v>4735.5</v>
          </cell>
          <cell r="E126">
            <v>2884.3</v>
          </cell>
          <cell r="F126"/>
          <cell r="G126" t="str">
            <v>06.1213</v>
          </cell>
        </row>
        <row r="127">
          <cell r="A127" t="str">
            <v>06.1214</v>
          </cell>
          <cell r="B127" t="str">
            <v>Laép ñaët söù ñöùng haï theá loaïi 3 söù</v>
          </cell>
          <cell r="C127" t="str">
            <v>söù</v>
          </cell>
          <cell r="D127">
            <v>14490</v>
          </cell>
          <cell r="E127">
            <v>4017.4</v>
          </cell>
          <cell r="F127"/>
          <cell r="G127" t="str">
            <v>06.1214</v>
          </cell>
        </row>
        <row r="128">
          <cell r="A128" t="str">
            <v>06.1215</v>
          </cell>
          <cell r="B128" t="str">
            <v>Laép ñaët söù ñöùng haï theá loaïi 4 söù</v>
          </cell>
          <cell r="C128" t="str">
            <v>söù</v>
          </cell>
          <cell r="D128">
            <v>21000</v>
          </cell>
          <cell r="E128">
            <v>5665.5</v>
          </cell>
          <cell r="F128"/>
          <cell r="G128" t="str">
            <v>06.1215</v>
          </cell>
        </row>
        <row r="129">
          <cell r="A129" t="str">
            <v>06.1411</v>
          </cell>
          <cell r="B129" t="str">
            <v>Laép ñaët chuoãi söù ñôõ £ 2 baùt chieàu cao £ 20m</v>
          </cell>
          <cell r="C129" t="str">
            <v>chuoãi</v>
          </cell>
          <cell r="D129">
            <v>405</v>
          </cell>
          <cell r="E129">
            <v>2925</v>
          </cell>
          <cell r="F129"/>
          <cell r="G129" t="str">
            <v>06.1411</v>
          </cell>
        </row>
        <row r="130">
          <cell r="A130" t="str">
            <v>06.1412</v>
          </cell>
          <cell r="B130" t="str">
            <v>Laép ñaët chuoãi söù ñôõ £ 2 baùt chieàu cao £ 30m</v>
          </cell>
          <cell r="C130" t="str">
            <v>chuoãi</v>
          </cell>
          <cell r="D130">
            <v>405</v>
          </cell>
          <cell r="E130">
            <v>3738</v>
          </cell>
          <cell r="F130"/>
          <cell r="G130" t="str">
            <v>06.1412</v>
          </cell>
        </row>
        <row r="131">
          <cell r="A131" t="str">
            <v>06.1421</v>
          </cell>
          <cell r="B131" t="str">
            <v>Laép ñaët chuoãi söù ñôõ £ 5 baùt chieàu cao £ 20m</v>
          </cell>
          <cell r="C131" t="str">
            <v>chuoãi</v>
          </cell>
          <cell r="D131">
            <v>610</v>
          </cell>
          <cell r="E131">
            <v>6500</v>
          </cell>
          <cell r="F131"/>
          <cell r="G131" t="str">
            <v>06.1421</v>
          </cell>
        </row>
        <row r="132">
          <cell r="A132" t="str">
            <v>06.1422</v>
          </cell>
          <cell r="B132" t="str">
            <v>Laép ñaët chuoãi söù ñôõ £ 5 baùt chieàu cao £ 30m</v>
          </cell>
          <cell r="C132" t="str">
            <v>chuoãi</v>
          </cell>
          <cell r="D132">
            <v>610</v>
          </cell>
          <cell r="E132">
            <v>6825</v>
          </cell>
          <cell r="F132"/>
          <cell r="G132" t="str">
            <v>06.1422</v>
          </cell>
        </row>
        <row r="133">
          <cell r="A133" t="str">
            <v>06.1431</v>
          </cell>
          <cell r="B133" t="str">
            <v>Laép ñaët chuoãi söù ñôõ £ 8 baùt chieàu cao £ 20m</v>
          </cell>
          <cell r="C133" t="str">
            <v>chuoãi</v>
          </cell>
          <cell r="D133">
            <v>975</v>
          </cell>
          <cell r="E133">
            <v>10401</v>
          </cell>
          <cell r="F133"/>
          <cell r="G133" t="str">
            <v>06.1431</v>
          </cell>
        </row>
        <row r="134">
          <cell r="A134" t="str">
            <v>06.1432</v>
          </cell>
          <cell r="B134" t="str">
            <v>Laép ñaët chuoãi söù ñôõ £ 8 baùt chieàu cao £ 30m</v>
          </cell>
          <cell r="C134" t="str">
            <v>chuoãi</v>
          </cell>
          <cell r="D134">
            <v>975</v>
          </cell>
          <cell r="E134">
            <v>10888</v>
          </cell>
          <cell r="F134"/>
          <cell r="G134" t="str">
            <v>06.1432</v>
          </cell>
        </row>
        <row r="135">
          <cell r="A135" t="str">
            <v>06.1441</v>
          </cell>
          <cell r="B135" t="str">
            <v>Laép ñaët chuoãi söù ñôõ £ 11 baùt chieàu cao £ 20m</v>
          </cell>
          <cell r="C135" t="str">
            <v>chuoãi</v>
          </cell>
          <cell r="D135">
            <v>1335</v>
          </cell>
          <cell r="E135">
            <v>14626</v>
          </cell>
          <cell r="F135"/>
          <cell r="G135" t="str">
            <v>06.1441</v>
          </cell>
        </row>
        <row r="136">
          <cell r="A136" t="str">
            <v>06.1442</v>
          </cell>
          <cell r="B136" t="str">
            <v>Laép ñaët chuoãi söù ñôõ £ 11 baùt chieàu cao £ 30m</v>
          </cell>
          <cell r="C136" t="str">
            <v>chuoãi</v>
          </cell>
          <cell r="D136">
            <v>1335</v>
          </cell>
          <cell r="E136">
            <v>15438</v>
          </cell>
          <cell r="F136"/>
          <cell r="G136" t="str">
            <v>06.1442</v>
          </cell>
        </row>
        <row r="137">
          <cell r="A137" t="str">
            <v>06.1511</v>
          </cell>
          <cell r="B137" t="str">
            <v>Laép ñaët chuoãi söù neùo £ 2 baùt chieàu cao £ 20m</v>
          </cell>
          <cell r="C137" t="str">
            <v>chuoãi</v>
          </cell>
          <cell r="D137">
            <v>405</v>
          </cell>
          <cell r="E137">
            <v>3088</v>
          </cell>
          <cell r="F137"/>
          <cell r="G137" t="str">
            <v>06.1511</v>
          </cell>
        </row>
        <row r="138">
          <cell r="A138" t="str">
            <v>06.1512</v>
          </cell>
          <cell r="B138" t="str">
            <v>Laép ñaët chuoãi söù neùo £ 2 baùt chieàu cao £ 30m</v>
          </cell>
          <cell r="C138" t="str">
            <v>chuoãi</v>
          </cell>
          <cell r="D138">
            <v>405</v>
          </cell>
          <cell r="E138">
            <v>3900</v>
          </cell>
          <cell r="F138"/>
          <cell r="G138" t="str">
            <v>06.1512</v>
          </cell>
        </row>
        <row r="139">
          <cell r="A139" t="str">
            <v>06.1521</v>
          </cell>
          <cell r="B139" t="str">
            <v>Laép ñaët chuoãi söù neùo £ 5 baùt chieàu cao £ 20m</v>
          </cell>
          <cell r="C139" t="str">
            <v>chuoãi</v>
          </cell>
          <cell r="D139">
            <v>610</v>
          </cell>
          <cell r="E139">
            <v>7313</v>
          </cell>
          <cell r="F139"/>
          <cell r="G139" t="str">
            <v>06.1521</v>
          </cell>
        </row>
        <row r="140">
          <cell r="A140" t="str">
            <v>06.1522</v>
          </cell>
          <cell r="B140" t="str">
            <v>Laép ñaët chuoãi söù neùo £ 5 baùt chieàu cao £ 30m</v>
          </cell>
          <cell r="C140" t="str">
            <v>chuoãi</v>
          </cell>
          <cell r="D140">
            <v>610</v>
          </cell>
          <cell r="E140">
            <v>7638</v>
          </cell>
          <cell r="F140"/>
          <cell r="G140" t="str">
            <v>06.1522</v>
          </cell>
        </row>
        <row r="141">
          <cell r="A141" t="str">
            <v>06.1531</v>
          </cell>
          <cell r="B141" t="str">
            <v>Laép ñaët chuoãi söù neùo £ 8 baùt chieàu cao £ 20m</v>
          </cell>
          <cell r="C141" t="str">
            <v>chuoãi</v>
          </cell>
          <cell r="D141">
            <v>975</v>
          </cell>
          <cell r="E141">
            <v>11538</v>
          </cell>
          <cell r="F141"/>
          <cell r="G141" t="str">
            <v>06.1531</v>
          </cell>
        </row>
        <row r="142">
          <cell r="A142" t="str">
            <v>06.1532</v>
          </cell>
          <cell r="B142" t="str">
            <v>Laép ñaët chuoãi söù neùo £ 8 baùt chieàu cao £ 30m</v>
          </cell>
          <cell r="C142" t="str">
            <v>chuoãi</v>
          </cell>
          <cell r="D142">
            <v>975</v>
          </cell>
          <cell r="E142">
            <v>12188</v>
          </cell>
          <cell r="F142"/>
          <cell r="G142" t="str">
            <v>06.1532</v>
          </cell>
        </row>
        <row r="143">
          <cell r="A143" t="str">
            <v>06.1541</v>
          </cell>
          <cell r="B143" t="str">
            <v>Laép ñaët chuoãi söù neùo £ 11 baùt chieàu cao £ 20m</v>
          </cell>
          <cell r="C143" t="str">
            <v>chuoãi</v>
          </cell>
          <cell r="D143">
            <v>1335</v>
          </cell>
          <cell r="E143">
            <v>16413</v>
          </cell>
          <cell r="F143"/>
          <cell r="G143" t="str">
            <v>06.1541</v>
          </cell>
        </row>
        <row r="144">
          <cell r="A144" t="str">
            <v>06.1542</v>
          </cell>
          <cell r="B144" t="str">
            <v>Laép ñaët chuoãi söù neùo £ 11 baùt chieàu cao £ 30m</v>
          </cell>
          <cell r="C144" t="str">
            <v>chuoãi</v>
          </cell>
          <cell r="D144">
            <v>1335</v>
          </cell>
          <cell r="E144">
            <v>17389</v>
          </cell>
          <cell r="F144"/>
          <cell r="G144" t="str">
            <v>06.1542</v>
          </cell>
        </row>
        <row r="145">
          <cell r="A145" t="str">
            <v>06.2011</v>
          </cell>
          <cell r="B145" t="str">
            <v>Laép taï choáng rung (Coät coù chieàu cao £ 20m)</v>
          </cell>
          <cell r="C145" t="str">
            <v>boä</v>
          </cell>
          <cell r="D145"/>
          <cell r="E145">
            <v>5850</v>
          </cell>
          <cell r="F145"/>
          <cell r="G145" t="str">
            <v>06.2011</v>
          </cell>
        </row>
        <row r="146">
          <cell r="A146" t="str">
            <v>06.2012</v>
          </cell>
          <cell r="B146" t="str">
            <v>Laép taï choáng rung (Coät coù chieàu cao £ 30m)</v>
          </cell>
          <cell r="C146" t="str">
            <v>boä</v>
          </cell>
          <cell r="D146"/>
          <cell r="E146">
            <v>6175</v>
          </cell>
          <cell r="F146"/>
          <cell r="G146" t="str">
            <v>06.2012</v>
          </cell>
        </row>
        <row r="147">
          <cell r="A147" t="str">
            <v>06.2013</v>
          </cell>
          <cell r="B147" t="str">
            <v>Laép taï choáng rung (Coät coù chieàu cao £ 40m)</v>
          </cell>
          <cell r="C147" t="str">
            <v>boä</v>
          </cell>
          <cell r="D147"/>
          <cell r="E147">
            <v>6988</v>
          </cell>
          <cell r="F147"/>
          <cell r="G147" t="str">
            <v>06.2013</v>
          </cell>
        </row>
        <row r="148">
          <cell r="A148" t="str">
            <v>06.2014</v>
          </cell>
          <cell r="B148" t="str">
            <v>Laép taï choáng rung (Coät coù chieàu cao £ 50m)</v>
          </cell>
          <cell r="C148" t="str">
            <v>boä</v>
          </cell>
          <cell r="D148"/>
          <cell r="E148">
            <v>7963</v>
          </cell>
          <cell r="F148"/>
          <cell r="G148" t="str">
            <v>06.2014</v>
          </cell>
        </row>
        <row r="149">
          <cell r="A149" t="str">
            <v>06.2015</v>
          </cell>
          <cell r="B149" t="str">
            <v>Laép taï choáng rung (Coät coù chieàu cao &gt; 50m)</v>
          </cell>
          <cell r="C149" t="str">
            <v>boä</v>
          </cell>
          <cell r="D149"/>
          <cell r="E149">
            <v>8776</v>
          </cell>
          <cell r="F149"/>
          <cell r="G149" t="str">
            <v>06.2015</v>
          </cell>
        </row>
        <row r="150">
          <cell r="A150" t="str">
            <v>06.2110</v>
          </cell>
          <cell r="B150" t="str">
            <v>Laép ñaët coå deà</v>
          </cell>
          <cell r="C150" t="str">
            <v>boä</v>
          </cell>
          <cell r="D150"/>
          <cell r="E150">
            <v>5688</v>
          </cell>
          <cell r="F150"/>
          <cell r="G150" t="str">
            <v>06.2110</v>
          </cell>
        </row>
        <row r="151">
          <cell r="A151" t="str">
            <v>06.2120</v>
          </cell>
          <cell r="B151" t="str">
            <v xml:space="preserve">Laép ñaët daây neùo </v>
          </cell>
          <cell r="C151" t="str">
            <v>boä</v>
          </cell>
          <cell r="D151"/>
          <cell r="E151">
            <v>7313</v>
          </cell>
          <cell r="F151"/>
          <cell r="G151" t="str">
            <v>06.2120</v>
          </cell>
        </row>
        <row r="152">
          <cell r="A152" t="str">
            <v>06.2141</v>
          </cell>
          <cell r="B152" t="str">
            <v>Laép ñaët khoùa ñôõ daây choáng seùt tieát dieän £ 70 (Coät coù chieàu cao £ 20m)</v>
          </cell>
          <cell r="C152" t="str">
            <v>boä</v>
          </cell>
          <cell r="D152"/>
          <cell r="E152">
            <v>1788</v>
          </cell>
          <cell r="F152"/>
          <cell r="G152" t="str">
            <v>06.2141</v>
          </cell>
        </row>
        <row r="153">
          <cell r="A153" t="str">
            <v>06.2142</v>
          </cell>
          <cell r="B153" t="str">
            <v>Laép ñaët khoùa ñôõ daây choáng seùt tieát dieän £ 70 (Coät coù chieàu cao £ 30m)</v>
          </cell>
          <cell r="C153" t="str">
            <v>boä</v>
          </cell>
          <cell r="D153"/>
          <cell r="E153">
            <v>1950</v>
          </cell>
          <cell r="F153"/>
          <cell r="G153" t="str">
            <v>06.2142</v>
          </cell>
        </row>
        <row r="154">
          <cell r="A154" t="str">
            <v>06.2151</v>
          </cell>
          <cell r="B154" t="str">
            <v>Laép ñaët khoùa ñôõ daây choáng seùt tieát dieän £ 240 (Coät coù chieàu cao £ 20m)</v>
          </cell>
          <cell r="C154" t="str">
            <v>boä</v>
          </cell>
          <cell r="D154">
            <v>75046</v>
          </cell>
          <cell r="E154">
            <v>2763</v>
          </cell>
          <cell r="F154"/>
          <cell r="G154" t="str">
            <v>06.2151</v>
          </cell>
        </row>
        <row r="155">
          <cell r="A155" t="str">
            <v>06.2152</v>
          </cell>
          <cell r="B155" t="str">
            <v>Laép ñaët khoùa ñôõ daây choáng seùt tieát dieän £ 240 (Coät coù chieàu cao £ 30m)</v>
          </cell>
          <cell r="C155" t="str">
            <v>boä</v>
          </cell>
          <cell r="D155"/>
          <cell r="E155">
            <v>2925</v>
          </cell>
          <cell r="F155"/>
          <cell r="G155" t="str">
            <v>06.2152</v>
          </cell>
        </row>
        <row r="156">
          <cell r="A156" t="str">
            <v>06.2161</v>
          </cell>
          <cell r="B156" t="str">
            <v>Laép ñaët khoùa ñôõ daây choáng seùt tieát dieän &gt; 240 (Coät coù chieàu cao £ 20m)</v>
          </cell>
          <cell r="C156" t="str">
            <v>boä</v>
          </cell>
          <cell r="D156"/>
          <cell r="E156">
            <v>5688</v>
          </cell>
          <cell r="F156"/>
          <cell r="G156" t="str">
            <v>06.2161</v>
          </cell>
        </row>
        <row r="157">
          <cell r="A157" t="str">
            <v>06.2162</v>
          </cell>
          <cell r="B157" t="str">
            <v>Laép ñaët khoùa ñôõ daây choáng seùt tieát dieän &gt; 240 (Coät coù chieàu cao £ 30m)</v>
          </cell>
          <cell r="C157" t="str">
            <v>boä</v>
          </cell>
          <cell r="D157"/>
          <cell r="E157">
            <v>5850</v>
          </cell>
          <cell r="F157"/>
          <cell r="G157" t="str">
            <v>06.2162</v>
          </cell>
        </row>
        <row r="158">
          <cell r="A158" t="str">
            <v>06.5011</v>
          </cell>
          <cell r="B158" t="str">
            <v>Vöôït ñöôøng daây thoâng tin tieát dieän daây £ 50</v>
          </cell>
          <cell r="C158" t="str">
            <v>V.trí</v>
          </cell>
          <cell r="D158">
            <v>75046</v>
          </cell>
          <cell r="E158">
            <v>78346</v>
          </cell>
          <cell r="F158"/>
          <cell r="G158" t="str">
            <v>06.5011</v>
          </cell>
        </row>
        <row r="159">
          <cell r="A159" t="str">
            <v>06.5012</v>
          </cell>
          <cell r="B159" t="str">
            <v>Vöôït ñöôøng daây thoâng tin tieát dieän daây £ 95</v>
          </cell>
          <cell r="C159" t="str">
            <v>V.trí</v>
          </cell>
          <cell r="D159">
            <v>104623</v>
          </cell>
          <cell r="E159">
            <v>90887</v>
          </cell>
          <cell r="F159"/>
          <cell r="G159" t="str">
            <v>06.5012</v>
          </cell>
        </row>
        <row r="160">
          <cell r="A160" t="str">
            <v>06.5013</v>
          </cell>
          <cell r="B160" t="str">
            <v>Vöôït ñöôøng daây thoâng tin tieát dieän daây £ 150</v>
          </cell>
          <cell r="C160" t="str">
            <v>V.trí</v>
          </cell>
          <cell r="D160">
            <v>134516</v>
          </cell>
          <cell r="E160">
            <v>127737</v>
          </cell>
          <cell r="F160"/>
          <cell r="G160" t="str">
            <v>06.5013</v>
          </cell>
        </row>
        <row r="161">
          <cell r="A161" t="str">
            <v>06.5014</v>
          </cell>
          <cell r="B161" t="str">
            <v>Vöôït ñöôøng daây thoâng tin tieát dieän daây £ 240</v>
          </cell>
          <cell r="C161" t="str">
            <v>V.trí</v>
          </cell>
          <cell r="D161">
            <v>163462</v>
          </cell>
          <cell r="E161">
            <v>143530</v>
          </cell>
          <cell r="F161"/>
          <cell r="G161" t="str">
            <v>06.5014</v>
          </cell>
        </row>
        <row r="162">
          <cell r="A162" t="str">
            <v>06.5015</v>
          </cell>
          <cell r="B162" t="str">
            <v>Vöôït ñöôøng daây thoâng tin tieát dieän daây &gt; 240</v>
          </cell>
          <cell r="C162" t="str">
            <v>V.trí</v>
          </cell>
          <cell r="D162">
            <v>223247</v>
          </cell>
          <cell r="E162">
            <v>226521</v>
          </cell>
          <cell r="F162"/>
          <cell r="G162" t="str">
            <v>06.5015</v>
          </cell>
        </row>
        <row r="163">
          <cell r="A163" t="str">
            <v>06.5011</v>
          </cell>
          <cell r="B163" t="str">
            <v>Vöôït ñöôøng daây haï theá tieát dieän daây £ 50</v>
          </cell>
          <cell r="C163" t="str">
            <v>V.trí</v>
          </cell>
          <cell r="D163">
            <v>75046</v>
          </cell>
          <cell r="E163">
            <v>78346</v>
          </cell>
          <cell r="F163"/>
          <cell r="G163" t="str">
            <v>06.5011</v>
          </cell>
        </row>
        <row r="164">
          <cell r="A164" t="str">
            <v>06.5012</v>
          </cell>
          <cell r="B164" t="str">
            <v>Vöôït ñöôøng daây haï theá tieát dieän daây £ 95</v>
          </cell>
          <cell r="C164" t="str">
            <v>V.trí</v>
          </cell>
          <cell r="D164">
            <v>104623</v>
          </cell>
          <cell r="E164">
            <v>90887</v>
          </cell>
          <cell r="F164"/>
          <cell r="G164" t="str">
            <v>06.5012</v>
          </cell>
        </row>
        <row r="165">
          <cell r="A165" t="str">
            <v>06.5013</v>
          </cell>
          <cell r="B165" t="str">
            <v>Vöôït ñöôøng daây haï theá tieát dieän daây £ 150</v>
          </cell>
          <cell r="C165" t="str">
            <v>V.trí</v>
          </cell>
          <cell r="D165">
            <v>134516</v>
          </cell>
          <cell r="E165">
            <v>127737</v>
          </cell>
          <cell r="F165"/>
          <cell r="G165" t="str">
            <v>06.5013</v>
          </cell>
        </row>
        <row r="166">
          <cell r="A166" t="str">
            <v>06.5014</v>
          </cell>
          <cell r="B166" t="str">
            <v>Vöôït ñöôøng daây haï theá tieát dieän daây £ 240</v>
          </cell>
          <cell r="C166" t="str">
            <v>V.trí</v>
          </cell>
          <cell r="D166">
            <v>163462</v>
          </cell>
          <cell r="E166">
            <v>143530</v>
          </cell>
          <cell r="F166"/>
          <cell r="G166" t="str">
            <v>06.5014</v>
          </cell>
        </row>
        <row r="167">
          <cell r="A167" t="str">
            <v>06.5015</v>
          </cell>
          <cell r="B167" t="str">
            <v>Vöôït ñöôøng daây haï theá tieát dieän daây &gt; 240</v>
          </cell>
          <cell r="C167" t="str">
            <v>V.trí</v>
          </cell>
          <cell r="D167">
            <v>223247</v>
          </cell>
          <cell r="E167">
            <v>226521</v>
          </cell>
          <cell r="F167"/>
          <cell r="G167" t="str">
            <v>06.5015</v>
          </cell>
        </row>
        <row r="168">
          <cell r="A168" t="str">
            <v>06.5021</v>
          </cell>
          <cell r="B168" t="str">
            <v>Vöôït ñöôøng daây 35 kV tieát dieän daây £ 50</v>
          </cell>
          <cell r="C168" t="str">
            <v>V.trí</v>
          </cell>
          <cell r="D168">
            <v>119570</v>
          </cell>
          <cell r="E168">
            <v>105596</v>
          </cell>
          <cell r="F168"/>
          <cell r="G168" t="str">
            <v>06.5021</v>
          </cell>
        </row>
        <row r="169">
          <cell r="A169" t="str">
            <v>06.5022</v>
          </cell>
          <cell r="B169" t="str">
            <v>Vöôït ñöôøng daây 35 kV tieát dieän daây £ 95</v>
          </cell>
          <cell r="C169" t="str">
            <v>V.trí</v>
          </cell>
          <cell r="D169">
            <v>149462</v>
          </cell>
          <cell r="E169">
            <v>121544</v>
          </cell>
          <cell r="F169"/>
          <cell r="G169" t="str">
            <v>06.5022</v>
          </cell>
        </row>
        <row r="170">
          <cell r="A170" t="str">
            <v>06.5023</v>
          </cell>
          <cell r="B170" t="str">
            <v>Vöôït ñöôøng daây 35 kV tieát dieän daây £ 150</v>
          </cell>
          <cell r="C170" t="str">
            <v>V.trí</v>
          </cell>
          <cell r="D170">
            <v>178093</v>
          </cell>
          <cell r="E170">
            <v>148495</v>
          </cell>
          <cell r="F170"/>
          <cell r="G170" t="str">
            <v>06.5023</v>
          </cell>
        </row>
        <row r="171">
          <cell r="A171" t="str">
            <v>06.5024</v>
          </cell>
          <cell r="B171" t="str">
            <v>Vöôït ñöôøng daây 35 kV tieát dieän daây £ 240</v>
          </cell>
          <cell r="C171" t="str">
            <v>V.trí</v>
          </cell>
          <cell r="D171">
            <v>224193</v>
          </cell>
          <cell r="E171">
            <v>166446</v>
          </cell>
          <cell r="F171"/>
          <cell r="G171" t="str">
            <v>06.5024</v>
          </cell>
        </row>
        <row r="172">
          <cell r="A172" t="str">
            <v>06.5025</v>
          </cell>
          <cell r="B172" t="str">
            <v>Vöôït ñöôøng daây 35 kV tieát dieän daây &gt; 240</v>
          </cell>
          <cell r="C172" t="str">
            <v>V.trí</v>
          </cell>
          <cell r="D172">
            <v>313870</v>
          </cell>
          <cell r="E172">
            <v>290467</v>
          </cell>
          <cell r="F172"/>
          <cell r="G172" t="str">
            <v>06.5025</v>
          </cell>
        </row>
        <row r="173">
          <cell r="A173" t="str">
            <v>06.5061</v>
          </cell>
          <cell r="B173" t="str">
            <v>Vöôït ñöôøng giao thoâng &gt;10m tieát dieän daây £ 50</v>
          </cell>
          <cell r="C173" t="str">
            <v>V.trí</v>
          </cell>
          <cell r="D173">
            <v>177462</v>
          </cell>
          <cell r="E173">
            <v>143995</v>
          </cell>
          <cell r="F173"/>
          <cell r="G173" t="str">
            <v>06.5061</v>
          </cell>
        </row>
        <row r="174">
          <cell r="A174" t="str">
            <v>06.5062</v>
          </cell>
          <cell r="B174" t="str">
            <v>Vöôït ñöôøng giao thoâng &gt;10m tieát dieän daây £ 95</v>
          </cell>
          <cell r="C174" t="str">
            <v>V.trí</v>
          </cell>
          <cell r="D174">
            <v>252130</v>
          </cell>
          <cell r="E174">
            <v>190445</v>
          </cell>
          <cell r="F174"/>
          <cell r="G174" t="str">
            <v>06.5062</v>
          </cell>
        </row>
        <row r="175">
          <cell r="A175" t="str">
            <v>06.5063</v>
          </cell>
          <cell r="B175" t="str">
            <v>Vöôït ñöôøng giao thoâng &gt;10m tieát dieän daây £ 150</v>
          </cell>
          <cell r="C175" t="str">
            <v>V.trí</v>
          </cell>
          <cell r="D175">
            <v>328186</v>
          </cell>
          <cell r="E175">
            <v>233024</v>
          </cell>
          <cell r="F175"/>
          <cell r="G175" t="str">
            <v>06.5063</v>
          </cell>
        </row>
        <row r="176">
          <cell r="A176" t="str">
            <v>06.5064</v>
          </cell>
          <cell r="B176" t="str">
            <v>Vöôït ñöôøng giao thoâng &gt;10m tieát dieän daây £ 240</v>
          </cell>
          <cell r="C176" t="str">
            <v>V.trí</v>
          </cell>
          <cell r="D176">
            <v>285447</v>
          </cell>
          <cell r="E176">
            <v>261823</v>
          </cell>
          <cell r="F176"/>
          <cell r="G176" t="str">
            <v>06.5064</v>
          </cell>
        </row>
        <row r="177">
          <cell r="A177" t="str">
            <v>06.5065</v>
          </cell>
          <cell r="B177" t="str">
            <v>Vöôït ñöôøng giao thoâng &gt;10m tieát dieän daây &gt; 240</v>
          </cell>
          <cell r="C177" t="str">
            <v>V.trí</v>
          </cell>
          <cell r="D177">
            <v>532260</v>
          </cell>
          <cell r="E177">
            <v>410618</v>
          </cell>
          <cell r="F177"/>
          <cell r="G177" t="str">
            <v>06.5065</v>
          </cell>
        </row>
        <row r="178">
          <cell r="A178" t="str">
            <v>06.5071</v>
          </cell>
          <cell r="B178" t="str">
            <v>Vò trí beû goùc tieát dieän daây £ 50</v>
          </cell>
          <cell r="C178" t="str">
            <v>V.trí</v>
          </cell>
          <cell r="D178"/>
          <cell r="E178">
            <v>30697</v>
          </cell>
          <cell r="F178"/>
          <cell r="G178" t="str">
            <v>06.5071</v>
          </cell>
        </row>
        <row r="179">
          <cell r="A179" t="str">
            <v>06.5072</v>
          </cell>
          <cell r="B179" t="str">
            <v>Vò trí beû goùc tieát dieän daây £ 95</v>
          </cell>
          <cell r="C179" t="str">
            <v>V.trí</v>
          </cell>
          <cell r="D179"/>
          <cell r="E179">
            <v>61933</v>
          </cell>
          <cell r="F179"/>
          <cell r="G179" t="str">
            <v>06.5072</v>
          </cell>
        </row>
        <row r="180">
          <cell r="A180" t="str">
            <v>06.5073</v>
          </cell>
          <cell r="B180" t="str">
            <v>Vò trí beû goùc tieát dieän daây £ 150</v>
          </cell>
          <cell r="C180" t="str">
            <v>V.trí</v>
          </cell>
          <cell r="D180"/>
          <cell r="E180">
            <v>78346</v>
          </cell>
          <cell r="F180"/>
          <cell r="G180" t="str">
            <v>06.5073</v>
          </cell>
        </row>
        <row r="181">
          <cell r="A181" t="str">
            <v>06.5074</v>
          </cell>
          <cell r="B181" t="str">
            <v>Vò trí beû goùc tieát dieän daây £ 240</v>
          </cell>
          <cell r="C181" t="str">
            <v>V.trí</v>
          </cell>
          <cell r="D181"/>
          <cell r="E181">
            <v>80978</v>
          </cell>
          <cell r="F181"/>
          <cell r="G181" t="str">
            <v>06.5074</v>
          </cell>
        </row>
        <row r="182">
          <cell r="A182" t="str">
            <v>06.5075</v>
          </cell>
          <cell r="B182" t="str">
            <v>Vò trí beû goùc tieát dieän daây &gt; 240</v>
          </cell>
          <cell r="C182" t="str">
            <v>V.trí</v>
          </cell>
          <cell r="D182"/>
          <cell r="E182">
            <v>150188</v>
          </cell>
          <cell r="F182"/>
          <cell r="G182" t="str">
            <v>06.5075</v>
          </cell>
        </row>
        <row r="183">
          <cell r="A183" t="str">
            <v>06.6104</v>
          </cell>
          <cell r="B183" t="str">
            <v>Raûi caêng daây laáy ñoä voõng daây AC-50mm 2</v>
          </cell>
          <cell r="C183" t="str">
            <v>km</v>
          </cell>
          <cell r="D183">
            <v>212189</v>
          </cell>
          <cell r="E183">
            <v>261153</v>
          </cell>
          <cell r="F183"/>
          <cell r="G183" t="str">
            <v>06.6104</v>
          </cell>
        </row>
        <row r="184">
          <cell r="A184" t="str">
            <v>06.6105</v>
          </cell>
          <cell r="B184" t="str">
            <v>Raûi caêng daây laáy ñoä voõng daây AC-70mm 2</v>
          </cell>
          <cell r="C184" t="str">
            <v>km</v>
          </cell>
          <cell r="D184">
            <v>212789</v>
          </cell>
          <cell r="E184">
            <v>348908</v>
          </cell>
          <cell r="F184"/>
          <cell r="G184" t="str">
            <v>06.6105</v>
          </cell>
        </row>
        <row r="185">
          <cell r="A185" t="str">
            <v>06.6106</v>
          </cell>
          <cell r="B185" t="str">
            <v>Raûi caêng daây laáy ñoä voõng daây AC-95mm 2</v>
          </cell>
          <cell r="C185" t="str">
            <v>km</v>
          </cell>
          <cell r="D185">
            <v>212789</v>
          </cell>
          <cell r="E185">
            <v>475178</v>
          </cell>
          <cell r="F185"/>
          <cell r="G185" t="str">
            <v>06.6106</v>
          </cell>
        </row>
        <row r="186">
          <cell r="A186" t="str">
            <v>06.6107</v>
          </cell>
          <cell r="B186" t="str">
            <v>Raûi caêng daây laáy ñoä voõng daây AC-120mm 2</v>
          </cell>
          <cell r="C186" t="str">
            <v>km</v>
          </cell>
          <cell r="D186">
            <v>298671</v>
          </cell>
          <cell r="E186">
            <v>588862</v>
          </cell>
          <cell r="F186"/>
          <cell r="G186" t="str">
            <v>06.6107</v>
          </cell>
        </row>
        <row r="187">
          <cell r="A187" t="str">
            <v>06.6108</v>
          </cell>
          <cell r="B187" t="str">
            <v>Raûi caêng daây laáy ñoä voõng daây AC-150mm 2</v>
          </cell>
          <cell r="C187" t="str">
            <v>km</v>
          </cell>
          <cell r="D187">
            <v>298671</v>
          </cell>
          <cell r="E187">
            <v>712550</v>
          </cell>
          <cell r="F187"/>
          <cell r="G187" t="str">
            <v>06.6108</v>
          </cell>
        </row>
        <row r="188">
          <cell r="A188" t="str">
            <v>06.6109</v>
          </cell>
          <cell r="B188" t="str">
            <v>Raûi caêng daây laáy ñoä voõng daây AC-185mm 2</v>
          </cell>
          <cell r="C188" t="str">
            <v>km</v>
          </cell>
          <cell r="D188">
            <v>298671</v>
          </cell>
          <cell r="E188">
            <v>840899</v>
          </cell>
          <cell r="F188"/>
          <cell r="G188" t="str">
            <v>06.6109</v>
          </cell>
        </row>
        <row r="189">
          <cell r="A189" t="str">
            <v>06.6110</v>
          </cell>
          <cell r="B189" t="str">
            <v>Raûi caêng daây laáy ñoä voõng daây AC-240mm 2</v>
          </cell>
          <cell r="C189" t="str">
            <v>km</v>
          </cell>
          <cell r="D189">
            <v>298671</v>
          </cell>
          <cell r="E189">
            <v>924792</v>
          </cell>
          <cell r="F189"/>
          <cell r="G189" t="str">
            <v>06.6110</v>
          </cell>
        </row>
        <row r="190">
          <cell r="A190" t="str">
            <v>06.6124</v>
          </cell>
          <cell r="B190" t="str">
            <v>Raûi caêng daây laáy ñoä voõng daây A-50mm 2</v>
          </cell>
          <cell r="C190" t="str">
            <v>km</v>
          </cell>
          <cell r="D190">
            <v>212189</v>
          </cell>
          <cell r="E190">
            <v>208012</v>
          </cell>
          <cell r="F190"/>
          <cell r="G190" t="str">
            <v>06.6124</v>
          </cell>
        </row>
        <row r="191">
          <cell r="A191" t="str">
            <v>06.6125</v>
          </cell>
          <cell r="B191" t="str">
            <v>Raûi caêng daây laáy ñoä voõng daây A-70mm 2</v>
          </cell>
          <cell r="C191" t="str">
            <v>km</v>
          </cell>
          <cell r="D191">
            <v>212189</v>
          </cell>
          <cell r="E191">
            <v>279516</v>
          </cell>
          <cell r="F191"/>
          <cell r="G191" t="str">
            <v>06.6125</v>
          </cell>
        </row>
        <row r="192">
          <cell r="A192" t="str">
            <v>06.6126</v>
          </cell>
          <cell r="B192" t="str">
            <v>Raûi caêng daây laáy ñoä voõng daây A-95mm 2</v>
          </cell>
          <cell r="C192" t="str">
            <v>km</v>
          </cell>
          <cell r="D192">
            <v>212189</v>
          </cell>
          <cell r="E192">
            <v>381897</v>
          </cell>
          <cell r="F192"/>
          <cell r="G192" t="str">
            <v>06.6126</v>
          </cell>
        </row>
        <row r="193">
          <cell r="A193" t="str">
            <v>06.6133</v>
          </cell>
          <cell r="B193" t="str">
            <v>Raûi caêng daây choáng seùt tieát dieän 35mm 2</v>
          </cell>
          <cell r="C193" t="str">
            <v>km</v>
          </cell>
          <cell r="D193">
            <v>211789</v>
          </cell>
          <cell r="E193">
            <v>365484</v>
          </cell>
          <cell r="F193"/>
          <cell r="G193" t="str">
            <v>06.6133</v>
          </cell>
        </row>
        <row r="194">
          <cell r="A194" t="str">
            <v>06.6134</v>
          </cell>
          <cell r="B194" t="str">
            <v>Raûi caêng daây choáng seùt tieát dieän 50mm 2</v>
          </cell>
          <cell r="C194" t="str">
            <v>km</v>
          </cell>
          <cell r="D194">
            <v>211789</v>
          </cell>
          <cell r="E194">
            <v>409524</v>
          </cell>
          <cell r="F194"/>
          <cell r="G194" t="str">
            <v>06.6134</v>
          </cell>
        </row>
        <row r="195">
          <cell r="A195" t="str">
            <v>06.6135</v>
          </cell>
          <cell r="B195" t="str">
            <v>Raûi caêng daây choáng seùt tieát dieän 70mm 2</v>
          </cell>
          <cell r="C195" t="str">
            <v>km</v>
          </cell>
          <cell r="D195">
            <v>211789</v>
          </cell>
          <cell r="E195">
            <v>491429</v>
          </cell>
          <cell r="F195"/>
          <cell r="G195" t="str">
            <v>06.6135</v>
          </cell>
        </row>
        <row r="197">
          <cell r="A197" t="str">
            <v>02.1211</v>
          </cell>
          <cell r="B197" t="str">
            <v>Vaän chuyeån xi maêng cöï ly 100m</v>
          </cell>
          <cell r="C197" t="str">
            <v>taán</v>
          </cell>
          <cell r="D197"/>
          <cell r="E197">
            <v>71813</v>
          </cell>
        </row>
        <row r="198">
          <cell r="A198" t="str">
            <v>02.1212</v>
          </cell>
          <cell r="B198" t="str">
            <v>Vaän chuyeån xi maêng cöï ly 300m</v>
          </cell>
          <cell r="C198" t="str">
            <v>taán</v>
          </cell>
          <cell r="D198"/>
          <cell r="E198">
            <v>67545</v>
          </cell>
        </row>
        <row r="199">
          <cell r="A199" t="str">
            <v>02.1213</v>
          </cell>
          <cell r="B199" t="str">
            <v>Vaän chuyeån xi maêng cöï ly 500m</v>
          </cell>
          <cell r="C199" t="str">
            <v>taán</v>
          </cell>
          <cell r="D199"/>
          <cell r="E199">
            <v>66956</v>
          </cell>
        </row>
        <row r="200">
          <cell r="A200" t="str">
            <v>02.1214</v>
          </cell>
          <cell r="B200" t="str">
            <v>Vaän chuyeån xi maêng cöï ly &gt;500m</v>
          </cell>
          <cell r="C200" t="str">
            <v>taán</v>
          </cell>
          <cell r="D200"/>
          <cell r="E200">
            <v>66515</v>
          </cell>
        </row>
        <row r="202">
          <cell r="A202" t="str">
            <v>02.1241</v>
          </cell>
          <cell r="B202" t="str">
            <v xml:space="preserve">Vaän chuyeån ñaù </v>
          </cell>
          <cell r="C202" t="str">
            <v>m3</v>
          </cell>
          <cell r="D202"/>
          <cell r="E202">
            <v>70635</v>
          </cell>
        </row>
        <row r="203">
          <cell r="A203" t="str">
            <v>02.1242</v>
          </cell>
          <cell r="B203" t="str">
            <v xml:space="preserve">Vaän chuyeån ñaù </v>
          </cell>
          <cell r="C203" t="str">
            <v>m3</v>
          </cell>
          <cell r="D203"/>
          <cell r="E203">
            <v>67692</v>
          </cell>
        </row>
        <row r="204">
          <cell r="A204" t="str">
            <v>02.1243</v>
          </cell>
          <cell r="B204" t="str">
            <v xml:space="preserve">Vaän chuyeån ñaù </v>
          </cell>
          <cell r="C204" t="str">
            <v>m3</v>
          </cell>
          <cell r="D204"/>
          <cell r="E204">
            <v>67104</v>
          </cell>
        </row>
        <row r="205">
          <cell r="A205" t="str">
            <v>02.1244</v>
          </cell>
          <cell r="B205" t="str">
            <v xml:space="preserve">Vaän chuyeån ñaù </v>
          </cell>
          <cell r="C205" t="str">
            <v>m3</v>
          </cell>
          <cell r="D205"/>
          <cell r="E205">
            <v>66662</v>
          </cell>
        </row>
        <row r="206">
          <cell r="A206" t="str">
            <v>02.1232</v>
          </cell>
          <cell r="B206" t="str">
            <v>Vaän chuyeån caÙt</v>
          </cell>
          <cell r="C206" t="str">
            <v>m3</v>
          </cell>
        </row>
        <row r="207">
          <cell r="A207" t="str">
            <v>02.1231</v>
          </cell>
          <cell r="B207" t="str">
            <v>Vaän chuyeån caùt</v>
          </cell>
          <cell r="C207" t="str">
            <v>m3</v>
          </cell>
          <cell r="D207"/>
          <cell r="E207">
            <v>67251</v>
          </cell>
        </row>
        <row r="208">
          <cell r="A208" t="str">
            <v>02.1232</v>
          </cell>
          <cell r="B208" t="str">
            <v>Vaän chuyeån caùt</v>
          </cell>
          <cell r="C208" t="str">
            <v>m3</v>
          </cell>
          <cell r="D208"/>
          <cell r="E208">
            <v>64308</v>
          </cell>
        </row>
        <row r="209">
          <cell r="A209" t="str">
            <v>02.1233</v>
          </cell>
          <cell r="B209" t="str">
            <v>Vaän chuyeån caùt</v>
          </cell>
          <cell r="C209" t="str">
            <v>m3</v>
          </cell>
          <cell r="D209"/>
          <cell r="E209">
            <v>63719</v>
          </cell>
        </row>
        <row r="210">
          <cell r="A210" t="str">
            <v>02.1234</v>
          </cell>
          <cell r="B210" t="str">
            <v>Vaän chuyeån caùt</v>
          </cell>
          <cell r="C210" t="str">
            <v>m3</v>
          </cell>
          <cell r="D210"/>
          <cell r="E210">
            <v>62983</v>
          </cell>
        </row>
        <row r="212">
          <cell r="A212" t="str">
            <v>02.1351</v>
          </cell>
          <cell r="B212" t="str">
            <v>Vaän chuyeån coát theùp + bulon</v>
          </cell>
          <cell r="C212" t="str">
            <v>Taán</v>
          </cell>
          <cell r="D212"/>
          <cell r="E212">
            <v>110221</v>
          </cell>
        </row>
        <row r="213">
          <cell r="A213" t="str">
            <v>02.1352</v>
          </cell>
          <cell r="B213" t="str">
            <v>Vaän chuyeån coát theùp + bulon</v>
          </cell>
          <cell r="C213" t="str">
            <v>Taán</v>
          </cell>
          <cell r="D213"/>
          <cell r="E213">
            <v>103451</v>
          </cell>
        </row>
        <row r="214">
          <cell r="A214" t="str">
            <v>02.1353</v>
          </cell>
          <cell r="B214" t="str">
            <v>Vaän chuyeån coát theùp + bulon</v>
          </cell>
          <cell r="C214" t="str">
            <v>Taán</v>
          </cell>
          <cell r="D214"/>
          <cell r="E214">
            <v>102127</v>
          </cell>
        </row>
        <row r="215">
          <cell r="A215" t="str">
            <v>02.1354</v>
          </cell>
          <cell r="B215" t="str">
            <v>Vaän chuyeån coát theùp + bulon</v>
          </cell>
          <cell r="C215" t="str">
            <v>Taán</v>
          </cell>
          <cell r="D215"/>
          <cell r="E215">
            <v>93739</v>
          </cell>
        </row>
        <row r="217">
          <cell r="A217" t="str">
            <v>02.1331</v>
          </cell>
          <cell r="B217" t="str">
            <v>Vaän chuyeån vaùn khuoân</v>
          </cell>
          <cell r="C217" t="str">
            <v>m3</v>
          </cell>
          <cell r="D217"/>
          <cell r="E217">
            <v>57391</v>
          </cell>
        </row>
        <row r="218">
          <cell r="A218" t="str">
            <v>02.1332</v>
          </cell>
          <cell r="B218" t="str">
            <v>Vaän chuyeån vaùn khuoân</v>
          </cell>
          <cell r="C218" t="str">
            <v>m3</v>
          </cell>
          <cell r="D218"/>
          <cell r="E218">
            <v>55037</v>
          </cell>
        </row>
        <row r="219">
          <cell r="A219" t="str">
            <v>02.1333</v>
          </cell>
          <cell r="B219" t="str">
            <v>Vaän chuyeån vaùn khuoân</v>
          </cell>
          <cell r="C219" t="str">
            <v>m3</v>
          </cell>
          <cell r="D219"/>
          <cell r="E219">
            <v>54301</v>
          </cell>
        </row>
        <row r="220">
          <cell r="A220" t="str">
            <v>02.1334</v>
          </cell>
          <cell r="B220" t="str">
            <v>Vaän chuyeån vaùn khuoân</v>
          </cell>
          <cell r="C220" t="str">
            <v>m3</v>
          </cell>
          <cell r="D220"/>
          <cell r="E220">
            <v>53859</v>
          </cell>
        </row>
        <row r="222">
          <cell r="A222" t="str">
            <v>02.1321</v>
          </cell>
          <cell r="B222" t="str">
            <v>Vaän chuyeån nöôùc</v>
          </cell>
          <cell r="C222" t="str">
            <v>m3</v>
          </cell>
          <cell r="D222">
            <v>134516</v>
          </cell>
          <cell r="E222">
            <v>57833</v>
          </cell>
        </row>
        <row r="223">
          <cell r="A223" t="str">
            <v>02.1322</v>
          </cell>
          <cell r="B223" t="str">
            <v>Vaän chuyeån nöôùc</v>
          </cell>
          <cell r="C223" t="str">
            <v>m3</v>
          </cell>
          <cell r="D223"/>
          <cell r="E223">
            <v>56950</v>
          </cell>
        </row>
        <row r="224">
          <cell r="A224" t="str">
            <v>02.1323</v>
          </cell>
          <cell r="B224" t="str">
            <v>Vaän chuyeån nöôùc</v>
          </cell>
          <cell r="C224" t="str">
            <v>m3</v>
          </cell>
          <cell r="D224"/>
          <cell r="E224">
            <v>49592</v>
          </cell>
        </row>
        <row r="225">
          <cell r="A225" t="str">
            <v>02.1324</v>
          </cell>
          <cell r="B225" t="str">
            <v>Vaän chuyeån nöôùc</v>
          </cell>
          <cell r="C225" t="str">
            <v>m3</v>
          </cell>
          <cell r="D225"/>
          <cell r="E225">
            <v>48415</v>
          </cell>
        </row>
        <row r="227">
          <cell r="A227" t="str">
            <v>02.1391</v>
          </cell>
          <cell r="B227" t="str">
            <v>Vaän chuyeån coïc tre</v>
          </cell>
          <cell r="C227" t="str">
            <v>coïc</v>
          </cell>
          <cell r="D227"/>
          <cell r="E227">
            <v>17953</v>
          </cell>
        </row>
        <row r="228">
          <cell r="A228" t="str">
            <v>02.1392</v>
          </cell>
          <cell r="B228" t="str">
            <v>Vaän chuyeån coïc tre</v>
          </cell>
          <cell r="C228" t="str">
            <v>coïc</v>
          </cell>
          <cell r="D228"/>
          <cell r="E228">
            <v>16923</v>
          </cell>
        </row>
        <row r="229">
          <cell r="A229" t="str">
            <v>02.1393</v>
          </cell>
          <cell r="B229" t="str">
            <v>Vaän chuyeån coïc tre</v>
          </cell>
          <cell r="C229" t="str">
            <v>coïc</v>
          </cell>
          <cell r="D229"/>
          <cell r="E229">
            <v>16776</v>
          </cell>
        </row>
        <row r="230">
          <cell r="A230" t="str">
            <v>02.1394</v>
          </cell>
          <cell r="B230" t="str">
            <v>Vaän chuyeån coïc tre</v>
          </cell>
          <cell r="C230" t="str">
            <v>coïc</v>
          </cell>
          <cell r="D230"/>
          <cell r="E230">
            <v>16629</v>
          </cell>
        </row>
        <row r="232">
          <cell r="A232" t="str">
            <v>02.1391</v>
          </cell>
          <cell r="B232" t="str">
            <v>Vaän chuyeån coùt eùp</v>
          </cell>
          <cell r="C232" t="str">
            <v>taám</v>
          </cell>
          <cell r="D232"/>
          <cell r="E232">
            <v>17953</v>
          </cell>
        </row>
        <row r="233">
          <cell r="A233" t="str">
            <v>02.1392</v>
          </cell>
          <cell r="B233" t="str">
            <v>Vaän chuyeån coùt eùp</v>
          </cell>
          <cell r="C233" t="str">
            <v>taám</v>
          </cell>
          <cell r="D233"/>
          <cell r="E233">
            <v>16923</v>
          </cell>
        </row>
        <row r="234">
          <cell r="A234" t="str">
            <v>02.1393</v>
          </cell>
          <cell r="B234" t="str">
            <v>Vaän chuyeån coùt eùp</v>
          </cell>
          <cell r="C234" t="str">
            <v>taám</v>
          </cell>
          <cell r="D234"/>
          <cell r="E234">
            <v>16776</v>
          </cell>
        </row>
        <row r="235">
          <cell r="A235" t="str">
            <v>02.1394</v>
          </cell>
          <cell r="B235" t="str">
            <v>Vaän chuyeån coùt eùp</v>
          </cell>
          <cell r="C235" t="str">
            <v>taám</v>
          </cell>
          <cell r="D235"/>
          <cell r="E235">
            <v>16629</v>
          </cell>
        </row>
        <row r="237">
          <cell r="A237" t="str">
            <v>02.1481</v>
          </cell>
          <cell r="B237" t="str">
            <v>Vaän chuyeån DCTC</v>
          </cell>
          <cell r="C237" t="str">
            <v>Taán</v>
          </cell>
          <cell r="D237"/>
          <cell r="E237">
            <v>91090</v>
          </cell>
        </row>
        <row r="238">
          <cell r="A238" t="str">
            <v>02.1482</v>
          </cell>
          <cell r="B238" t="str">
            <v>Vaän chuyeån DCTC</v>
          </cell>
          <cell r="C238" t="str">
            <v>Taán</v>
          </cell>
          <cell r="D238"/>
          <cell r="E238">
            <v>84615</v>
          </cell>
        </row>
        <row r="239">
          <cell r="A239" t="str">
            <v>02.1483</v>
          </cell>
          <cell r="B239" t="str">
            <v>Vaän chuyeån DCTC</v>
          </cell>
          <cell r="C239" t="str">
            <v>Taán</v>
          </cell>
          <cell r="D239"/>
          <cell r="E239">
            <v>83585</v>
          </cell>
        </row>
        <row r="240">
          <cell r="A240" t="str">
            <v>02.1484</v>
          </cell>
          <cell r="B240" t="str">
            <v>Vaän chuyeån DCTC</v>
          </cell>
          <cell r="C240" t="str">
            <v>Taán</v>
          </cell>
          <cell r="D240"/>
          <cell r="E240">
            <v>82849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refreshError="1"/>
      <sheetData sheetId="136" refreshError="1"/>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refreshError="1"/>
      <sheetData sheetId="439" refreshError="1"/>
      <sheetData sheetId="440"/>
      <sheetData sheetId="441"/>
      <sheetData sheetId="442" refreshError="1"/>
      <sheetData sheetId="443" refreshError="1"/>
      <sheetData sheetId="444" refreshError="1"/>
      <sheetData sheetId="445" refreshError="1"/>
      <sheetData sheetId="44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ia vat tu"/>
      <sheetName val="Don gia_III"/>
      <sheetName val="tong hop"/>
      <sheetName val="Tong ke 1 pha"/>
      <sheetName val="Liet ke 1 pha"/>
      <sheetName val="LK TBA 1 PHA 1x25 "/>
      <sheetName val="LK TBA 1 PHA 1x37,5kVA"/>
      <sheetName val="BANG TONG HOP DU TOAN "/>
      <sheetName val="Bang THDT DD 1 P"/>
      <sheetName val=" VL-NC-MTC DZ trung the 1P"/>
      <sheetName val="Chi tiet mong-xa-chang (2)"/>
      <sheetName val="Du toan  TBA1x25kVA  "/>
      <sheetName val="DT VT TBA 1F 1x25"/>
      <sheetName val="NC TBA 1F (1x25)  "/>
      <sheetName val="Du toan  TBA1x37,5kVA   (2)"/>
      <sheetName val="DT VT TBA 1F (1x37,5)"/>
      <sheetName val="NC TBA 1F (1x37,5)   (2)"/>
      <sheetName val="Van chuyen duong dai"/>
      <sheetName val="Khao sat thiet ke"/>
      <sheetName val="Don gia III"/>
      <sheetName val="Don gia CT"/>
      <sheetName val="Don gia vung III"/>
      <sheetName val="KPVC-BD "/>
      <sheetName val="CHITIET VL-NC-TT -1p"/>
      <sheetName val="CHITIET VL-NC-TT-3p"/>
      <sheetName val="Don gia Dak Lak"/>
      <sheetName val="BETON"/>
      <sheetName val="Dgia_vat_tu"/>
      <sheetName val="Don_gia_III"/>
      <sheetName val="tong_hop"/>
      <sheetName val="Tong_ke_1_pha"/>
      <sheetName val="Liet_ke_1_pha"/>
      <sheetName val="LK_TBA_1_PHA_1x25_"/>
      <sheetName val="LK_TBA_1_PHA_1x37,5kVA"/>
      <sheetName val="BANG_TONG_HOP_DU_TOAN_"/>
      <sheetName val="Bang_THDT_DD_1_P"/>
      <sheetName val="_VL-NC-MTC_DZ_trung_the_1P"/>
      <sheetName val="Chi_tiet_mong-xa-chang_(2)"/>
      <sheetName val="Du_toan__TBA1x25kVA__"/>
      <sheetName val="DT_VT_TBA_1F_1x25"/>
      <sheetName val="NC_TBA_1F_(1x25)__"/>
      <sheetName val="Du_toan__TBA1x37,5kVA___(2)"/>
      <sheetName val="DT_VT_TBA_1F_(1x37,5)"/>
      <sheetName val="NC_TBA_1F_(1x37,5)___(2)"/>
      <sheetName val="Van_chuyen_duong_dai"/>
      <sheetName val="Khao_sat_thiet_ke"/>
      <sheetName val="Don_gia_vung_III"/>
      <sheetName val="KPVC-BD_"/>
      <sheetName val="CHITIET_VL-NC-TT_-1p"/>
      <sheetName val="CHITIET_VL-NC-TT-3p"/>
      <sheetName val="Don 'ia_III"/>
      <sheetName val="TL&amp;DG"/>
    </sheetNames>
    <sheetDataSet>
      <sheetData sheetId="0" refreshError="1">
        <row r="5">
          <cell r="A5" t="str">
            <v>Ñaø caûn BTCT 1,2m</v>
          </cell>
          <cell r="B5" t="str">
            <v>caùi</v>
          </cell>
          <cell r="C5">
            <v>60060</v>
          </cell>
          <cell r="F5" t="str">
            <v>XN beâ toâng TÑöùc</v>
          </cell>
        </row>
        <row r="6">
          <cell r="A6" t="str">
            <v>Ñaø caûn BTCT 1,5m</v>
          </cell>
          <cell r="B6" t="str">
            <v>caùi</v>
          </cell>
          <cell r="C6">
            <v>148050</v>
          </cell>
          <cell r="F6" t="str">
            <v>XN beâ toâng TÑöùc</v>
          </cell>
        </row>
        <row r="7">
          <cell r="A7" t="str">
            <v>Ñaø caûn BTCT 2,5m</v>
          </cell>
          <cell r="B7" t="str">
            <v>caùi</v>
          </cell>
          <cell r="C7">
            <v>256200</v>
          </cell>
          <cell r="F7" t="str">
            <v>XN beâ toâng TÑöùc</v>
          </cell>
        </row>
        <row r="8">
          <cell r="A8" t="str">
            <v>Coät</v>
          </cell>
        </row>
        <row r="9">
          <cell r="A9" t="str">
            <v>Coät BTLT 6,5m</v>
          </cell>
          <cell r="B9" t="str">
            <v>Coät</v>
          </cell>
          <cell r="F9" t="str">
            <v>XN beâ toâng TÑöùc</v>
          </cell>
        </row>
        <row r="10">
          <cell r="A10" t="str">
            <v>Coät BTLT 7,4m</v>
          </cell>
          <cell r="B10" t="str">
            <v>Coät</v>
          </cell>
          <cell r="C10">
            <v>544110</v>
          </cell>
          <cell r="F10" t="str">
            <v>XN beâ toâng TÑöùc</v>
          </cell>
        </row>
        <row r="11">
          <cell r="A11" t="str">
            <v>Coät BT vuoâng 7,5m</v>
          </cell>
          <cell r="B11" t="str">
            <v>Coät</v>
          </cell>
          <cell r="F11" t="str">
            <v>XN beâ toâng TÑöùc</v>
          </cell>
        </row>
        <row r="12">
          <cell r="A12" t="str">
            <v>Coät BTLT 8,4m</v>
          </cell>
          <cell r="B12" t="str">
            <v>Coät</v>
          </cell>
          <cell r="C12">
            <v>649950</v>
          </cell>
          <cell r="F12" t="str">
            <v>XN beâ toâng TÑöùc</v>
          </cell>
        </row>
        <row r="13">
          <cell r="A13" t="str">
            <v>Coät BTLT 9m</v>
          </cell>
          <cell r="B13" t="str">
            <v>Coät</v>
          </cell>
          <cell r="F13" t="str">
            <v>XN beâ toâng TÑöùc</v>
          </cell>
        </row>
        <row r="14">
          <cell r="A14" t="str">
            <v>Coät BTLT 10,5m</v>
          </cell>
          <cell r="B14" t="str">
            <v>Coät</v>
          </cell>
          <cell r="C14">
            <v>1107225</v>
          </cell>
          <cell r="F14" t="str">
            <v>XN beâ toâng TÑöùc</v>
          </cell>
        </row>
        <row r="15">
          <cell r="A15" t="str">
            <v>Coät BTLT 12m</v>
          </cell>
          <cell r="B15" t="str">
            <v>Coät</v>
          </cell>
          <cell r="C15">
            <v>1412775</v>
          </cell>
          <cell r="F15" t="str">
            <v>XN beâ toâng TÑöùc</v>
          </cell>
        </row>
        <row r="16">
          <cell r="A16" t="str">
            <v>Coät BTLT 14m</v>
          </cell>
          <cell r="B16" t="str">
            <v>Coät</v>
          </cell>
          <cell r="C16">
            <v>2481780</v>
          </cell>
          <cell r="F16" t="str">
            <v>XN beâ toâng TÑöùc</v>
          </cell>
        </row>
        <row r="17">
          <cell r="A17" t="str">
            <v>Coät BTLT 16m</v>
          </cell>
          <cell r="B17" t="str">
            <v>Coät</v>
          </cell>
          <cell r="C17">
            <v>3877720</v>
          </cell>
          <cell r="F17" t="str">
            <v>XN beâ toâng TÑöùc</v>
          </cell>
        </row>
        <row r="18">
          <cell r="A18" t="str">
            <v>Coät BTLT 18m</v>
          </cell>
          <cell r="B18" t="str">
            <v>Coät</v>
          </cell>
          <cell r="F18" t="str">
            <v>XN beâ toâng TÑöùc</v>
          </cell>
        </row>
        <row r="19">
          <cell r="A19" t="str">
            <v>Coät BTLT 20m</v>
          </cell>
          <cell r="B19" t="str">
            <v>Coät</v>
          </cell>
          <cell r="C19">
            <v>6405000</v>
          </cell>
          <cell r="F19" t="str">
            <v>XN beâ toâng TÑöùc</v>
          </cell>
        </row>
        <row r="20">
          <cell r="A20" t="str">
            <v>02-1461</v>
          </cell>
          <cell r="B20" t="str">
            <v>taán</v>
          </cell>
          <cell r="D20">
            <v>140241</v>
          </cell>
          <cell r="F20" t="str">
            <v>V/c coät BTLT cöï ly 100m</v>
          </cell>
        </row>
        <row r="21">
          <cell r="A21" t="str">
            <v>02-1462</v>
          </cell>
          <cell r="B21" t="str">
            <v>taán</v>
          </cell>
          <cell r="D21">
            <v>131705</v>
          </cell>
          <cell r="F21" t="str">
            <v>V/c coät BTLT cöï ly 300m</v>
          </cell>
        </row>
        <row r="22">
          <cell r="A22" t="str">
            <v>02-1463</v>
          </cell>
          <cell r="B22" t="str">
            <v>taán</v>
          </cell>
          <cell r="D22">
            <v>129940</v>
          </cell>
          <cell r="F22" t="str">
            <v>V/c coät BTLT cöï ly 500m</v>
          </cell>
        </row>
        <row r="23">
          <cell r="A23" t="str">
            <v>02-1464</v>
          </cell>
          <cell r="B23" t="str">
            <v>taán</v>
          </cell>
          <cell r="D23">
            <v>128762</v>
          </cell>
          <cell r="F23" t="str">
            <v>V/c coät BTLT cöï ly &gt;500m</v>
          </cell>
        </row>
        <row r="24">
          <cell r="A24" t="str">
            <v>Daây söù phuï kieän</v>
          </cell>
        </row>
        <row r="25">
          <cell r="A25" t="str">
            <v>Daây daãn AC-35</v>
          </cell>
          <cell r="B25" t="str">
            <v>kg</v>
          </cell>
          <cell r="C25">
            <v>26100</v>
          </cell>
        </row>
        <row r="26">
          <cell r="A26" t="str">
            <v>Daây daãn AC-50</v>
          </cell>
          <cell r="B26" t="str">
            <v>kg</v>
          </cell>
          <cell r="C26">
            <v>26100</v>
          </cell>
        </row>
        <row r="27">
          <cell r="A27" t="str">
            <v>Daây daãn AC-70</v>
          </cell>
          <cell r="B27" t="str">
            <v>kg</v>
          </cell>
          <cell r="C27">
            <v>25800</v>
          </cell>
        </row>
        <row r="28">
          <cell r="A28" t="str">
            <v>Daây daãn AC-95</v>
          </cell>
          <cell r="B28" t="str">
            <v>kg</v>
          </cell>
          <cell r="C28">
            <v>26100</v>
          </cell>
        </row>
        <row r="29">
          <cell r="A29" t="str">
            <v>Daây daãn AC-120</v>
          </cell>
          <cell r="B29" t="str">
            <v>kg</v>
          </cell>
          <cell r="C29">
            <v>26100</v>
          </cell>
        </row>
        <row r="30">
          <cell r="A30" t="str">
            <v>Daây daãn AC-150</v>
          </cell>
          <cell r="B30" t="str">
            <v>kg</v>
          </cell>
          <cell r="C30">
            <v>26100</v>
          </cell>
        </row>
        <row r="31">
          <cell r="A31" t="str">
            <v>Daây daãn AC-185</v>
          </cell>
          <cell r="B31" t="str">
            <v>kg</v>
          </cell>
          <cell r="C31">
            <v>26100</v>
          </cell>
        </row>
        <row r="32">
          <cell r="A32" t="str">
            <v>Daây daãn AC-240</v>
          </cell>
          <cell r="B32" t="str">
            <v>kg</v>
          </cell>
          <cell r="C32">
            <v>26100</v>
          </cell>
        </row>
        <row r="33">
          <cell r="A33" t="str">
            <v>Daây daãn A-16</v>
          </cell>
          <cell r="B33" t="str">
            <v>kg</v>
          </cell>
          <cell r="C33">
            <v>34000</v>
          </cell>
        </row>
        <row r="34">
          <cell r="A34" t="str">
            <v>Daây daãn A-25</v>
          </cell>
          <cell r="B34" t="str">
            <v>kg</v>
          </cell>
          <cell r="C34">
            <v>34000</v>
          </cell>
        </row>
        <row r="35">
          <cell r="A35" t="str">
            <v>Daây daãn A-35</v>
          </cell>
          <cell r="B35" t="str">
            <v>kg</v>
          </cell>
          <cell r="C35">
            <v>34000</v>
          </cell>
        </row>
        <row r="36">
          <cell r="A36" t="str">
            <v>Daây daãn A-50</v>
          </cell>
          <cell r="B36" t="str">
            <v>kg</v>
          </cell>
          <cell r="C36">
            <v>34000</v>
          </cell>
        </row>
        <row r="37">
          <cell r="A37" t="str">
            <v>Daây daãn A-70</v>
          </cell>
          <cell r="B37" t="str">
            <v>kg</v>
          </cell>
          <cell r="C37">
            <v>32500</v>
          </cell>
        </row>
        <row r="38">
          <cell r="A38" t="str">
            <v>Daây daãn A-95</v>
          </cell>
          <cell r="B38" t="str">
            <v>kg</v>
          </cell>
          <cell r="C38">
            <v>32500</v>
          </cell>
        </row>
        <row r="39">
          <cell r="A39" t="str">
            <v>Daây daãn A-120</v>
          </cell>
          <cell r="B39" t="str">
            <v>kg</v>
          </cell>
          <cell r="C39">
            <v>32500</v>
          </cell>
        </row>
        <row r="40">
          <cell r="A40" t="str">
            <v>Daây daãn A-150</v>
          </cell>
          <cell r="B40" t="str">
            <v>kg</v>
          </cell>
          <cell r="C40">
            <v>32500</v>
          </cell>
        </row>
        <row r="41">
          <cell r="A41" t="str">
            <v>Daây daãn A-185</v>
          </cell>
          <cell r="B41" t="str">
            <v>kg</v>
          </cell>
          <cell r="C41">
            <v>32000</v>
          </cell>
        </row>
        <row r="42">
          <cell r="A42" t="str">
            <v>Daây daãn A-240</v>
          </cell>
          <cell r="B42" t="str">
            <v>kg</v>
          </cell>
          <cell r="C42">
            <v>32000</v>
          </cell>
        </row>
        <row r="43">
          <cell r="A43" t="str">
            <v>Daây daãn A-300</v>
          </cell>
          <cell r="B43" t="str">
            <v>kg</v>
          </cell>
          <cell r="C43">
            <v>32000</v>
          </cell>
        </row>
        <row r="44">
          <cell r="A44" t="str">
            <v>Daây daãn CV-22</v>
          </cell>
          <cell r="B44" t="str">
            <v>m</v>
          </cell>
          <cell r="C44">
            <v>10300</v>
          </cell>
        </row>
        <row r="45">
          <cell r="A45" t="str">
            <v>Daây daãn CV-25</v>
          </cell>
          <cell r="B45" t="str">
            <v>m</v>
          </cell>
          <cell r="C45">
            <v>11500</v>
          </cell>
        </row>
        <row r="46">
          <cell r="A46" t="str">
            <v>Daây daãn CV-30</v>
          </cell>
          <cell r="B46" t="str">
            <v>m</v>
          </cell>
          <cell r="C46">
            <v>13100</v>
          </cell>
        </row>
        <row r="47">
          <cell r="A47" t="str">
            <v>Daây daãn CV-35</v>
          </cell>
          <cell r="B47" t="str">
            <v>m</v>
          </cell>
          <cell r="C47">
            <v>15600</v>
          </cell>
        </row>
        <row r="48">
          <cell r="A48" t="str">
            <v>Daây daãn CV-38</v>
          </cell>
          <cell r="B48" t="str">
            <v>m</v>
          </cell>
          <cell r="C48">
            <v>16000</v>
          </cell>
        </row>
        <row r="49">
          <cell r="A49" t="str">
            <v>Daây daãn CV-50</v>
          </cell>
          <cell r="B49" t="str">
            <v>m</v>
          </cell>
          <cell r="C49">
            <v>21000</v>
          </cell>
        </row>
        <row r="50">
          <cell r="A50" t="str">
            <v>Daây daãn CV-60</v>
          </cell>
          <cell r="B50" t="str">
            <v>m</v>
          </cell>
          <cell r="C50">
            <v>26400</v>
          </cell>
        </row>
        <row r="51">
          <cell r="A51" t="str">
            <v>Daây daãn CV-70</v>
          </cell>
          <cell r="B51" t="str">
            <v>m</v>
          </cell>
          <cell r="C51">
            <v>29900</v>
          </cell>
        </row>
        <row r="52">
          <cell r="A52" t="str">
            <v>Daây daãn CV-75</v>
          </cell>
          <cell r="B52" t="str">
            <v>m</v>
          </cell>
          <cell r="C52">
            <v>32700</v>
          </cell>
        </row>
        <row r="53">
          <cell r="A53" t="str">
            <v>Daây daãn CV-80</v>
          </cell>
          <cell r="B53" t="str">
            <v>m</v>
          </cell>
          <cell r="C53">
            <v>34100</v>
          </cell>
        </row>
        <row r="54">
          <cell r="A54" t="str">
            <v>Daây daãn CV-95</v>
          </cell>
          <cell r="B54" t="str">
            <v>m</v>
          </cell>
          <cell r="C54">
            <v>40300</v>
          </cell>
        </row>
        <row r="55">
          <cell r="A55" t="str">
            <v>Daây daãn CV-100</v>
          </cell>
          <cell r="B55" t="str">
            <v>m</v>
          </cell>
          <cell r="C55">
            <v>42700</v>
          </cell>
        </row>
        <row r="56">
          <cell r="A56" t="str">
            <v>Daây daãn CV-120</v>
          </cell>
          <cell r="B56" t="str">
            <v>m</v>
          </cell>
          <cell r="C56">
            <v>48200</v>
          </cell>
        </row>
        <row r="57">
          <cell r="A57" t="str">
            <v>Daây daãn CV-125</v>
          </cell>
          <cell r="B57" t="str">
            <v>m</v>
          </cell>
          <cell r="C57">
            <v>52400</v>
          </cell>
        </row>
        <row r="58">
          <cell r="A58" t="str">
            <v>Daây daãn CV-150</v>
          </cell>
          <cell r="B58" t="str">
            <v>m</v>
          </cell>
          <cell r="C58">
            <v>63500</v>
          </cell>
        </row>
        <row r="59">
          <cell r="A59" t="str">
            <v>Daây daãn CV-185</v>
          </cell>
          <cell r="B59" t="str">
            <v>m</v>
          </cell>
          <cell r="C59">
            <v>76800</v>
          </cell>
        </row>
        <row r="60">
          <cell r="A60" t="str">
            <v>Daây daãn CV-200</v>
          </cell>
          <cell r="B60" t="str">
            <v>m</v>
          </cell>
          <cell r="C60">
            <v>81600</v>
          </cell>
        </row>
        <row r="61">
          <cell r="A61" t="str">
            <v>Daây daãn CV-240</v>
          </cell>
          <cell r="B61" t="str">
            <v>m</v>
          </cell>
          <cell r="C61">
            <v>99400</v>
          </cell>
        </row>
        <row r="62">
          <cell r="A62" t="str">
            <v>Daây daãn CV-250</v>
          </cell>
          <cell r="B62" t="str">
            <v>m</v>
          </cell>
          <cell r="C62">
            <v>106000</v>
          </cell>
        </row>
        <row r="63">
          <cell r="A63" t="str">
            <v>Daây daãn CV-300</v>
          </cell>
          <cell r="B63" t="str">
            <v>m</v>
          </cell>
          <cell r="C63">
            <v>123600</v>
          </cell>
        </row>
        <row r="64">
          <cell r="A64" t="str">
            <v>Daây daãn CV-325</v>
          </cell>
          <cell r="B64" t="str">
            <v>m</v>
          </cell>
          <cell r="C64">
            <v>134100</v>
          </cell>
        </row>
        <row r="65">
          <cell r="A65" t="str">
            <v>Daây daãn CV-350</v>
          </cell>
          <cell r="B65" t="str">
            <v>m</v>
          </cell>
          <cell r="C65">
            <v>149500</v>
          </cell>
        </row>
        <row r="66">
          <cell r="A66" t="str">
            <v>Daây daãn CV-400</v>
          </cell>
          <cell r="B66" t="str">
            <v>m</v>
          </cell>
          <cell r="C66">
            <v>164800</v>
          </cell>
        </row>
        <row r="67">
          <cell r="A67" t="str">
            <v>Daây daãn CV-500</v>
          </cell>
          <cell r="B67" t="str">
            <v>m</v>
          </cell>
          <cell r="C67">
            <v>199400</v>
          </cell>
        </row>
        <row r="68">
          <cell r="A68" t="str">
            <v>Caùp ñoàng boïc XLPE/PVC 24KV-1x16mm2</v>
          </cell>
          <cell r="B68" t="str">
            <v>m</v>
          </cell>
          <cell r="C68">
            <v>36800</v>
          </cell>
        </row>
        <row r="69">
          <cell r="A69" t="str">
            <v>Caùp ñoàng boïc XLPE/PVC 24KV-1x22mm2</v>
          </cell>
          <cell r="B69" t="str">
            <v>m</v>
          </cell>
          <cell r="C69">
            <v>40200</v>
          </cell>
        </row>
        <row r="70">
          <cell r="A70" t="str">
            <v>Caùp ñoàng boïc XLPE/PVC 24KV-1x25mm2</v>
          </cell>
          <cell r="B70" t="str">
            <v>m</v>
          </cell>
          <cell r="C70">
            <v>42200</v>
          </cell>
        </row>
        <row r="71">
          <cell r="A71" t="str">
            <v>Caùp ñoàng boïc XLPE/PVC 24KV-1x35mm2</v>
          </cell>
          <cell r="B71" t="str">
            <v>m</v>
          </cell>
          <cell r="C71">
            <v>48300</v>
          </cell>
        </row>
        <row r="72">
          <cell r="A72" t="str">
            <v>Caùp ñoàng boïc XLPE/PVC 24KV-1x38mm2</v>
          </cell>
          <cell r="B72" t="str">
            <v>m</v>
          </cell>
          <cell r="C72">
            <v>49600</v>
          </cell>
        </row>
        <row r="73">
          <cell r="A73" t="str">
            <v>Caùp ñoàng boïc XLPE/PVC 24KV-1x50mm2</v>
          </cell>
          <cell r="B73" t="str">
            <v>m</v>
          </cell>
          <cell r="C73">
            <v>57200</v>
          </cell>
        </row>
        <row r="74">
          <cell r="A74" t="str">
            <v>Caùp ñoàng boïc XLPE/PVC 24KV-1x60mm2</v>
          </cell>
          <cell r="B74" t="str">
            <v>m</v>
          </cell>
          <cell r="C74">
            <v>62800</v>
          </cell>
        </row>
        <row r="75">
          <cell r="A75" t="str">
            <v>Caùp ñoàng boïc XLPE/PVC 24KV-1x70mm2</v>
          </cell>
          <cell r="B75" t="str">
            <v>m</v>
          </cell>
          <cell r="C75">
            <v>68300</v>
          </cell>
        </row>
        <row r="76">
          <cell r="A76" t="str">
            <v>Caùp ñoàng boïc XLPE/PVC 24KV-1x75mm2</v>
          </cell>
          <cell r="B76" t="str">
            <v>m</v>
          </cell>
          <cell r="C76">
            <v>73100</v>
          </cell>
        </row>
        <row r="77">
          <cell r="A77" t="str">
            <v>Caùp ñoàng boïc XLPE/PVC 24KV-1x95mm2</v>
          </cell>
          <cell r="B77" t="str">
            <v>m</v>
          </cell>
          <cell r="C77">
            <v>82800</v>
          </cell>
        </row>
        <row r="78">
          <cell r="A78" t="str">
            <v>Caùp ñoàng boïc XLPE/PVC 24KV-1x100mm2</v>
          </cell>
          <cell r="B78" t="str">
            <v>m</v>
          </cell>
          <cell r="C78">
            <v>87200</v>
          </cell>
        </row>
        <row r="79">
          <cell r="A79" t="str">
            <v>Caùp ñoàng boïc XLPE/PVC 24KV-1x120mm2</v>
          </cell>
          <cell r="B79" t="str">
            <v>m</v>
          </cell>
          <cell r="C79">
            <v>94500</v>
          </cell>
        </row>
        <row r="80">
          <cell r="A80" t="str">
            <v>Daây ñoàng traàn M-16 mm2</v>
          </cell>
          <cell r="B80" t="str">
            <v>kg</v>
          </cell>
          <cell r="C80">
            <v>40500</v>
          </cell>
        </row>
        <row r="81">
          <cell r="A81" t="str">
            <v>Daây ñoàng traàn M-25 mm2</v>
          </cell>
          <cell r="B81" t="str">
            <v>kg</v>
          </cell>
          <cell r="C81">
            <v>38500</v>
          </cell>
        </row>
        <row r="82">
          <cell r="A82" t="str">
            <v>Daây ñoàng traàn M-35 mm2</v>
          </cell>
          <cell r="B82" t="str">
            <v>kg</v>
          </cell>
          <cell r="C82">
            <v>38500</v>
          </cell>
        </row>
        <row r="83">
          <cell r="A83" t="str">
            <v>Daây ñoàng traàn M-50 mm2</v>
          </cell>
          <cell r="B83" t="str">
            <v>kg</v>
          </cell>
          <cell r="C83">
            <v>38500</v>
          </cell>
        </row>
        <row r="84">
          <cell r="A84" t="str">
            <v>Daây ñoàng traàn M-70 mm2</v>
          </cell>
          <cell r="B84" t="str">
            <v>kg</v>
          </cell>
          <cell r="C84">
            <v>38500</v>
          </cell>
        </row>
        <row r="85">
          <cell r="A85" t="str">
            <v>Daây ñoàng traàn M-95 mm2</v>
          </cell>
          <cell r="B85" t="str">
            <v>kg</v>
          </cell>
          <cell r="C85">
            <v>38500</v>
          </cell>
        </row>
        <row r="86">
          <cell r="A86" t="str">
            <v>Daây ñoàng traàn M-120 mm2</v>
          </cell>
          <cell r="B86" t="str">
            <v>kg</v>
          </cell>
          <cell r="C86">
            <v>38500</v>
          </cell>
        </row>
        <row r="87">
          <cell r="A87" t="str">
            <v>Daây ñoàng traàn M-150 mm2</v>
          </cell>
          <cell r="B87" t="str">
            <v>kg</v>
          </cell>
          <cell r="C87">
            <v>38500</v>
          </cell>
        </row>
        <row r="88">
          <cell r="A88" t="str">
            <v>Daây ñoàng traàn M-180 mm2</v>
          </cell>
          <cell r="B88" t="str">
            <v>kg</v>
          </cell>
          <cell r="C88">
            <v>38500</v>
          </cell>
        </row>
        <row r="89">
          <cell r="A89" t="str">
            <v>Daây ñoàng traàn M-240 mm2</v>
          </cell>
          <cell r="B89" t="str">
            <v>kg</v>
          </cell>
          <cell r="C89">
            <v>38500</v>
          </cell>
        </row>
        <row r="90">
          <cell r="A90" t="str">
            <v>Daây ñoàng traàn M-300 mm2</v>
          </cell>
          <cell r="B90" t="str">
            <v>kg</v>
          </cell>
          <cell r="C90">
            <v>38500</v>
          </cell>
        </row>
        <row r="91">
          <cell r="A91" t="str">
            <v>Caùch ñieän</v>
          </cell>
        </row>
        <row r="92">
          <cell r="A92" t="str">
            <v>Söù chaèng</v>
          </cell>
          <cell r="B92" t="str">
            <v>Caùi</v>
          </cell>
          <cell r="C92">
            <v>12390</v>
          </cell>
        </row>
        <row r="93">
          <cell r="A93" t="str">
            <v>Söù treo Polymer 24 kV</v>
          </cell>
          <cell r="B93" t="str">
            <v>Caùi</v>
          </cell>
          <cell r="C93">
            <v>262500</v>
          </cell>
        </row>
        <row r="94">
          <cell r="A94" t="str">
            <v>Söù ñöùng 6 kV</v>
          </cell>
          <cell r="B94" t="str">
            <v>boä</v>
          </cell>
        </row>
        <row r="95">
          <cell r="A95" t="str">
            <v>Söù ñöùng 10 kV</v>
          </cell>
          <cell r="B95" t="str">
            <v>boä</v>
          </cell>
        </row>
        <row r="96">
          <cell r="A96" t="str">
            <v>Söù ñöùng 15 kV</v>
          </cell>
          <cell r="B96" t="str">
            <v>boä</v>
          </cell>
          <cell r="C96">
            <v>35000</v>
          </cell>
        </row>
        <row r="97">
          <cell r="A97" t="str">
            <v>Söù ñöùng 22 kV</v>
          </cell>
          <cell r="B97" t="str">
            <v>boä</v>
          </cell>
          <cell r="C97">
            <v>50000</v>
          </cell>
        </row>
        <row r="98">
          <cell r="A98" t="str">
            <v>Söù ñöùng choáng nhieãm maën</v>
          </cell>
          <cell r="B98" t="str">
            <v>boä</v>
          </cell>
          <cell r="C98">
            <v>80000</v>
          </cell>
        </row>
        <row r="99">
          <cell r="A99" t="str">
            <v>Ty söù ñöùng</v>
          </cell>
          <cell r="B99" t="str">
            <v>boä</v>
          </cell>
          <cell r="C99">
            <v>9905</v>
          </cell>
        </row>
        <row r="100">
          <cell r="A100" t="str">
            <v>Söù ñöùng 35 kV</v>
          </cell>
          <cell r="B100" t="str">
            <v>boä</v>
          </cell>
          <cell r="C100">
            <v>95000</v>
          </cell>
        </row>
        <row r="101">
          <cell r="A101" t="str">
            <v>Söù ñöùng 35 kV (ty maï)</v>
          </cell>
          <cell r="B101" t="str">
            <v>boä</v>
          </cell>
          <cell r="C101">
            <v>111762</v>
          </cell>
        </row>
        <row r="102">
          <cell r="A102" t="str">
            <v>Chaân söù ñænh</v>
          </cell>
          <cell r="B102" t="str">
            <v>Caùi</v>
          </cell>
          <cell r="C102">
            <v>29000</v>
          </cell>
        </row>
        <row r="103">
          <cell r="A103" t="str">
            <v xml:space="preserve">Söù oáng chæ </v>
          </cell>
          <cell r="B103" t="str">
            <v>boä</v>
          </cell>
          <cell r="C103">
            <v>3675</v>
          </cell>
        </row>
        <row r="104">
          <cell r="A104" t="str">
            <v>Söù baùt 24 kV</v>
          </cell>
          <cell r="B104" t="str">
            <v>boä</v>
          </cell>
          <cell r="C104">
            <v>85000</v>
          </cell>
        </row>
        <row r="105">
          <cell r="A105" t="str">
            <v>Moùc treo chöõ U (ma ní)</v>
          </cell>
          <cell r="B105" t="str">
            <v>boä</v>
          </cell>
          <cell r="C105">
            <v>12601</v>
          </cell>
        </row>
        <row r="106">
          <cell r="A106" t="str">
            <v>Uclevis + Buloâng 16-250/65</v>
          </cell>
          <cell r="B106" t="str">
            <v>boä</v>
          </cell>
          <cell r="C106">
            <v>6780</v>
          </cell>
        </row>
        <row r="107">
          <cell r="A107" t="str">
            <v>Rack 1 söù</v>
          </cell>
          <cell r="B107" t="str">
            <v>boä</v>
          </cell>
          <cell r="C107">
            <v>3619</v>
          </cell>
        </row>
        <row r="108">
          <cell r="A108" t="str">
            <v>Rack 2 söù</v>
          </cell>
          <cell r="B108" t="str">
            <v>boä</v>
          </cell>
          <cell r="C108">
            <v>16286</v>
          </cell>
        </row>
        <row r="109">
          <cell r="A109" t="str">
            <v>Rack 3 söù</v>
          </cell>
          <cell r="B109" t="str">
            <v>boä</v>
          </cell>
          <cell r="C109">
            <v>22762</v>
          </cell>
        </row>
        <row r="110">
          <cell r="A110" t="str">
            <v>Rack 4 söù</v>
          </cell>
          <cell r="B110" t="str">
            <v>boä</v>
          </cell>
          <cell r="C110">
            <v>32571</v>
          </cell>
        </row>
        <row r="111">
          <cell r="A111" t="str">
            <v>Maùng che daây chaèng (keøm bu loâng)</v>
          </cell>
          <cell r="B111" t="str">
            <v>caùi</v>
          </cell>
          <cell r="C111">
            <v>15225</v>
          </cell>
        </row>
        <row r="112">
          <cell r="A112" t="str">
            <v>Taêng ñô caùp</v>
          </cell>
          <cell r="B112" t="str">
            <v>caùi</v>
          </cell>
          <cell r="C112">
            <v>15000</v>
          </cell>
        </row>
        <row r="113">
          <cell r="A113" t="str">
            <v>Bulon</v>
          </cell>
        </row>
        <row r="114">
          <cell r="A114" t="str">
            <v>Bulon: M12 x 50</v>
          </cell>
          <cell r="B114" t="str">
            <v>boä</v>
          </cell>
          <cell r="C114">
            <v>930</v>
          </cell>
        </row>
        <row r="115">
          <cell r="A115" t="str">
            <v>Bulon: M16 x 50</v>
          </cell>
          <cell r="B115" t="str">
            <v>boä</v>
          </cell>
          <cell r="C115">
            <v>2190</v>
          </cell>
        </row>
        <row r="116">
          <cell r="A116" t="str">
            <v>Bulon: M16 x 70</v>
          </cell>
          <cell r="B116" t="str">
            <v>boä</v>
          </cell>
          <cell r="C116">
            <v>2800</v>
          </cell>
        </row>
        <row r="117">
          <cell r="A117" t="str">
            <v>Bulon: M16 x 100</v>
          </cell>
          <cell r="B117" t="str">
            <v>boä</v>
          </cell>
          <cell r="C117">
            <v>2900</v>
          </cell>
        </row>
        <row r="118">
          <cell r="A118" t="str">
            <v>Bulon: M16 x 120</v>
          </cell>
          <cell r="B118" t="str">
            <v>boä</v>
          </cell>
          <cell r="C118">
            <v>3300</v>
          </cell>
        </row>
        <row r="119">
          <cell r="A119" t="str">
            <v>Bulon: M16 x 150</v>
          </cell>
          <cell r="B119" t="str">
            <v>boä</v>
          </cell>
          <cell r="C119">
            <v>3619</v>
          </cell>
        </row>
        <row r="120">
          <cell r="A120" t="str">
            <v>Bulon: M16 x 175</v>
          </cell>
          <cell r="B120" t="str">
            <v>boä</v>
          </cell>
          <cell r="C120">
            <v>4182</v>
          </cell>
        </row>
        <row r="121">
          <cell r="A121" t="str">
            <v>Bulon: M16 x 200</v>
          </cell>
          <cell r="B121" t="str">
            <v>boä</v>
          </cell>
          <cell r="C121">
            <v>4381</v>
          </cell>
        </row>
        <row r="122">
          <cell r="A122" t="str">
            <v>Bulon: M16 x 240</v>
          </cell>
          <cell r="B122" t="str">
            <v>boä</v>
          </cell>
          <cell r="C122">
            <v>4885.8499999999995</v>
          </cell>
        </row>
        <row r="123">
          <cell r="A123" t="str">
            <v>Bulon: M16 x 250</v>
          </cell>
          <cell r="B123" t="str">
            <v>boä</v>
          </cell>
          <cell r="C123">
            <v>5143</v>
          </cell>
        </row>
        <row r="124">
          <cell r="A124" t="str">
            <v>Bulon: M16 x 280</v>
          </cell>
          <cell r="B124" t="str">
            <v>boä</v>
          </cell>
          <cell r="C124">
            <v>6062</v>
          </cell>
        </row>
        <row r="125">
          <cell r="A125" t="str">
            <v>Bulon maét M16 x 300</v>
          </cell>
          <cell r="B125" t="str">
            <v>boä</v>
          </cell>
          <cell r="C125">
            <v>10762</v>
          </cell>
        </row>
        <row r="126">
          <cell r="A126" t="str">
            <v>Bulon maét M16 x 230</v>
          </cell>
          <cell r="B126" t="str">
            <v>boä</v>
          </cell>
          <cell r="C126">
            <v>9685.8000000000011</v>
          </cell>
        </row>
        <row r="127">
          <cell r="A127" t="str">
            <v>Bulon: M16 x 300</v>
          </cell>
          <cell r="B127" t="str">
            <v>boä</v>
          </cell>
          <cell r="C127">
            <v>5905</v>
          </cell>
        </row>
        <row r="128">
          <cell r="A128" t="str">
            <v>Bulon: M16 x 350</v>
          </cell>
          <cell r="B128" t="str">
            <v>boä</v>
          </cell>
          <cell r="C128">
            <v>6381</v>
          </cell>
        </row>
        <row r="129">
          <cell r="A129" t="str">
            <v>Bulon: M16 x 400</v>
          </cell>
          <cell r="B129" t="str">
            <v>boä</v>
          </cell>
          <cell r="C129">
            <v>7143</v>
          </cell>
        </row>
        <row r="130">
          <cell r="A130" t="str">
            <v>Bulon: M16 x 450</v>
          </cell>
          <cell r="B130" t="str">
            <v>boä</v>
          </cell>
          <cell r="C130">
            <v>7810</v>
          </cell>
        </row>
        <row r="131">
          <cell r="A131" t="str">
            <v>Bulon: M16 x 280</v>
          </cell>
          <cell r="B131" t="str">
            <v>boä</v>
          </cell>
          <cell r="C131">
            <v>5000</v>
          </cell>
        </row>
        <row r="132">
          <cell r="A132" t="str">
            <v>Bulon: M18 x 50</v>
          </cell>
          <cell r="B132" t="str">
            <v>boä</v>
          </cell>
          <cell r="C132">
            <v>2000</v>
          </cell>
        </row>
        <row r="133">
          <cell r="A133" t="str">
            <v>Bulon: M20 x 45</v>
          </cell>
          <cell r="B133" t="str">
            <v>boä</v>
          </cell>
          <cell r="C133">
            <v>3900</v>
          </cell>
        </row>
        <row r="134">
          <cell r="A134" t="str">
            <v>Bulon: M20 x 60</v>
          </cell>
          <cell r="B134" t="str">
            <v>boä</v>
          </cell>
          <cell r="C134">
            <v>4300</v>
          </cell>
        </row>
        <row r="135">
          <cell r="A135" t="str">
            <v>Bulon: M20 x 70</v>
          </cell>
          <cell r="B135" t="str">
            <v>boä</v>
          </cell>
          <cell r="C135">
            <v>4700</v>
          </cell>
        </row>
        <row r="136">
          <cell r="A136" t="str">
            <v>Bulon: M20 x 100</v>
          </cell>
          <cell r="B136" t="str">
            <v>boä</v>
          </cell>
          <cell r="C136">
            <v>6300</v>
          </cell>
        </row>
        <row r="137">
          <cell r="A137" t="str">
            <v>Bulon: M20 x 120</v>
          </cell>
          <cell r="B137" t="str">
            <v>boä</v>
          </cell>
          <cell r="C137">
            <v>5800</v>
          </cell>
        </row>
        <row r="138">
          <cell r="A138" t="str">
            <v>Bulon: M20 x 150</v>
          </cell>
          <cell r="B138" t="str">
            <v>boä</v>
          </cell>
          <cell r="C138">
            <v>6400</v>
          </cell>
        </row>
        <row r="139">
          <cell r="A139" t="str">
            <v>Bulon: M20 x 200</v>
          </cell>
          <cell r="B139" t="str">
            <v>boä</v>
          </cell>
          <cell r="C139">
            <v>7500</v>
          </cell>
        </row>
        <row r="140">
          <cell r="A140" t="str">
            <v>Bulon: M20 x 250</v>
          </cell>
          <cell r="B140" t="str">
            <v>boä</v>
          </cell>
          <cell r="C140">
            <v>8500</v>
          </cell>
        </row>
        <row r="141">
          <cell r="A141" t="str">
            <v>Bulon: M20 x 300</v>
          </cell>
          <cell r="B141" t="str">
            <v>boä</v>
          </cell>
          <cell r="C141">
            <v>9500</v>
          </cell>
        </row>
        <row r="142">
          <cell r="A142" t="str">
            <v>Bulon: M20 x 350</v>
          </cell>
          <cell r="B142" t="str">
            <v>boä</v>
          </cell>
          <cell r="C142">
            <v>10500</v>
          </cell>
        </row>
        <row r="143">
          <cell r="A143" t="str">
            <v>Bulon: M20 x 400</v>
          </cell>
          <cell r="B143" t="str">
            <v>boä</v>
          </cell>
          <cell r="C143">
            <v>11500</v>
          </cell>
        </row>
        <row r="144">
          <cell r="A144" t="str">
            <v>Bulon: M20 x 500</v>
          </cell>
          <cell r="B144" t="str">
            <v>boä</v>
          </cell>
          <cell r="C144">
            <v>13500</v>
          </cell>
        </row>
        <row r="145">
          <cell r="A145" t="str">
            <v>Bulon: M22 x 80</v>
          </cell>
          <cell r="B145" t="str">
            <v>boä</v>
          </cell>
          <cell r="C145">
            <v>6000</v>
          </cell>
        </row>
        <row r="146">
          <cell r="A146" t="str">
            <v>Bulon: M22 x 100</v>
          </cell>
          <cell r="B146" t="str">
            <v>boä</v>
          </cell>
          <cell r="C146">
            <v>6500</v>
          </cell>
        </row>
        <row r="147">
          <cell r="A147" t="str">
            <v>Bulon: M22 x 120</v>
          </cell>
          <cell r="B147" t="str">
            <v>boä</v>
          </cell>
          <cell r="C147">
            <v>7000</v>
          </cell>
        </row>
        <row r="148">
          <cell r="A148" t="str">
            <v>Bulon: M22 x 150</v>
          </cell>
          <cell r="B148" t="str">
            <v>boä</v>
          </cell>
          <cell r="C148">
            <v>7700</v>
          </cell>
        </row>
        <row r="149">
          <cell r="A149" t="str">
            <v>Bulon: M22 x 180</v>
          </cell>
          <cell r="B149" t="str">
            <v>boä</v>
          </cell>
          <cell r="C149">
            <v>8400</v>
          </cell>
        </row>
        <row r="150">
          <cell r="A150" t="str">
            <v>Bulon: M22 x 200</v>
          </cell>
          <cell r="B150" t="str">
            <v>boä</v>
          </cell>
          <cell r="C150">
            <v>9000</v>
          </cell>
        </row>
        <row r="151">
          <cell r="A151" t="str">
            <v>Bulon: M22 x 250</v>
          </cell>
          <cell r="B151" t="str">
            <v>boä</v>
          </cell>
          <cell r="C151">
            <v>10200</v>
          </cell>
        </row>
        <row r="152">
          <cell r="A152" t="str">
            <v>Bulon: M22 x 300</v>
          </cell>
          <cell r="B152" t="str">
            <v>boä</v>
          </cell>
          <cell r="C152">
            <v>11500</v>
          </cell>
        </row>
        <row r="153">
          <cell r="A153" t="str">
            <v>Bulon: M22 x 350</v>
          </cell>
          <cell r="B153" t="str">
            <v>boä</v>
          </cell>
          <cell r="C153">
            <v>12200</v>
          </cell>
        </row>
        <row r="154">
          <cell r="A154" t="str">
            <v>Bulon: M22 x 400</v>
          </cell>
          <cell r="B154" t="str">
            <v>boä</v>
          </cell>
          <cell r="C154">
            <v>13700</v>
          </cell>
        </row>
        <row r="155">
          <cell r="A155" t="str">
            <v>Bulon: M22 x 450</v>
          </cell>
          <cell r="B155" t="str">
            <v>boä</v>
          </cell>
          <cell r="C155">
            <v>15300</v>
          </cell>
        </row>
        <row r="156">
          <cell r="A156" t="str">
            <v>Bulon: M22 x 500</v>
          </cell>
          <cell r="B156" t="str">
            <v>boä</v>
          </cell>
          <cell r="C156">
            <v>17300</v>
          </cell>
        </row>
        <row r="157">
          <cell r="A157" t="str">
            <v>Bulon: M22 x 600</v>
          </cell>
          <cell r="B157" t="str">
            <v>boä</v>
          </cell>
          <cell r="C157">
            <v>23524</v>
          </cell>
        </row>
        <row r="158">
          <cell r="A158" t="str">
            <v>Bulon: M22 x 650</v>
          </cell>
          <cell r="B158" t="str">
            <v>boä</v>
          </cell>
          <cell r="C158">
            <v>24857</v>
          </cell>
        </row>
        <row r="159">
          <cell r="A159" t="str">
            <v>Bulon: M22 x 700</v>
          </cell>
          <cell r="B159" t="str">
            <v>boä</v>
          </cell>
          <cell r="C159">
            <v>26286</v>
          </cell>
        </row>
        <row r="160">
          <cell r="A160" t="str">
            <v>Bulon: M22 x 800</v>
          </cell>
          <cell r="B160" t="str">
            <v>boä</v>
          </cell>
          <cell r="C160">
            <v>29143</v>
          </cell>
        </row>
        <row r="161">
          <cell r="A161" t="str">
            <v>Phuï kieän</v>
          </cell>
        </row>
        <row r="162">
          <cell r="A162" t="str">
            <v>Thanh choáng F 60/50 daøi 1500</v>
          </cell>
          <cell r="B162" t="str">
            <v>Caùi</v>
          </cell>
          <cell r="C162">
            <v>37000</v>
          </cell>
        </row>
        <row r="163">
          <cell r="A163" t="str">
            <v>Long ñeàn vuoâng F18</v>
          </cell>
          <cell r="B163" t="str">
            <v>Caùi</v>
          </cell>
          <cell r="C163">
            <v>1800</v>
          </cell>
        </row>
        <row r="164">
          <cell r="A164" t="str">
            <v>Coïc neo - 2,4m</v>
          </cell>
          <cell r="B164" t="str">
            <v>Caùi</v>
          </cell>
          <cell r="C164">
            <v>37500</v>
          </cell>
        </row>
        <row r="165">
          <cell r="A165" t="str">
            <v>Keïp Splitbolt</v>
          </cell>
          <cell r="B165" t="str">
            <v>Caùi</v>
          </cell>
          <cell r="C165">
            <v>8000</v>
          </cell>
        </row>
        <row r="166">
          <cell r="A166" t="str">
            <v>Keïp 3 bulon</v>
          </cell>
          <cell r="B166" t="str">
            <v>Caùi</v>
          </cell>
          <cell r="C166">
            <v>9000</v>
          </cell>
        </row>
        <row r="167">
          <cell r="A167" t="str">
            <v>Keïp coïc noái ñaát</v>
          </cell>
          <cell r="B167" t="str">
            <v>Caùi</v>
          </cell>
          <cell r="C167">
            <v>3000</v>
          </cell>
        </row>
        <row r="168">
          <cell r="A168" t="str">
            <v>OÁng noái daây 35</v>
          </cell>
          <cell r="B168" t="str">
            <v>oáng</v>
          </cell>
          <cell r="C168">
            <v>19800</v>
          </cell>
        </row>
        <row r="169">
          <cell r="A169" t="str">
            <v>OÁng noái daây 50</v>
          </cell>
          <cell r="B169" t="str">
            <v>oáng</v>
          </cell>
          <cell r="C169">
            <v>19800</v>
          </cell>
        </row>
        <row r="170">
          <cell r="A170" t="str">
            <v>OÁng noái daây 70</v>
          </cell>
          <cell r="B170" t="str">
            <v>oáng</v>
          </cell>
          <cell r="C170">
            <v>22500</v>
          </cell>
        </row>
        <row r="171">
          <cell r="A171" t="str">
            <v>OÁng noái daây 95</v>
          </cell>
          <cell r="B171" t="str">
            <v>oáng</v>
          </cell>
          <cell r="C171">
            <v>28000</v>
          </cell>
        </row>
        <row r="172">
          <cell r="A172" t="str">
            <v>OÁng noái daây 120</v>
          </cell>
          <cell r="B172" t="str">
            <v>oáng</v>
          </cell>
          <cell r="C172">
            <v>39200</v>
          </cell>
        </row>
        <row r="173">
          <cell r="A173" t="str">
            <v>OÁng noái daây 150</v>
          </cell>
          <cell r="B173" t="str">
            <v>oáng</v>
          </cell>
          <cell r="C173">
            <v>60000</v>
          </cell>
        </row>
        <row r="174">
          <cell r="A174" t="str">
            <v>OÁng noái daây 185</v>
          </cell>
          <cell r="B174" t="str">
            <v>oáng</v>
          </cell>
          <cell r="C174">
            <v>66600</v>
          </cell>
        </row>
        <row r="175">
          <cell r="A175" t="str">
            <v>OÁng noái daây 240</v>
          </cell>
          <cell r="B175" t="str">
            <v>oáng</v>
          </cell>
          <cell r="C175">
            <v>78400</v>
          </cell>
        </row>
        <row r="176">
          <cell r="A176" t="str">
            <v>OÁng eùp daây 240mm2</v>
          </cell>
          <cell r="B176" t="str">
            <v>oáng</v>
          </cell>
          <cell r="C176">
            <v>95000</v>
          </cell>
        </row>
        <row r="177">
          <cell r="A177" t="str">
            <v>Vong treo ñaàu troøn VT-7</v>
          </cell>
          <cell r="B177" t="str">
            <v>boä</v>
          </cell>
          <cell r="C177">
            <v>4773</v>
          </cell>
          <cell r="F177" t="str">
            <v>VT7</v>
          </cell>
        </row>
        <row r="178">
          <cell r="A178" t="str">
            <v>Vong treo ñaàu troøn VT-10</v>
          </cell>
          <cell r="B178" t="str">
            <v>boä</v>
          </cell>
          <cell r="C178">
            <v>5728</v>
          </cell>
          <cell r="F178" t="str">
            <v>VT10</v>
          </cell>
        </row>
        <row r="179">
          <cell r="A179" t="str">
            <v>Vong treo ñaàu troøn VT-12</v>
          </cell>
          <cell r="B179" t="str">
            <v>boä</v>
          </cell>
          <cell r="C179">
            <v>8591</v>
          </cell>
          <cell r="F179" t="str">
            <v>VT12</v>
          </cell>
        </row>
        <row r="180">
          <cell r="A180" t="str">
            <v>Maét noái ñôn MN 1-7</v>
          </cell>
          <cell r="B180" t="str">
            <v>boä</v>
          </cell>
          <cell r="C180">
            <v>39900</v>
          </cell>
          <cell r="F180" t="str">
            <v>MN 1-7</v>
          </cell>
        </row>
        <row r="181">
          <cell r="A181" t="str">
            <v>Maét noái ñôn MN 1-10</v>
          </cell>
          <cell r="B181" t="str">
            <v>Caùi</v>
          </cell>
          <cell r="F181" t="str">
            <v>MN 1-10</v>
          </cell>
        </row>
        <row r="182">
          <cell r="A182" t="str">
            <v>Maét noái ñôn MN 1-12</v>
          </cell>
          <cell r="B182" t="str">
            <v>Caùi</v>
          </cell>
          <cell r="F182" t="str">
            <v>MN 1-12</v>
          </cell>
        </row>
        <row r="183">
          <cell r="A183" t="str">
            <v>Maét noái keùp MN 2-7</v>
          </cell>
          <cell r="B183" t="str">
            <v>Caùi</v>
          </cell>
          <cell r="F183" t="str">
            <v>MN 2-7</v>
          </cell>
        </row>
        <row r="184">
          <cell r="A184" t="str">
            <v>Maét noái keùp MN 2-10</v>
          </cell>
          <cell r="B184" t="str">
            <v>Caùi</v>
          </cell>
          <cell r="F184" t="str">
            <v>MN 2-10</v>
          </cell>
        </row>
        <row r="185">
          <cell r="A185" t="str">
            <v>Maét noái keùp MN 2-12</v>
          </cell>
          <cell r="B185" t="str">
            <v>Caùi</v>
          </cell>
          <cell r="F185" t="str">
            <v>MN 2-12</v>
          </cell>
        </row>
        <row r="186">
          <cell r="A186" t="str">
            <v>Maét noái trung gian NG-7</v>
          </cell>
          <cell r="B186" t="str">
            <v>Caùi</v>
          </cell>
          <cell r="C186">
            <v>6300</v>
          </cell>
        </row>
        <row r="187">
          <cell r="A187" t="str">
            <v>Maét noái trung gian NG-10</v>
          </cell>
          <cell r="B187" t="str">
            <v>Caùi</v>
          </cell>
          <cell r="C187">
            <v>7753</v>
          </cell>
        </row>
        <row r="188">
          <cell r="A188" t="str">
            <v>Maét noái trung gian NG-12</v>
          </cell>
          <cell r="B188" t="str">
            <v>Caùi</v>
          </cell>
          <cell r="C188">
            <v>10309</v>
          </cell>
        </row>
        <row r="189">
          <cell r="A189" t="str">
            <v>Maét noái trung gian 3 chaân NG3-7</v>
          </cell>
          <cell r="B189" t="str">
            <v>Caùi</v>
          </cell>
          <cell r="C189">
            <v>7753</v>
          </cell>
        </row>
        <row r="190">
          <cell r="A190" t="str">
            <v>Maét noái trung gian 3 chaân NG3-10</v>
          </cell>
          <cell r="B190" t="str">
            <v>Caùi</v>
          </cell>
          <cell r="C190">
            <v>11646</v>
          </cell>
        </row>
        <row r="191">
          <cell r="A191" t="str">
            <v>Maét noái trung gian 3 chaân NG3-12</v>
          </cell>
          <cell r="B191" t="str">
            <v>Caùi</v>
          </cell>
          <cell r="C191">
            <v>15082</v>
          </cell>
        </row>
        <row r="192">
          <cell r="A192" t="str">
            <v>Khoaù ñôõ daây D -357</v>
          </cell>
          <cell r="B192" t="str">
            <v>Caùi</v>
          </cell>
          <cell r="C192">
            <v>22762</v>
          </cell>
          <cell r="F192" t="str">
            <v>D -357</v>
          </cell>
        </row>
        <row r="193">
          <cell r="A193" t="str">
            <v>Khoaù ñôõ daây D -912</v>
          </cell>
          <cell r="B193" t="str">
            <v>Caùi</v>
          </cell>
          <cell r="C193">
            <v>24657</v>
          </cell>
          <cell r="F193" t="str">
            <v>D -912</v>
          </cell>
        </row>
        <row r="194">
          <cell r="A194" t="str">
            <v>Khoaù ñôõ daây D -159</v>
          </cell>
          <cell r="B194" t="str">
            <v>Caùi</v>
          </cell>
          <cell r="C194">
            <v>38000</v>
          </cell>
          <cell r="F194" t="str">
            <v>D -159</v>
          </cell>
        </row>
        <row r="195">
          <cell r="A195" t="str">
            <v>Khoaù neùo daây D -357</v>
          </cell>
          <cell r="B195" t="str">
            <v>Caùi</v>
          </cell>
          <cell r="C195">
            <v>27700</v>
          </cell>
          <cell r="F195" t="str">
            <v xml:space="preserve">N -357 </v>
          </cell>
        </row>
        <row r="196">
          <cell r="A196" t="str">
            <v>Khoaù neùo daây D -912</v>
          </cell>
          <cell r="B196" t="str">
            <v>Caùi</v>
          </cell>
          <cell r="C196">
            <v>41900</v>
          </cell>
          <cell r="F196" t="str">
            <v>N -912</v>
          </cell>
        </row>
        <row r="197">
          <cell r="A197" t="str">
            <v>Khoaù neùo daây D -159</v>
          </cell>
          <cell r="B197" t="str">
            <v>Caùi</v>
          </cell>
          <cell r="C197">
            <v>54887</v>
          </cell>
          <cell r="F197" t="str">
            <v>N -158</v>
          </cell>
        </row>
        <row r="198">
          <cell r="A198" t="str">
            <v>Moùc treo chöõ U(ma ní) MT-7</v>
          </cell>
          <cell r="B198" t="str">
            <v>Caùi</v>
          </cell>
          <cell r="C198">
            <v>7063</v>
          </cell>
          <cell r="F198" t="str">
            <v>MT -7</v>
          </cell>
        </row>
        <row r="199">
          <cell r="A199" t="str">
            <v>Moùc treo chöõ U(ma ní) MT-10</v>
          </cell>
          <cell r="B199" t="str">
            <v>Caùi</v>
          </cell>
          <cell r="C199">
            <v>8113</v>
          </cell>
          <cell r="F199" t="str">
            <v>MT -10</v>
          </cell>
        </row>
        <row r="200">
          <cell r="A200" t="str">
            <v>Moùc treo chöõ U(ma ní) MT-12</v>
          </cell>
          <cell r="B200" t="str">
            <v>Caùi</v>
          </cell>
          <cell r="C200">
            <v>12601</v>
          </cell>
          <cell r="F200" t="str">
            <v>MT -12</v>
          </cell>
        </row>
        <row r="201">
          <cell r="A201" t="str">
            <v xml:space="preserve">Keïp noái eùp </v>
          </cell>
          <cell r="B201" t="str">
            <v>Caùi</v>
          </cell>
          <cell r="C201">
            <v>6300</v>
          </cell>
        </row>
        <row r="202">
          <cell r="A202" t="str">
            <v>Keïp quai 2/0</v>
          </cell>
          <cell r="B202" t="str">
            <v>Caùi</v>
          </cell>
          <cell r="C202">
            <v>12180</v>
          </cell>
        </row>
        <row r="203">
          <cell r="A203" t="str">
            <v>Keïp Hotline 2/0</v>
          </cell>
          <cell r="B203" t="str">
            <v>Caùi</v>
          </cell>
          <cell r="C203">
            <v>12915</v>
          </cell>
        </row>
        <row r="204">
          <cell r="A204" t="str">
            <v>Split bolt Cu-AL 2/0AWG</v>
          </cell>
          <cell r="B204" t="str">
            <v>Caùi</v>
          </cell>
          <cell r="C204">
            <v>6615</v>
          </cell>
        </row>
        <row r="205">
          <cell r="A205" t="str">
            <v>Baêng keo caùch ñieän</v>
          </cell>
          <cell r="B205" t="str">
            <v>cuoän</v>
          </cell>
          <cell r="C205">
            <v>5000</v>
          </cell>
        </row>
        <row r="206">
          <cell r="A206" t="str">
            <v>Khoùa neùo daây N357</v>
          </cell>
          <cell r="B206" t="str">
            <v>Caùi</v>
          </cell>
          <cell r="C206">
            <v>27700</v>
          </cell>
        </row>
        <row r="207">
          <cell r="A207" t="str">
            <v>Khoùa neùo daây N912</v>
          </cell>
          <cell r="B207" t="str">
            <v>Caùi</v>
          </cell>
          <cell r="C207">
            <v>41900</v>
          </cell>
        </row>
        <row r="208">
          <cell r="A208" t="str">
            <v>Khoùa neùo daây N158</v>
          </cell>
          <cell r="B208" t="str">
            <v>Caùi</v>
          </cell>
          <cell r="C208">
            <v>54887</v>
          </cell>
        </row>
        <row r="209">
          <cell r="A209" t="str">
            <v>Khoùa neùo daây N357</v>
          </cell>
          <cell r="B209" t="str">
            <v>Caùi</v>
          </cell>
          <cell r="C209">
            <v>22813</v>
          </cell>
        </row>
        <row r="210">
          <cell r="A210" t="str">
            <v>Khoùa neùo daây N912</v>
          </cell>
          <cell r="B210" t="str">
            <v>Caùi</v>
          </cell>
          <cell r="C210">
            <v>24251</v>
          </cell>
        </row>
        <row r="211">
          <cell r="A211" t="str">
            <v>Caùp neo 3/8"</v>
          </cell>
          <cell r="B211" t="str">
            <v>m</v>
          </cell>
          <cell r="C211">
            <v>3810</v>
          </cell>
        </row>
        <row r="212">
          <cell r="A212" t="str">
            <v>Yeám caùp</v>
          </cell>
          <cell r="B212" t="str">
            <v>Caùi</v>
          </cell>
          <cell r="C212">
            <v>3150</v>
          </cell>
        </row>
        <row r="213">
          <cell r="A213" t="str">
            <v>Ty neo D22x3,7m</v>
          </cell>
          <cell r="B213" t="str">
            <v>Caùi</v>
          </cell>
          <cell r="C213">
            <v>118125</v>
          </cell>
        </row>
        <row r="214">
          <cell r="A214" t="str">
            <v>Baûng soá vaø bieån baùo</v>
          </cell>
          <cell r="B214" t="str">
            <v>Caùi</v>
          </cell>
          <cell r="C214">
            <v>10500</v>
          </cell>
        </row>
        <row r="215">
          <cell r="A215" t="str">
            <v>Coïc tieáp ñòa M16 x 2400</v>
          </cell>
          <cell r="B215" t="str">
            <v>caùi</v>
          </cell>
          <cell r="C215">
            <v>28952</v>
          </cell>
        </row>
        <row r="216">
          <cell r="A216" t="str">
            <v xml:space="preserve">Daây tieáp ñòa ñoàng traàn 25 mm2  </v>
          </cell>
          <cell r="B216" t="str">
            <v>kg</v>
          </cell>
          <cell r="C216">
            <v>38500</v>
          </cell>
        </row>
        <row r="217">
          <cell r="A217" t="str">
            <v>Keïp Splitbolt hoaëc ñoàng nhoâm 2/0</v>
          </cell>
          <cell r="B217" t="str">
            <v>caùi</v>
          </cell>
          <cell r="C217">
            <v>6615</v>
          </cell>
        </row>
        <row r="218">
          <cell r="A218" t="str">
            <v>Keïp coïc noái ñaát</v>
          </cell>
          <cell r="B218" t="str">
            <v>caùi</v>
          </cell>
          <cell r="C218">
            <v>3000</v>
          </cell>
        </row>
        <row r="219">
          <cell r="A219" t="str">
            <v>Keïp nhoâm AC35</v>
          </cell>
          <cell r="B219" t="str">
            <v>Caùi</v>
          </cell>
          <cell r="C219">
            <v>3905</v>
          </cell>
        </row>
        <row r="220">
          <cell r="A220" t="str">
            <v>Keïp nhoâm AC50</v>
          </cell>
          <cell r="B220" t="str">
            <v>Caùi</v>
          </cell>
          <cell r="C220">
            <v>7429</v>
          </cell>
        </row>
        <row r="221">
          <cell r="A221" t="str">
            <v>Keïp nhoâm AC70</v>
          </cell>
          <cell r="B221" t="str">
            <v>Caùi</v>
          </cell>
          <cell r="C221">
            <v>7429</v>
          </cell>
        </row>
        <row r="222">
          <cell r="A222" t="str">
            <v>Keïp nhoâm AC95</v>
          </cell>
          <cell r="B222" t="str">
            <v>Caùi</v>
          </cell>
          <cell r="C222">
            <v>11400</v>
          </cell>
        </row>
        <row r="223">
          <cell r="A223" t="str">
            <v>Keïp nhoâm AC120</v>
          </cell>
          <cell r="B223" t="str">
            <v>Caùi</v>
          </cell>
          <cell r="C223">
            <v>16857</v>
          </cell>
        </row>
        <row r="224">
          <cell r="A224" t="str">
            <v>Keïp nhoâm AC150</v>
          </cell>
          <cell r="B224" t="str">
            <v>Caùi</v>
          </cell>
          <cell r="C224">
            <v>16857</v>
          </cell>
        </row>
        <row r="225">
          <cell r="A225" t="str">
            <v>Keïp nhoâm AC185</v>
          </cell>
          <cell r="B225" t="str">
            <v>Caùi</v>
          </cell>
          <cell r="C225">
            <v>31429</v>
          </cell>
        </row>
        <row r="226">
          <cell r="A226" t="str">
            <v>Keïp nhoâm AC240</v>
          </cell>
          <cell r="B226" t="str">
            <v>Caùi</v>
          </cell>
          <cell r="C226">
            <v>31429</v>
          </cell>
        </row>
      </sheetData>
      <sheetData sheetId="1" refreshError="1">
        <row r="4">
          <cell r="A4" t="str">
            <v>03.1112</v>
          </cell>
          <cell r="B4" t="str">
            <v>Ñaøo ñaát hoá theá saâu &gt;1m S ñaùy hoá £ 5 m 2  ñaát C2</v>
          </cell>
          <cell r="C4" t="str">
            <v>m 3</v>
          </cell>
          <cell r="E4">
            <v>16776</v>
          </cell>
        </row>
        <row r="5">
          <cell r="A5" t="str">
            <v>03.1113</v>
          </cell>
          <cell r="B5" t="str">
            <v>Ñaøo ñaát hoá theá saâu &gt;1m S ñaùy hoá £ 5 m 2  ñaát C3</v>
          </cell>
          <cell r="C5" t="str">
            <v>m 3</v>
          </cell>
          <cell r="E5">
            <v>24428</v>
          </cell>
        </row>
        <row r="6">
          <cell r="A6" t="str">
            <v>03.2203</v>
          </cell>
          <cell r="B6" t="str">
            <v>Laáp ñaát hoá theá</v>
          </cell>
          <cell r="C6" t="str">
            <v>m 3</v>
          </cell>
          <cell r="E6">
            <v>10890</v>
          </cell>
        </row>
        <row r="7">
          <cell r="A7" t="str">
            <v>03.1122</v>
          </cell>
          <cell r="B7" t="str">
            <v>Ñaøo moùng baèng TC ñaát C2  saâu £ 2 m dieän tích ñaùy moùng £ 15 m2</v>
          </cell>
          <cell r="C7" t="str">
            <v>m 3</v>
          </cell>
          <cell r="E7">
            <v>11037</v>
          </cell>
        </row>
        <row r="8">
          <cell r="A8" t="str">
            <v>03.1123</v>
          </cell>
          <cell r="B8" t="str">
            <v>Ñaøo moùng baèng TC ñaát C3  saâu £ 2 m dieän tích ñaùy moùng £ 15 m2</v>
          </cell>
          <cell r="C8" t="str">
            <v>m 3</v>
          </cell>
          <cell r="E8">
            <v>16482</v>
          </cell>
        </row>
        <row r="9">
          <cell r="A9" t="str">
            <v>03.1132</v>
          </cell>
          <cell r="B9" t="str">
            <v>Ñaøo moùng baèng TC ñaát C2  saâu £ 3 m dieän tích ñaùy moùng £ 15 m2</v>
          </cell>
          <cell r="C9" t="str">
            <v>m 3</v>
          </cell>
          <cell r="E9">
            <v>11773</v>
          </cell>
        </row>
        <row r="10">
          <cell r="A10" t="str">
            <v>03.1133</v>
          </cell>
          <cell r="B10" t="str">
            <v>Ñaøo moùng baèng TC ñaát C3  saâu £ 3 m dieän tích ñaùy moùng £ 15 m2</v>
          </cell>
          <cell r="C10" t="str">
            <v>m 3</v>
          </cell>
          <cell r="E10">
            <v>17659</v>
          </cell>
        </row>
        <row r="11">
          <cell r="A11" t="str">
            <v>03.1152</v>
          </cell>
          <cell r="B11" t="str">
            <v>Ñaøo moùng baèng TC ñaát C2  saâu £ 2 m dieän tích ñaùy moùng £ 25 m2</v>
          </cell>
          <cell r="C11" t="str">
            <v>m 3</v>
          </cell>
          <cell r="E11">
            <v>11478</v>
          </cell>
        </row>
        <row r="12">
          <cell r="A12" t="str">
            <v>03.1153</v>
          </cell>
          <cell r="B12" t="str">
            <v>Ñaøo moùng baèng TC ñaát C3  saâu £ 2 m dieän tích ñaùy moùng £ 25 m2</v>
          </cell>
          <cell r="C12" t="str">
            <v>m 3</v>
          </cell>
          <cell r="E12">
            <v>17365</v>
          </cell>
        </row>
        <row r="13">
          <cell r="A13" t="str">
            <v>03.1162</v>
          </cell>
          <cell r="B13" t="str">
            <v>Ñaøo moùng baèng TC ñaát C2  saâu £ 3 m dieän tích ñaùy moùng £ 25 m2</v>
          </cell>
          <cell r="C13" t="str">
            <v>m 3</v>
          </cell>
          <cell r="E13">
            <v>12508</v>
          </cell>
        </row>
        <row r="14">
          <cell r="A14" t="str">
            <v>03.1163</v>
          </cell>
          <cell r="B14" t="str">
            <v>Ñaøo moùng baèng TC ñaát C3  saâu £ 3 m dieän tích ñaùy moùng £ 25 m2</v>
          </cell>
          <cell r="C14" t="str">
            <v>m 3</v>
          </cell>
          <cell r="E14">
            <v>18395</v>
          </cell>
        </row>
        <row r="15">
          <cell r="A15" t="str">
            <v>03.1182</v>
          </cell>
          <cell r="B15" t="str">
            <v>Ñaøo moùng baèng TC ñaát C2  saâu £ 2 m dieän tích ñaùy moùng £ 35 m2</v>
          </cell>
          <cell r="C15" t="str">
            <v>m 3</v>
          </cell>
          <cell r="E15">
            <v>12214</v>
          </cell>
        </row>
        <row r="16">
          <cell r="A16" t="str">
            <v>03.1183</v>
          </cell>
          <cell r="B16" t="str">
            <v>Ñaøo moùng baèng TC ñaát C3  saâu £ 2 m dieän tích ñaùy moùng £ 35 m2</v>
          </cell>
          <cell r="C16" t="str">
            <v>m 3</v>
          </cell>
          <cell r="E16">
            <v>18100</v>
          </cell>
        </row>
        <row r="17">
          <cell r="A17" t="str">
            <v>03.1192</v>
          </cell>
          <cell r="B17" t="str">
            <v>Ñaøo moùng baèng TC ñaát C2  saâu £ 3 m dieän tích ñaùy moùng £ 35 m2</v>
          </cell>
          <cell r="C17" t="str">
            <v>m 3</v>
          </cell>
          <cell r="E17">
            <v>13097</v>
          </cell>
        </row>
        <row r="18">
          <cell r="A18" t="str">
            <v>03.1193</v>
          </cell>
          <cell r="B18" t="str">
            <v>Ñaøo moùng baèng TC ñaát C3  saâu £ 3 m dieän tích ñaùy moùng £ 35 m2</v>
          </cell>
          <cell r="C18" t="str">
            <v>m 3</v>
          </cell>
          <cell r="E18">
            <v>19425</v>
          </cell>
        </row>
        <row r="19">
          <cell r="A19" t="str">
            <v>03.1212</v>
          </cell>
          <cell r="B19" t="str">
            <v>Ñaøo moùng baèng TC ñaát C2  saâu £ 2 m dieän tích ñaùy moùng £ 50 m2</v>
          </cell>
          <cell r="C19" t="str">
            <v>m 3</v>
          </cell>
          <cell r="E19">
            <v>12803</v>
          </cell>
        </row>
        <row r="20">
          <cell r="A20" t="str">
            <v>03.1213</v>
          </cell>
          <cell r="B20" t="str">
            <v>Ñaøo moùng baèng TC ñaát C3  saâu £ 2 m dieän tích ñaùy moùng £ 50 m2</v>
          </cell>
          <cell r="C20" t="str">
            <v>m 3</v>
          </cell>
          <cell r="E20">
            <v>19130</v>
          </cell>
        </row>
        <row r="21">
          <cell r="A21" t="str">
            <v>03.1222</v>
          </cell>
          <cell r="B21" t="str">
            <v>Ñaøo moùng baèng TC ñaát C2  saâu £ 3 m dieän tích ñaùy moùng £ 50 m2</v>
          </cell>
          <cell r="C21" t="str">
            <v>m 3</v>
          </cell>
          <cell r="E21">
            <v>13833</v>
          </cell>
        </row>
        <row r="22">
          <cell r="A22" t="str">
            <v>03.1223</v>
          </cell>
          <cell r="B22" t="str">
            <v>Ñaøo moùng baèng TC ñaát C3  saâu £ 3 m dieän tích ñaùy moùng £ 50 m2</v>
          </cell>
          <cell r="C22" t="str">
            <v>m 3</v>
          </cell>
          <cell r="E22">
            <v>20455</v>
          </cell>
        </row>
        <row r="23">
          <cell r="A23" t="str">
            <v>03.1252</v>
          </cell>
          <cell r="B23" t="str">
            <v>Ñaøo moùng baèng TC ñaát C2  saâu £ 2 m dieän tích ñaùy moùng £ 75 m2</v>
          </cell>
          <cell r="C23" t="str">
            <v>m 3</v>
          </cell>
          <cell r="E23">
            <v>13097</v>
          </cell>
        </row>
        <row r="24">
          <cell r="A24" t="str">
            <v>03.1253</v>
          </cell>
          <cell r="B24" t="str">
            <v>Ñaøo moùng baèng TC ñaát C3  saâu £ 2 m dieän tích ñaùy moùng £ 75 m2</v>
          </cell>
          <cell r="C24" t="str">
            <v>m 3</v>
          </cell>
          <cell r="E24">
            <v>19572</v>
          </cell>
        </row>
        <row r="25">
          <cell r="A25" t="str">
            <v>03.1262</v>
          </cell>
          <cell r="B25" t="str">
            <v>Ñaøo moùng baèng TC ñaát C2  saâu £ 3 m dieän tích ñaùy moùng £ 75 m2</v>
          </cell>
          <cell r="C25" t="str">
            <v>m 3</v>
          </cell>
          <cell r="E25">
            <v>14127</v>
          </cell>
        </row>
        <row r="26">
          <cell r="A26" t="str">
            <v>03.1263</v>
          </cell>
          <cell r="B26" t="str">
            <v>Ñaøo moùng baèng TC ñaát C3  saâu £ 3 m dieän tích ñaùy moùng £ 75 m2</v>
          </cell>
          <cell r="C26" t="str">
            <v>m 3</v>
          </cell>
          <cell r="E26">
            <v>21043</v>
          </cell>
        </row>
        <row r="27">
          <cell r="A27" t="str">
            <v>03.1292</v>
          </cell>
          <cell r="B27" t="str">
            <v>Ñaøo moùng baèng TC ñaát C2  saâu £ 2 m dieän tích ñaùy moùng £ 100 m2</v>
          </cell>
          <cell r="C27" t="str">
            <v>m 3</v>
          </cell>
          <cell r="E27">
            <v>13391</v>
          </cell>
        </row>
        <row r="28">
          <cell r="A28" t="str">
            <v>03.1293</v>
          </cell>
          <cell r="B28" t="str">
            <v>Ñaøo moùng baèng TC ñaát C3  saâu £ 2 m dieän tích ñaùy moùng £ 100 m2</v>
          </cell>
          <cell r="C28" t="str">
            <v>m 3</v>
          </cell>
          <cell r="E28">
            <v>20308</v>
          </cell>
        </row>
        <row r="29">
          <cell r="A29" t="str">
            <v>03.1302</v>
          </cell>
          <cell r="B29" t="str">
            <v>Ñaøo moùng baèng TC ñaát C2  saâu £ 3 m dieän tích ñaùy moùng £ 100 m2</v>
          </cell>
          <cell r="C29" t="str">
            <v>m 3</v>
          </cell>
          <cell r="E29">
            <v>14569</v>
          </cell>
        </row>
        <row r="30">
          <cell r="A30" t="str">
            <v>03.1303</v>
          </cell>
          <cell r="B30" t="str">
            <v>Ñaøo moùng baèng TC ñaát C3  saâu £ 3 m dieän tích ñaùy moùng £ 100 m2</v>
          </cell>
          <cell r="C30" t="str">
            <v>m 3</v>
          </cell>
          <cell r="E30">
            <v>21632</v>
          </cell>
        </row>
        <row r="31">
          <cell r="A31" t="str">
            <v>03.1332</v>
          </cell>
          <cell r="B31" t="str">
            <v>Ñaøo moùng baèng TC ñaát C2  saâu £ 2 m dieän tích ñaùy moùng £ 150 m2</v>
          </cell>
          <cell r="C31" t="str">
            <v>m 3</v>
          </cell>
          <cell r="E31">
            <v>14127</v>
          </cell>
        </row>
        <row r="32">
          <cell r="A32" t="str">
            <v>03.1333</v>
          </cell>
          <cell r="B32" t="str">
            <v>Ñaøo moùng baèng TC ñaát C3  saâu £ 2 m dieän tích ñaùy moùng £ 150 m2</v>
          </cell>
          <cell r="C32" t="str">
            <v>m 3</v>
          </cell>
          <cell r="E32">
            <v>21191</v>
          </cell>
        </row>
        <row r="33">
          <cell r="A33" t="str">
            <v>03.1342</v>
          </cell>
          <cell r="B33" t="str">
            <v>Ñaøo moùng baèng TC ñaát C2  saâu £ 3 m dieän tích ñaùy moùng £ 150 m2</v>
          </cell>
          <cell r="C33" t="str">
            <v>m 3</v>
          </cell>
          <cell r="E33">
            <v>15451</v>
          </cell>
        </row>
        <row r="34">
          <cell r="A34" t="str">
            <v>03.1343</v>
          </cell>
          <cell r="B34" t="str">
            <v>Ñaøo moùng baèng TC ñaát C3  saâu £ 3 m dieän tích ñaùy moùng £ 150 m2</v>
          </cell>
          <cell r="C34" t="str">
            <v>m 3</v>
          </cell>
          <cell r="E34">
            <v>22809</v>
          </cell>
        </row>
        <row r="35">
          <cell r="A35" t="str">
            <v>03.1352</v>
          </cell>
          <cell r="B35" t="str">
            <v>Ñaøo moùng baèng TC ñaát C2  saâu £ 4 m dieän tích ñaùy moùng £ 150 m2</v>
          </cell>
          <cell r="C35" t="str">
            <v>m 3</v>
          </cell>
          <cell r="E35">
            <v>16629</v>
          </cell>
        </row>
        <row r="36">
          <cell r="A36" t="str">
            <v>03.1353</v>
          </cell>
          <cell r="B36" t="str">
            <v>Ñaøo moùng baèng TC ñaát C3  saâu £ 4 m dieän tích ñaùy moùng £ 150 m2</v>
          </cell>
          <cell r="C36" t="str">
            <v>m 3</v>
          </cell>
          <cell r="E36">
            <v>24134</v>
          </cell>
        </row>
        <row r="37">
          <cell r="A37" t="str">
            <v>03.1372</v>
          </cell>
          <cell r="B37" t="str">
            <v>Ñaøo moùng baèng TC ñaát C2  saâu £ 2 m dieän tích ñaùy moùng £ 200 m2</v>
          </cell>
          <cell r="C37" t="str">
            <v>m 3</v>
          </cell>
          <cell r="E37">
            <v>14716</v>
          </cell>
        </row>
        <row r="38">
          <cell r="A38" t="str">
            <v>03.1373</v>
          </cell>
          <cell r="B38" t="str">
            <v>Ñaøo moùng baèng TC ñaát C3  saâu £ 2 m dieän tích ñaùy moùng £ 200 m2</v>
          </cell>
          <cell r="C38" t="str">
            <v>m 3</v>
          </cell>
          <cell r="E38">
            <v>22074</v>
          </cell>
        </row>
        <row r="39">
          <cell r="A39" t="str">
            <v>03.1382</v>
          </cell>
          <cell r="B39" t="str">
            <v>Ñaøo moùng baèng TC ñaát C2  saâu £ 3 m dieän tích ñaùy moùng £ 200 m2</v>
          </cell>
          <cell r="C39" t="str">
            <v>m 3</v>
          </cell>
          <cell r="E39">
            <v>16334</v>
          </cell>
        </row>
        <row r="40">
          <cell r="A40" t="str">
            <v>03.1383</v>
          </cell>
          <cell r="B40" t="str">
            <v>Ñaøo moùng baèng TC ñaát C3  saâu £ 3 m dieän tích ñaùy moùng £ 200 m2</v>
          </cell>
          <cell r="C40" t="str">
            <v>m 3</v>
          </cell>
          <cell r="E40">
            <v>23987</v>
          </cell>
        </row>
        <row r="41">
          <cell r="A41" t="str">
            <v>03.1392</v>
          </cell>
          <cell r="B41" t="str">
            <v>Ñaøo moùng baèng TC ñaát C2  saâu £ 3 m dieän tích ñaùy moùng £ 200 m2</v>
          </cell>
          <cell r="C41" t="str">
            <v>m 3</v>
          </cell>
          <cell r="E41">
            <v>17512</v>
          </cell>
        </row>
        <row r="42">
          <cell r="A42" t="str">
            <v>03.1393</v>
          </cell>
          <cell r="B42" t="str">
            <v>Ñaøo moùng baèng TC ñaát C3  saâu £ 3 m dieän tích ñaùy moùng £ 200 m2</v>
          </cell>
          <cell r="C42" t="str">
            <v>m 3</v>
          </cell>
          <cell r="E42">
            <v>25311</v>
          </cell>
        </row>
        <row r="43">
          <cell r="A43" t="str">
            <v>03.1422</v>
          </cell>
          <cell r="B43" t="str">
            <v>Ñaøo moùng baèng TC ñaát C2  saâu £ 2 m dieän tích ñaùy moùng &gt; 200 m2</v>
          </cell>
          <cell r="C43" t="str">
            <v>m 3</v>
          </cell>
          <cell r="E43">
            <v>16187</v>
          </cell>
        </row>
        <row r="44">
          <cell r="A44" t="str">
            <v>03.1423</v>
          </cell>
          <cell r="B44" t="str">
            <v>Ñaøo moùng baèng TC ñaát C3  saâu £ 2 m dieän tích ñaùy moùng &gt; 200 m2</v>
          </cell>
          <cell r="C44" t="str">
            <v>m 3</v>
          </cell>
          <cell r="E44">
            <v>24281</v>
          </cell>
        </row>
        <row r="45">
          <cell r="A45" t="str">
            <v>03.1432</v>
          </cell>
          <cell r="B45" t="str">
            <v>Ñaøo moùng baèng TC ñaát C2  saâu £ 3 m dieän tích ñaùy moùng &gt; 200 m2</v>
          </cell>
          <cell r="C45" t="str">
            <v>m 3</v>
          </cell>
          <cell r="E45">
            <v>17217</v>
          </cell>
        </row>
        <row r="46">
          <cell r="A46" t="str">
            <v>03.1433</v>
          </cell>
          <cell r="B46" t="str">
            <v>Ñaøo moùng baèng TC ñaát C3  saâu £ 3 m dieän tích ñaùy moùng &gt; 200 m2</v>
          </cell>
          <cell r="C46" t="str">
            <v>m 3</v>
          </cell>
          <cell r="E46">
            <v>25458</v>
          </cell>
        </row>
        <row r="47">
          <cell r="A47" t="str">
            <v>03.1442</v>
          </cell>
          <cell r="B47" t="str">
            <v>Ñaøo moùng baèng TC ñaát C2  saâu £ 3 m dieän tích ñaùy moùng &gt; 200 m2</v>
          </cell>
          <cell r="C47" t="str">
            <v>m 3</v>
          </cell>
          <cell r="E47">
            <v>18836</v>
          </cell>
        </row>
        <row r="48">
          <cell r="A48" t="str">
            <v>03.1443</v>
          </cell>
          <cell r="B48" t="str">
            <v>Ñaøo moùng baèng TC ñaát C3  saâu £ 3 m dieän tích ñaùy moùng &gt; 200 m2</v>
          </cell>
          <cell r="C48" t="str">
            <v>m 3</v>
          </cell>
          <cell r="E48">
            <v>27960</v>
          </cell>
        </row>
        <row r="49">
          <cell r="A49" t="str">
            <v>03.2202</v>
          </cell>
          <cell r="B49" t="str">
            <v>Laáp hoá moùng + chaân truï C2</v>
          </cell>
          <cell r="C49" t="str">
            <v>m 3</v>
          </cell>
          <cell r="E49">
            <v>9712</v>
          </cell>
        </row>
        <row r="50">
          <cell r="A50" t="str">
            <v>03.2203</v>
          </cell>
          <cell r="B50" t="str">
            <v>Laáp hoá moùng + chaân truï C3</v>
          </cell>
          <cell r="C50" t="str">
            <v>m 3</v>
          </cell>
          <cell r="E50">
            <v>10890</v>
          </cell>
        </row>
        <row r="51">
          <cell r="A51" t="str">
            <v>03.3102</v>
          </cell>
          <cell r="B51" t="str">
            <v>Ñaøo ñaát raõnh tieáp ñòa ñaát C2</v>
          </cell>
          <cell r="C51" t="str">
            <v>m 3</v>
          </cell>
          <cell r="E51">
            <v>14716</v>
          </cell>
        </row>
        <row r="52">
          <cell r="A52" t="str">
            <v>03.3103</v>
          </cell>
          <cell r="B52" t="str">
            <v>Ñaøo ñaát raõnh tieáp ñòa ñaát C3</v>
          </cell>
          <cell r="C52" t="str">
            <v>m 3</v>
          </cell>
          <cell r="E52">
            <v>21926</v>
          </cell>
        </row>
        <row r="53">
          <cell r="A53" t="str">
            <v>03.3202</v>
          </cell>
          <cell r="B53" t="str">
            <v>Laáp ñaát raõnh tieáp ñòa ñaát C2</v>
          </cell>
          <cell r="C53" t="str">
            <v>m 3</v>
          </cell>
          <cell r="E53">
            <v>8682</v>
          </cell>
        </row>
        <row r="54">
          <cell r="A54" t="str">
            <v>03.3203</v>
          </cell>
          <cell r="B54" t="str">
            <v>Laáp ñaát raõnh tieáp ñòa ñaát C3</v>
          </cell>
          <cell r="C54" t="str">
            <v>m 3</v>
          </cell>
          <cell r="E54">
            <v>10007</v>
          </cell>
        </row>
        <row r="55">
          <cell r="A55" t="str">
            <v>03.4001</v>
          </cell>
          <cell r="B55" t="str">
            <v>Ñaép bôø bao ñoä saâu buøn nöôùc £ 30cm</v>
          </cell>
          <cell r="C55" t="str">
            <v>m</v>
          </cell>
          <cell r="E55">
            <v>5592</v>
          </cell>
        </row>
        <row r="56">
          <cell r="A56" t="str">
            <v>03.4002</v>
          </cell>
          <cell r="B56" t="str">
            <v>Ñaép bôø bao ñoä saâu buøn nöôùc £ 50cm</v>
          </cell>
          <cell r="C56" t="str">
            <v>m</v>
          </cell>
          <cell r="D56">
            <v>24000</v>
          </cell>
          <cell r="E56">
            <v>8241</v>
          </cell>
        </row>
        <row r="57">
          <cell r="A57" t="str">
            <v>03.4003</v>
          </cell>
          <cell r="B57" t="str">
            <v>Ñaép bôø bao ñoä saâu buøn nöôùc £ 80cm</v>
          </cell>
          <cell r="C57" t="str">
            <v>m</v>
          </cell>
          <cell r="D57">
            <v>37500</v>
          </cell>
          <cell r="E57">
            <v>12655</v>
          </cell>
        </row>
        <row r="58">
          <cell r="A58" t="str">
            <v>03.4004</v>
          </cell>
          <cell r="B58" t="str">
            <v>Ñaép bôø bao ñoä saâu buøn nöôùc £ 100cm</v>
          </cell>
          <cell r="C58" t="str">
            <v>m</v>
          </cell>
          <cell r="D58">
            <v>45000</v>
          </cell>
          <cell r="E58">
            <v>16187</v>
          </cell>
        </row>
        <row r="59">
          <cell r="A59" t="str">
            <v>03.5100</v>
          </cell>
          <cell r="B59" t="str">
            <v xml:space="preserve">Bôm taùt nöôùc baèng thuû coâng </v>
          </cell>
          <cell r="C59" t="str">
            <v>m 3</v>
          </cell>
          <cell r="E59">
            <v>5827</v>
          </cell>
        </row>
        <row r="60">
          <cell r="A60" t="str">
            <v>03.5200</v>
          </cell>
          <cell r="B60" t="str">
            <v>Bôm taùt nöôùc baèng maùy</v>
          </cell>
          <cell r="C60" t="str">
            <v>m 3</v>
          </cell>
          <cell r="F60">
            <v>2567</v>
          </cell>
        </row>
        <row r="61">
          <cell r="A61" t="str">
            <v>03.7001</v>
          </cell>
          <cell r="B61" t="str">
            <v>Ñaép caùt coâng trình</v>
          </cell>
          <cell r="C61" t="str">
            <v>m 3</v>
          </cell>
          <cell r="D61">
            <v>24423</v>
          </cell>
          <cell r="E61">
            <v>9124</v>
          </cell>
        </row>
        <row r="62">
          <cell r="A62" t="str">
            <v>04.1101</v>
          </cell>
          <cell r="B62" t="str">
            <v>SX laép döïng coát theùp £ F10</v>
          </cell>
          <cell r="C62" t="str">
            <v>kg</v>
          </cell>
          <cell r="D62">
            <v>4267.6769999999997</v>
          </cell>
          <cell r="E62">
            <v>201.59299999999999</v>
          </cell>
          <cell r="F62">
            <v>16.917999999999999</v>
          </cell>
        </row>
        <row r="63">
          <cell r="A63" t="str">
            <v>04.1102</v>
          </cell>
          <cell r="B63" t="str">
            <v>SX laép döïng coát theùp £ F18</v>
          </cell>
          <cell r="C63" t="str">
            <v>kg</v>
          </cell>
          <cell r="D63">
            <v>4314.6459999999997</v>
          </cell>
          <cell r="E63">
            <v>148.48500000000001</v>
          </cell>
          <cell r="F63">
            <v>187.36099999999999</v>
          </cell>
        </row>
        <row r="64">
          <cell r="A64" t="str">
            <v>04.1103</v>
          </cell>
          <cell r="B64" t="str">
            <v>SX laép döïng coát theùp &gt; F18</v>
          </cell>
          <cell r="C64" t="str">
            <v>kg</v>
          </cell>
          <cell r="D64">
            <v>4320.3580000000002</v>
          </cell>
          <cell r="E64">
            <v>113.02800000000001</v>
          </cell>
          <cell r="F64">
            <v>203.874</v>
          </cell>
        </row>
        <row r="65">
          <cell r="A65" t="str">
            <v>04.2002</v>
          </cell>
          <cell r="B65" t="str">
            <v>Vaùn khuoân</v>
          </cell>
          <cell r="C65" t="str">
            <v>m2</v>
          </cell>
          <cell r="D65">
            <v>26318.45</v>
          </cell>
          <cell r="E65">
            <v>5702.46</v>
          </cell>
        </row>
        <row r="66">
          <cell r="A66" t="str">
            <v>04.3101</v>
          </cell>
          <cell r="B66" t="str">
            <v>Beâ toâng loùt M#100 ñaù 4x6</v>
          </cell>
          <cell r="C66" t="str">
            <v>m 3</v>
          </cell>
          <cell r="D66">
            <v>315919</v>
          </cell>
          <cell r="E66">
            <v>39732</v>
          </cell>
        </row>
        <row r="67">
          <cell r="A67" t="str">
            <v>04.3102</v>
          </cell>
          <cell r="B67" t="str">
            <v>Beâ toâng loùt M#150 ñaù 4x6</v>
          </cell>
          <cell r="C67" t="str">
            <v>m 3</v>
          </cell>
          <cell r="D67">
            <v>367816</v>
          </cell>
          <cell r="E67">
            <v>39732</v>
          </cell>
        </row>
        <row r="68">
          <cell r="A68" t="str">
            <v>04.3111</v>
          </cell>
          <cell r="B68" t="str">
            <v>Beâ toâng loùt moùng baûn M#100 ñaù 4x6</v>
          </cell>
          <cell r="C68" t="str">
            <v>m 3</v>
          </cell>
          <cell r="D68">
            <v>315919</v>
          </cell>
          <cell r="E68">
            <v>32080</v>
          </cell>
        </row>
        <row r="69">
          <cell r="A69" t="str">
            <v>04.3112</v>
          </cell>
          <cell r="B69" t="str">
            <v>Beâ toâng loùt moùng baûn M#150 ñaù 4x6</v>
          </cell>
          <cell r="C69" t="str">
            <v>m 3</v>
          </cell>
          <cell r="D69">
            <v>367816</v>
          </cell>
          <cell r="E69">
            <v>32080</v>
          </cell>
        </row>
        <row r="70">
          <cell r="A70" t="str">
            <v>04.3201</v>
          </cell>
          <cell r="B70" t="str">
            <v>Beâ toâng moùng truï M100 baèng thuû coâng keát hôïp cô giôùi</v>
          </cell>
          <cell r="C70" t="str">
            <v>m 3</v>
          </cell>
          <cell r="D70">
            <v>315919</v>
          </cell>
          <cell r="E70">
            <v>26783</v>
          </cell>
          <cell r="F70">
            <v>12544</v>
          </cell>
        </row>
        <row r="71">
          <cell r="A71" t="str">
            <v>04.3202</v>
          </cell>
          <cell r="B71" t="str">
            <v>Beâ toâng moùng truï M150 baèng thuû coâng keát hôïp cô giôùi</v>
          </cell>
          <cell r="C71" t="str">
            <v>m 3</v>
          </cell>
          <cell r="D71">
            <v>367816</v>
          </cell>
          <cell r="E71">
            <v>26783</v>
          </cell>
          <cell r="F71">
            <v>12544</v>
          </cell>
        </row>
        <row r="72">
          <cell r="A72" t="str">
            <v>04.3203</v>
          </cell>
          <cell r="B72" t="str">
            <v>Beâ toâng moùng truï M200 baèng thuû coâng keát hôïp cô giôùi</v>
          </cell>
          <cell r="C72" t="str">
            <v>m 3</v>
          </cell>
          <cell r="D72">
            <v>418128</v>
          </cell>
          <cell r="E72">
            <v>26783</v>
          </cell>
          <cell r="F72">
            <v>12544</v>
          </cell>
        </row>
        <row r="73">
          <cell r="A73" t="str">
            <v>04.3204</v>
          </cell>
          <cell r="B73" t="str">
            <v>Beâ toâng moùng truï M250 baèng thuû coâng keát hôïp cô giôùi</v>
          </cell>
          <cell r="C73" t="str">
            <v>m 3</v>
          </cell>
          <cell r="D73">
            <v>471745</v>
          </cell>
          <cell r="E73">
            <v>26783</v>
          </cell>
          <cell r="F73">
            <v>12544</v>
          </cell>
        </row>
        <row r="74">
          <cell r="A74" t="str">
            <v>04.3312</v>
          </cell>
          <cell r="B74" t="str">
            <v>Beâ toâng moùng truï khoâng coù caàu coâng taùc M150</v>
          </cell>
          <cell r="C74" t="str">
            <v>m 3</v>
          </cell>
          <cell r="D74">
            <v>389957</v>
          </cell>
          <cell r="E74">
            <v>45030</v>
          </cell>
        </row>
        <row r="75">
          <cell r="A75" t="str">
            <v>04.3313</v>
          </cell>
          <cell r="B75" t="str">
            <v>Beâ toâng moùng truï khoâng coù caàu coâng taùc M200</v>
          </cell>
          <cell r="C75" t="str">
            <v>m 3</v>
          </cell>
          <cell r="D75">
            <v>389957</v>
          </cell>
          <cell r="E75">
            <v>45030</v>
          </cell>
        </row>
        <row r="76">
          <cell r="A76" t="str">
            <v>04.3333</v>
          </cell>
          <cell r="B76" t="str">
            <v>BT moùng truï coù caàu coâng taùc M#200 ñaù 2x4 (TC keát hôïp ñaàm duøi)</v>
          </cell>
          <cell r="C76" t="str">
            <v>m 3</v>
          </cell>
          <cell r="D76">
            <v>476738</v>
          </cell>
          <cell r="E76">
            <v>44589</v>
          </cell>
          <cell r="F76">
            <v>4003</v>
          </cell>
        </row>
        <row r="77">
          <cell r="A77" t="str">
            <v>04.3334</v>
          </cell>
          <cell r="B77" t="str">
            <v>BT moùng truï coù caàu coâng taùc M#250 ñaù 2x4 (TC keát hôïp ñaàm duøi)</v>
          </cell>
          <cell r="C77" t="str">
            <v>m 3</v>
          </cell>
          <cell r="D77">
            <v>533530</v>
          </cell>
          <cell r="E77">
            <v>44589</v>
          </cell>
          <cell r="F77">
            <v>4003</v>
          </cell>
        </row>
        <row r="78">
          <cell r="A78" t="str">
            <v>04.3343</v>
          </cell>
          <cell r="B78" t="str">
            <v>BT moùng truï khoâng coù caàu coâng taùc M#200 ñaù 2x4 (TC keát hôïp ñaàm duøi)</v>
          </cell>
          <cell r="C78" t="str">
            <v>m 3</v>
          </cell>
          <cell r="D78">
            <v>443488</v>
          </cell>
          <cell r="E78">
            <v>38261</v>
          </cell>
          <cell r="F78">
            <v>4003</v>
          </cell>
        </row>
        <row r="79">
          <cell r="A79" t="str">
            <v>04.3344</v>
          </cell>
          <cell r="B79" t="str">
            <v>BT moùng truï khoâng coù caàu coâng taùc M#250 ñaù 2x4 (TC keát hôïp ñaàm duøi)</v>
          </cell>
          <cell r="C79" t="str">
            <v>m 3</v>
          </cell>
          <cell r="D79">
            <v>500280</v>
          </cell>
          <cell r="E79">
            <v>38261</v>
          </cell>
          <cell r="F79">
            <v>4003</v>
          </cell>
        </row>
        <row r="80">
          <cell r="A80" t="str">
            <v>04.3353</v>
          </cell>
          <cell r="B80" t="str">
            <v>BT moùng baûnï coù caàu coâng taùc M#200 ñaù 2x4 (TC keát hôïp ñaàm duøi)</v>
          </cell>
          <cell r="C80" t="str">
            <v>m 3</v>
          </cell>
          <cell r="D80">
            <v>476738</v>
          </cell>
          <cell r="E80">
            <v>41498</v>
          </cell>
          <cell r="F80">
            <v>4003</v>
          </cell>
        </row>
        <row r="81">
          <cell r="A81" t="str">
            <v>04.3354</v>
          </cell>
          <cell r="B81" t="str">
            <v>BT moùng baûnï coù caàu coâng taùc M#250 ñaù 2x4 (TC keát hôïp ñaàm duøi)</v>
          </cell>
          <cell r="C81" t="str">
            <v>m 3</v>
          </cell>
          <cell r="D81">
            <v>533530</v>
          </cell>
          <cell r="E81">
            <v>41498</v>
          </cell>
          <cell r="F81">
            <v>4003</v>
          </cell>
        </row>
        <row r="82">
          <cell r="A82" t="str">
            <v>04.3601</v>
          </cell>
          <cell r="D82">
            <v>447735</v>
          </cell>
          <cell r="E82">
            <v>50328</v>
          </cell>
        </row>
        <row r="83">
          <cell r="A83" t="str">
            <v>04.3801</v>
          </cell>
          <cell r="B83" t="str">
            <v>Laép ñaët moùng neùo troïng löôïng £ 0,25T</v>
          </cell>
          <cell r="C83" t="str">
            <v>caùi</v>
          </cell>
          <cell r="E83">
            <v>11051</v>
          </cell>
        </row>
        <row r="84">
          <cell r="A84" t="str">
            <v>04.3802</v>
          </cell>
          <cell r="B84" t="str">
            <v>Laép ñaët moùng neùo troïng löôïng £ 0,5T</v>
          </cell>
          <cell r="C84" t="str">
            <v>caùi</v>
          </cell>
          <cell r="E84">
            <v>24214</v>
          </cell>
        </row>
        <row r="85">
          <cell r="A85" t="str">
            <v>04.3803</v>
          </cell>
          <cell r="B85" t="str">
            <v>Laép ñaët moùng neùo troïng löôïng &gt; 0,5T</v>
          </cell>
          <cell r="C85" t="str">
            <v>caùi</v>
          </cell>
          <cell r="E85">
            <v>42252</v>
          </cell>
        </row>
        <row r="86">
          <cell r="A86" t="str">
            <v>05.4101</v>
          </cell>
          <cell r="B86" t="str">
            <v>Laép ñaët coät theùp baèng thuû coâng (chieáu cao £15m)</v>
          </cell>
          <cell r="C86" t="str">
            <v>taán</v>
          </cell>
          <cell r="D86">
            <v>5359</v>
          </cell>
          <cell r="E86">
            <v>183473</v>
          </cell>
        </row>
        <row r="87">
          <cell r="A87" t="str">
            <v>05.4201</v>
          </cell>
          <cell r="B87" t="str">
            <v>Laép ñaët coät theùp baèng thuû coâng (chieáu cao £25m)</v>
          </cell>
          <cell r="C87" t="str">
            <v>taán</v>
          </cell>
          <cell r="D87">
            <v>12217</v>
          </cell>
          <cell r="E87">
            <v>201837</v>
          </cell>
        </row>
        <row r="88">
          <cell r="A88" t="str">
            <v>05.4301</v>
          </cell>
          <cell r="B88" t="str">
            <v>Laép ñaët coät theùp baèng thuû coâng (chieáu cao £40m)</v>
          </cell>
          <cell r="C88" t="str">
            <v>taán</v>
          </cell>
          <cell r="D88">
            <v>12860</v>
          </cell>
          <cell r="E88">
            <v>232064</v>
          </cell>
        </row>
        <row r="89">
          <cell r="A89" t="str">
            <v>05.4401</v>
          </cell>
          <cell r="B89" t="str">
            <v>Laép ñaët coät theùp baèng thuû coâng (chieáu cao £55m)</v>
          </cell>
          <cell r="C89" t="str">
            <v>taán</v>
          </cell>
          <cell r="D89">
            <v>15646</v>
          </cell>
          <cell r="E89">
            <v>266841</v>
          </cell>
        </row>
        <row r="90">
          <cell r="A90" t="str">
            <v>05.4501</v>
          </cell>
          <cell r="B90" t="str">
            <v>Laép ñaët coät theùp baèng thuû coâng (chieáu cao £70m)</v>
          </cell>
          <cell r="C90" t="str">
            <v>taán</v>
          </cell>
          <cell r="D90">
            <v>16289</v>
          </cell>
          <cell r="E90">
            <v>307143</v>
          </cell>
        </row>
        <row r="91">
          <cell r="A91" t="str">
            <v>05.4601</v>
          </cell>
          <cell r="B91" t="str">
            <v>Laép ñaët coät theùp baèng thuû coâng (chieáu cao £85m)</v>
          </cell>
          <cell r="C91" t="str">
            <v>taán</v>
          </cell>
          <cell r="D91">
            <v>16932</v>
          </cell>
          <cell r="E91">
            <v>352808</v>
          </cell>
        </row>
        <row r="92">
          <cell r="A92" t="str">
            <v>05.4701</v>
          </cell>
          <cell r="B92" t="str">
            <v>Laép ñaët coät theùp baèng thuû coâng (chieáu cao £100m)</v>
          </cell>
          <cell r="C92" t="str">
            <v>taán</v>
          </cell>
          <cell r="D92">
            <v>16932</v>
          </cell>
          <cell r="E92">
            <v>405786</v>
          </cell>
        </row>
        <row r="93">
          <cell r="A93" t="str">
            <v>05.5101</v>
          </cell>
          <cell r="B93" t="str">
            <v>Noái coät beâ toâng baèng maët bích (ÑH bình thöôøng)</v>
          </cell>
          <cell r="C93" t="str">
            <v>moái</v>
          </cell>
          <cell r="D93">
            <v>12573</v>
          </cell>
          <cell r="E93">
            <v>48753</v>
          </cell>
        </row>
        <row r="94">
          <cell r="A94" t="str">
            <v>05.5102</v>
          </cell>
          <cell r="B94" t="str">
            <v>Noái coät beâ toâng baèng maët bích (ÑH söôøn ñoài)</v>
          </cell>
          <cell r="C94" t="str">
            <v>moái</v>
          </cell>
          <cell r="D94">
            <v>12573</v>
          </cell>
          <cell r="E94">
            <v>51190</v>
          </cell>
        </row>
        <row r="95">
          <cell r="A95" t="str">
            <v>05.5103</v>
          </cell>
          <cell r="B95" t="str">
            <v>Noái coät beâ toâng baèng maët bích (ÑH sình laày)</v>
          </cell>
          <cell r="C95" t="str">
            <v>moái</v>
          </cell>
          <cell r="D95">
            <v>34960</v>
          </cell>
          <cell r="E95">
            <v>58503</v>
          </cell>
        </row>
        <row r="96">
          <cell r="A96" t="str">
            <v>05.5211</v>
          </cell>
          <cell r="B96" t="str">
            <v>Döïng coät beâ toâng baèng thuû coâng (chieáu cao £ 8m)</v>
          </cell>
          <cell r="C96" t="str">
            <v>coät</v>
          </cell>
          <cell r="D96">
            <v>20790</v>
          </cell>
          <cell r="E96">
            <v>74917</v>
          </cell>
        </row>
        <row r="97">
          <cell r="A97" t="str">
            <v>05.5212</v>
          </cell>
          <cell r="B97" t="str">
            <v>Döïng coät beâ toâng baèng thuû coâng (chieáu cao £ 10m)</v>
          </cell>
          <cell r="C97" t="str">
            <v>coät</v>
          </cell>
          <cell r="D97">
            <v>20790</v>
          </cell>
          <cell r="E97">
            <v>80605</v>
          </cell>
        </row>
        <row r="98">
          <cell r="A98" t="str">
            <v>05.5213</v>
          </cell>
          <cell r="B98" t="str">
            <v>Döïng coät beâ toâng baèng thuû coâng (chieáu cao £ 12m)</v>
          </cell>
          <cell r="C98" t="str">
            <v>coät</v>
          </cell>
          <cell r="D98">
            <v>20790</v>
          </cell>
          <cell r="E98">
            <v>86293</v>
          </cell>
        </row>
        <row r="99">
          <cell r="A99" t="str">
            <v>05.5214</v>
          </cell>
          <cell r="B99" t="str">
            <v>Döïng coät beâ toâng baèng thuû coâng (chieáu cao £ 14m)</v>
          </cell>
          <cell r="C99" t="str">
            <v>coät</v>
          </cell>
          <cell r="D99">
            <v>20790</v>
          </cell>
          <cell r="E99">
            <v>107419</v>
          </cell>
        </row>
        <row r="100">
          <cell r="A100" t="str">
            <v>05.5215</v>
          </cell>
          <cell r="B100" t="str">
            <v>Döïng coät beâ toâng baèng thuû coâng (chieáu cao £ 16m)</v>
          </cell>
          <cell r="C100" t="str">
            <v>coät</v>
          </cell>
          <cell r="D100">
            <v>24448</v>
          </cell>
          <cell r="E100">
            <v>116844</v>
          </cell>
        </row>
        <row r="101">
          <cell r="A101" t="str">
            <v>05.5216</v>
          </cell>
          <cell r="B101" t="str">
            <v>Döïng coät beâ toâng baèng thuû coâng (chieáu cao £ 18m)</v>
          </cell>
          <cell r="C101" t="str">
            <v>coät</v>
          </cell>
          <cell r="D101">
            <v>24448</v>
          </cell>
          <cell r="E101">
            <v>152271</v>
          </cell>
        </row>
        <row r="102">
          <cell r="A102" t="str">
            <v>05.5217</v>
          </cell>
          <cell r="B102" t="str">
            <v>Döïng coät beâ toâng baèng thuû coâng (chieáu cao £ 20m)</v>
          </cell>
          <cell r="C102" t="str">
            <v>coät</v>
          </cell>
          <cell r="D102">
            <v>24448</v>
          </cell>
          <cell r="E102">
            <v>177460</v>
          </cell>
        </row>
        <row r="103">
          <cell r="A103" t="str">
            <v>05.5218</v>
          </cell>
          <cell r="B103" t="str">
            <v>Döïng coät beâ toâng baèng thuû coâng (chieáu cao &gt; 20m)</v>
          </cell>
          <cell r="C103" t="str">
            <v>coät</v>
          </cell>
          <cell r="D103">
            <v>24448</v>
          </cell>
          <cell r="E103">
            <v>193711</v>
          </cell>
        </row>
        <row r="104">
          <cell r="A104" t="str">
            <v>05.6011</v>
          </cell>
          <cell r="B104" t="str">
            <v>Laép ñaët xaø theùp cho coät ñôõ (troïng löôïng 25 kg)</v>
          </cell>
          <cell r="C104" t="str">
            <v>boä</v>
          </cell>
          <cell r="E104">
            <v>13161</v>
          </cell>
        </row>
        <row r="105">
          <cell r="A105" t="str">
            <v>05.6021</v>
          </cell>
          <cell r="B105" t="str">
            <v>Laép ñaët xaø theùp cho coät ñôõ (troïng löôïng 50 kg)</v>
          </cell>
          <cell r="C105" t="str">
            <v>boä</v>
          </cell>
          <cell r="E105">
            <v>17806</v>
          </cell>
        </row>
        <row r="106">
          <cell r="A106" t="str">
            <v>05.6031</v>
          </cell>
          <cell r="B106" t="str">
            <v>Laép ñaët xaø theùp cho coät ñôõ (troïng löôïng 100 kg)</v>
          </cell>
          <cell r="C106" t="str">
            <v>boä</v>
          </cell>
          <cell r="E106">
            <v>23999</v>
          </cell>
        </row>
        <row r="107">
          <cell r="A107" t="str">
            <v>05.6041</v>
          </cell>
          <cell r="B107" t="str">
            <v>Laép ñaët xaø theùp cho coät ñôõ (troïng löôïng 140 kg)</v>
          </cell>
          <cell r="C107" t="str">
            <v>boä</v>
          </cell>
          <cell r="E107">
            <v>28799</v>
          </cell>
        </row>
        <row r="108">
          <cell r="A108" t="str">
            <v>05.6051</v>
          </cell>
          <cell r="B108" t="str">
            <v>Laép ñaët xaø theùp cho coät ñôõ (troïng löôïng 230 kg)</v>
          </cell>
          <cell r="C108" t="str">
            <v>boä</v>
          </cell>
          <cell r="E108">
            <v>39792</v>
          </cell>
        </row>
        <row r="109">
          <cell r="A109" t="str">
            <v>05.6061</v>
          </cell>
          <cell r="B109" t="str">
            <v>Laép ñaët xaø theùp cho coät ñôõ (troïng löôïng 320 kg)</v>
          </cell>
          <cell r="C109" t="str">
            <v>boä</v>
          </cell>
          <cell r="E109">
            <v>50785</v>
          </cell>
        </row>
        <row r="110">
          <cell r="A110" t="str">
            <v>05.6071</v>
          </cell>
          <cell r="B110" t="str">
            <v>Laép ñaët xaø theùp cho coät ñôõ (troïng löôïng 410 kg)</v>
          </cell>
          <cell r="C110" t="str">
            <v>boä</v>
          </cell>
          <cell r="E110">
            <v>59920</v>
          </cell>
        </row>
        <row r="111">
          <cell r="A111" t="str">
            <v>05.6081</v>
          </cell>
          <cell r="B111" t="str">
            <v>Laép ñaët xaø theùp cho coät ñôõ (troïng löôïng 500 kg)</v>
          </cell>
          <cell r="C111" t="str">
            <v>boä</v>
          </cell>
          <cell r="E111">
            <v>70759</v>
          </cell>
        </row>
        <row r="112">
          <cell r="A112" t="str">
            <v>05.6012</v>
          </cell>
          <cell r="B112" t="str">
            <v>Laép ñaët xaø theùp cho coät neùo (troïng löôïng 25 kg)</v>
          </cell>
          <cell r="C112" t="str">
            <v>boä</v>
          </cell>
          <cell r="E112">
            <v>17496</v>
          </cell>
        </row>
        <row r="113">
          <cell r="A113" t="str">
            <v>05.6022</v>
          </cell>
          <cell r="B113" t="str">
            <v>Laép ñaët xaø theùp cho coät neùoõ (troïng löôïng 50 kg)</v>
          </cell>
          <cell r="C113" t="str">
            <v>boä</v>
          </cell>
          <cell r="E113">
            <v>23689</v>
          </cell>
        </row>
        <row r="114">
          <cell r="A114" t="str">
            <v>05.6032</v>
          </cell>
          <cell r="B114" t="str">
            <v>Laép ñaët xaø theùp cho coät neùo (troïng löôïng 100 kg)</v>
          </cell>
          <cell r="C114" t="str">
            <v>boä</v>
          </cell>
          <cell r="E114">
            <v>31896</v>
          </cell>
        </row>
        <row r="115">
          <cell r="A115" t="str">
            <v>05.6042</v>
          </cell>
          <cell r="B115" t="str">
            <v>Laép ñaët xaø theùp cho coät neùo (troïng löôïng 140 kg)</v>
          </cell>
          <cell r="C115" t="str">
            <v>boä</v>
          </cell>
          <cell r="E115">
            <v>38244</v>
          </cell>
        </row>
        <row r="116">
          <cell r="A116" t="str">
            <v>05.6052</v>
          </cell>
          <cell r="B116" t="str">
            <v>Laép ñaët xaø theùp cho coät neùo (troïng löôïng 230 kg)</v>
          </cell>
          <cell r="C116" t="str">
            <v>boä</v>
          </cell>
          <cell r="E116">
            <v>52798</v>
          </cell>
        </row>
        <row r="117">
          <cell r="A117" t="str">
            <v>05.6062</v>
          </cell>
          <cell r="B117" t="str">
            <v>Laép ñaët xaø theùp cho coät neùo (troïng löôïng 320 kg)</v>
          </cell>
          <cell r="C117" t="str">
            <v>boä</v>
          </cell>
          <cell r="E117">
            <v>67507</v>
          </cell>
        </row>
        <row r="118">
          <cell r="A118" t="str">
            <v>05.6072</v>
          </cell>
          <cell r="B118" t="str">
            <v>Laép ñaët xaø theùp cho coät neùo (troïng löôïng 410 kg)</v>
          </cell>
          <cell r="C118" t="str">
            <v>boä</v>
          </cell>
          <cell r="E118">
            <v>79584</v>
          </cell>
        </row>
        <row r="119">
          <cell r="A119" t="str">
            <v>05.6082</v>
          </cell>
          <cell r="B119" t="str">
            <v>Laép ñaët xaø theùp cho coät neùo (troïng löôïng 500 kg)</v>
          </cell>
          <cell r="C119" t="str">
            <v>boä</v>
          </cell>
          <cell r="E119">
            <v>93984</v>
          </cell>
        </row>
        <row r="120">
          <cell r="A120" t="str">
            <v>05.6043</v>
          </cell>
          <cell r="B120" t="str">
            <v>Laép ñaët xaø theùp cho coät ñuùp (troïng löôïng 140 kg)</v>
          </cell>
          <cell r="C120" t="str">
            <v>boä</v>
          </cell>
          <cell r="E120">
            <v>32515</v>
          </cell>
        </row>
        <row r="121">
          <cell r="A121" t="str">
            <v>05.6053</v>
          </cell>
          <cell r="B121" t="str">
            <v>Laép ñaët xaø theùp cho coät ñuùp (troïng löôïng 230 kg)</v>
          </cell>
          <cell r="C121" t="str">
            <v>boä</v>
          </cell>
          <cell r="E121">
            <v>46295</v>
          </cell>
        </row>
        <row r="122">
          <cell r="A122" t="str">
            <v>05.6063</v>
          </cell>
          <cell r="B122" t="str">
            <v>Laép ñaët xaø theùp cho coät ñuùp (troïng löôïng 320 kg)</v>
          </cell>
          <cell r="C122" t="str">
            <v>boä</v>
          </cell>
          <cell r="E122">
            <v>58062</v>
          </cell>
        </row>
        <row r="123">
          <cell r="A123" t="str">
            <v>05.6073</v>
          </cell>
          <cell r="B123" t="str">
            <v>Laép ñaët xaø theùp cho coät ñuùp (troïng löôïng 410 kg)</v>
          </cell>
          <cell r="C123" t="str">
            <v>boä</v>
          </cell>
          <cell r="E123">
            <v>64101</v>
          </cell>
        </row>
        <row r="124">
          <cell r="A124" t="str">
            <v>05.6083</v>
          </cell>
          <cell r="B124" t="str">
            <v>Laép ñaët xaø theùp cho coät ñuùp (troïng löôïng 500 kg)</v>
          </cell>
          <cell r="C124" t="str">
            <v>boä</v>
          </cell>
          <cell r="E124">
            <v>69985</v>
          </cell>
        </row>
        <row r="125">
          <cell r="A125" t="str">
            <v>05.6093</v>
          </cell>
          <cell r="B125" t="str">
            <v>Laép ñaët xaø theùp cho coät ñuùp (troïng löôïng 750 kg)</v>
          </cell>
          <cell r="C125" t="str">
            <v>boä</v>
          </cell>
          <cell r="E125">
            <v>89648</v>
          </cell>
        </row>
        <row r="126">
          <cell r="A126" t="str">
            <v>05.6103</v>
          </cell>
          <cell r="B126" t="str">
            <v>Laép ñaët xaø theùp cho coät ñuùp (troïng löôïng 1000 kg)</v>
          </cell>
          <cell r="C126" t="str">
            <v>boä</v>
          </cell>
          <cell r="E126">
            <v>105751</v>
          </cell>
        </row>
        <row r="127">
          <cell r="A127" t="str">
            <v>05.6044</v>
          </cell>
          <cell r="B127" t="str">
            <v>Laép ñaët xaø theùp cho coät ñuùp (troïng löôïng 140 kg)</v>
          </cell>
          <cell r="C127" t="str">
            <v>boä</v>
          </cell>
          <cell r="E127">
            <v>36076</v>
          </cell>
        </row>
        <row r="128">
          <cell r="A128" t="str">
            <v>05.6054</v>
          </cell>
          <cell r="B128" t="str">
            <v>Laép ñaët xaø theùp cho coät ñuùp (troïng löôïng 230 kg)</v>
          </cell>
          <cell r="C128" t="str">
            <v>boä</v>
          </cell>
          <cell r="E128">
            <v>51559</v>
          </cell>
        </row>
        <row r="129">
          <cell r="A129" t="str">
            <v>05.6064</v>
          </cell>
          <cell r="B129" t="str">
            <v>Laép ñaët xaø theùp cho coät ñuùp (troïng löôïng 320 kg)</v>
          </cell>
          <cell r="C129" t="str">
            <v>boä</v>
          </cell>
          <cell r="E129">
            <v>64565</v>
          </cell>
        </row>
        <row r="130">
          <cell r="A130" t="str">
            <v>05.6074</v>
          </cell>
          <cell r="B130" t="str">
            <v>Laép ñaët xaø theùp cho coät ñuùp (troïng löôïng 410 kg)</v>
          </cell>
          <cell r="C130" t="str">
            <v>boä</v>
          </cell>
          <cell r="E130">
            <v>71223</v>
          </cell>
        </row>
        <row r="131">
          <cell r="A131" t="str">
            <v>05.6084</v>
          </cell>
          <cell r="B131" t="str">
            <v>Laép ñaët xaø theùp cho coät ñuùp (troïng löôïng 500 kg)</v>
          </cell>
          <cell r="C131" t="str">
            <v>boä</v>
          </cell>
          <cell r="E131">
            <v>77726</v>
          </cell>
        </row>
        <row r="132">
          <cell r="A132" t="str">
            <v>05.6094</v>
          </cell>
          <cell r="B132" t="str">
            <v>Laép ñaët xaø theùp cho coät ñuùp (troïng löôïng 750 kg)</v>
          </cell>
          <cell r="C132" t="str">
            <v>boä</v>
          </cell>
          <cell r="E132">
            <v>99558</v>
          </cell>
        </row>
        <row r="133">
          <cell r="A133" t="str">
            <v>05.6104</v>
          </cell>
          <cell r="B133" t="str">
            <v>Laép ñaët xaø theùp cho coät ñuùp (troïng löôïng 1000 kg)</v>
          </cell>
          <cell r="C133" t="str">
            <v>boä</v>
          </cell>
          <cell r="E133">
            <v>117518</v>
          </cell>
        </row>
        <row r="134">
          <cell r="A134" t="str">
            <v>05.8002</v>
          </cell>
          <cell r="B134" t="str">
            <v xml:space="preserve">Ñoùng coïc tieáp ñaát </v>
          </cell>
          <cell r="D134">
            <v>714</v>
          </cell>
          <cell r="E134">
            <v>4335.3</v>
          </cell>
          <cell r="F134">
            <v>776</v>
          </cell>
        </row>
        <row r="135">
          <cell r="A135" t="str">
            <v>05.7001</v>
          </cell>
          <cell r="B135" t="str">
            <v xml:space="preserve">Laép ñaët daây tieáp ñaát </v>
          </cell>
          <cell r="D135">
            <v>10</v>
          </cell>
          <cell r="E135">
            <v>154.83000000000001</v>
          </cell>
        </row>
        <row r="138">
          <cell r="A138" t="str">
            <v>06.1105</v>
          </cell>
          <cell r="B138" t="str">
            <v>Laép ñaët söù ñöùng 22 kV</v>
          </cell>
          <cell r="C138" t="str">
            <v>söù</v>
          </cell>
          <cell r="D138">
            <v>155</v>
          </cell>
          <cell r="E138">
            <v>3499.2</v>
          </cell>
        </row>
        <row r="139">
          <cell r="A139" t="str">
            <v>06.1106</v>
          </cell>
          <cell r="B139" t="str">
            <v>Laép ñaët söù ñöùng 35 kV</v>
          </cell>
          <cell r="C139" t="str">
            <v>söù</v>
          </cell>
          <cell r="D139">
            <v>155</v>
          </cell>
          <cell r="E139">
            <v>4459.2</v>
          </cell>
        </row>
        <row r="140">
          <cell r="A140" t="str">
            <v>06.1211</v>
          </cell>
          <cell r="B140" t="str">
            <v>Laép ñaët söù ñöùng haï theá loaïi 1 söù</v>
          </cell>
          <cell r="C140" t="str">
            <v>söù</v>
          </cell>
          <cell r="D140">
            <v>2621.9</v>
          </cell>
          <cell r="E140">
            <v>882.9</v>
          </cell>
        </row>
        <row r="141">
          <cell r="A141" t="str">
            <v>06.1213</v>
          </cell>
          <cell r="B141" t="str">
            <v>Laép ñaët söù ñöùng haï theá loaïi 2 söù</v>
          </cell>
          <cell r="C141" t="str">
            <v>söù</v>
          </cell>
          <cell r="D141">
            <v>4735.5</v>
          </cell>
          <cell r="E141">
            <v>2884.3</v>
          </cell>
        </row>
        <row r="142">
          <cell r="A142" t="str">
            <v>06.1214</v>
          </cell>
          <cell r="B142" t="str">
            <v>Laép ñaët söù ñöùng haï theá loaïi 3 söù</v>
          </cell>
          <cell r="C142" t="str">
            <v>söù</v>
          </cell>
          <cell r="D142">
            <v>14490</v>
          </cell>
          <cell r="E142">
            <v>4017.4</v>
          </cell>
        </row>
        <row r="143">
          <cell r="A143" t="str">
            <v>06.1215</v>
          </cell>
          <cell r="B143" t="str">
            <v>Laép ñaët söù ñöùng haï theá loaïi 4 söù</v>
          </cell>
          <cell r="C143" t="str">
            <v>söù</v>
          </cell>
          <cell r="D143">
            <v>21000</v>
          </cell>
          <cell r="E143">
            <v>5665.5</v>
          </cell>
        </row>
        <row r="144">
          <cell r="A144" t="str">
            <v>06.1411</v>
          </cell>
          <cell r="B144" t="str">
            <v>Laép ñaët chuoãi söù ñôõ £ 2 baùt chieàu cao £ 20m</v>
          </cell>
          <cell r="C144" t="str">
            <v>chuoãi</v>
          </cell>
          <cell r="D144">
            <v>405</v>
          </cell>
          <cell r="E144">
            <v>2925</v>
          </cell>
        </row>
        <row r="145">
          <cell r="A145" t="str">
            <v>06.1412</v>
          </cell>
          <cell r="B145" t="str">
            <v>Laép ñaët chuoãi söù ñôõ £ 2 baùt chieàu cao £ 30m</v>
          </cell>
          <cell r="C145" t="str">
            <v>chuoãi</v>
          </cell>
          <cell r="D145">
            <v>405</v>
          </cell>
          <cell r="E145">
            <v>3738</v>
          </cell>
        </row>
        <row r="146">
          <cell r="A146" t="str">
            <v>06.1421</v>
          </cell>
          <cell r="B146" t="str">
            <v>Laép ñaët chuoãi söù ñôõ £ 5 baùt chieàu cao £ 20m</v>
          </cell>
          <cell r="C146" t="str">
            <v>chuoãi</v>
          </cell>
          <cell r="D146">
            <v>610</v>
          </cell>
          <cell r="E146">
            <v>6500</v>
          </cell>
        </row>
        <row r="147">
          <cell r="A147" t="str">
            <v>06.1422</v>
          </cell>
          <cell r="B147" t="str">
            <v>Laép ñaët chuoãi söù ñôõ £ 5 baùt chieàu cao £ 30m</v>
          </cell>
          <cell r="C147" t="str">
            <v>chuoãi</v>
          </cell>
          <cell r="D147">
            <v>610</v>
          </cell>
          <cell r="E147">
            <v>6825</v>
          </cell>
        </row>
        <row r="148">
          <cell r="A148" t="str">
            <v>06.1431</v>
          </cell>
          <cell r="B148" t="str">
            <v>Laép ñaët chuoãi söù ñôõ £ 8 baùt chieàu cao £ 20m</v>
          </cell>
          <cell r="C148" t="str">
            <v>chuoãi</v>
          </cell>
          <cell r="D148">
            <v>975</v>
          </cell>
          <cell r="E148">
            <v>10401</v>
          </cell>
        </row>
        <row r="149">
          <cell r="A149" t="str">
            <v>06.1432</v>
          </cell>
          <cell r="B149" t="str">
            <v>Laép ñaët chuoãi söù ñôõ £ 8 baùt chieàu cao £ 30m</v>
          </cell>
          <cell r="C149" t="str">
            <v>chuoãi</v>
          </cell>
          <cell r="D149">
            <v>975</v>
          </cell>
          <cell r="E149">
            <v>10888</v>
          </cell>
        </row>
        <row r="150">
          <cell r="A150" t="str">
            <v>06.1441</v>
          </cell>
          <cell r="B150" t="str">
            <v>Laép ñaët chuoãi söù ñôõ £ 11 baùt chieàu cao £ 20m</v>
          </cell>
          <cell r="C150" t="str">
            <v>chuoãi</v>
          </cell>
          <cell r="D150">
            <v>1335</v>
          </cell>
          <cell r="E150">
            <v>14626</v>
          </cell>
        </row>
        <row r="151">
          <cell r="A151" t="str">
            <v>06.1442</v>
          </cell>
          <cell r="B151" t="str">
            <v>Laép ñaët chuoãi söù ñôõ £ 11 baùt chieàu cao £ 30m</v>
          </cell>
          <cell r="C151" t="str">
            <v>chuoãi</v>
          </cell>
          <cell r="D151">
            <v>1335</v>
          </cell>
          <cell r="E151">
            <v>15438</v>
          </cell>
        </row>
        <row r="152">
          <cell r="A152" t="str">
            <v>06.1511</v>
          </cell>
          <cell r="B152" t="str">
            <v>Laép ñaët chuoãi söù neùo £ 2 baùt chieàu cao £ 20m</v>
          </cell>
          <cell r="C152" t="str">
            <v>chuoãi</v>
          </cell>
          <cell r="D152">
            <v>405</v>
          </cell>
          <cell r="E152">
            <v>3088</v>
          </cell>
        </row>
        <row r="153">
          <cell r="A153" t="str">
            <v>06.1512</v>
          </cell>
          <cell r="B153" t="str">
            <v>Laép ñaët chuoãi söù neùo £ 2 baùt chieàu cao £ 30m</v>
          </cell>
          <cell r="C153" t="str">
            <v>chuoãi</v>
          </cell>
          <cell r="D153">
            <v>405</v>
          </cell>
          <cell r="E153">
            <v>3900</v>
          </cell>
        </row>
        <row r="154">
          <cell r="A154" t="str">
            <v>06.1521</v>
          </cell>
          <cell r="B154" t="str">
            <v>Laép ñaët chuoãi söù neùo £ 5 baùt chieàu cao £ 20m</v>
          </cell>
          <cell r="C154" t="str">
            <v>chuoãi</v>
          </cell>
          <cell r="D154">
            <v>610</v>
          </cell>
          <cell r="E154">
            <v>7313</v>
          </cell>
        </row>
        <row r="155">
          <cell r="A155" t="str">
            <v>06.1522</v>
          </cell>
          <cell r="B155" t="str">
            <v>Laép ñaët chuoãi söù neùo £ 5 baùt chieàu cao £ 30m</v>
          </cell>
          <cell r="C155" t="str">
            <v>chuoãi</v>
          </cell>
          <cell r="D155">
            <v>610</v>
          </cell>
          <cell r="E155">
            <v>7638</v>
          </cell>
        </row>
        <row r="156">
          <cell r="A156" t="str">
            <v>06.1531</v>
          </cell>
          <cell r="B156" t="str">
            <v>Laép ñaët chuoãi söù neùo £ 8 baùt chieàu cao £ 20m</v>
          </cell>
          <cell r="C156" t="str">
            <v>chuoãi</v>
          </cell>
          <cell r="D156">
            <v>975</v>
          </cell>
          <cell r="E156">
            <v>11538</v>
          </cell>
        </row>
        <row r="157">
          <cell r="A157" t="str">
            <v>06.1532</v>
          </cell>
          <cell r="B157" t="str">
            <v>Laép ñaët chuoãi söù neùo £ 8 baùt chieàu cao £ 30m</v>
          </cell>
          <cell r="C157" t="str">
            <v>chuoãi</v>
          </cell>
          <cell r="D157">
            <v>975</v>
          </cell>
          <cell r="E157">
            <v>12188</v>
          </cell>
        </row>
        <row r="158">
          <cell r="A158" t="str">
            <v>06.1541</v>
          </cell>
          <cell r="B158" t="str">
            <v>Laép ñaët chuoãi söù neùo £ 11 baùt chieàu cao £ 20m</v>
          </cell>
          <cell r="C158" t="str">
            <v>chuoãi</v>
          </cell>
          <cell r="D158">
            <v>1335</v>
          </cell>
          <cell r="E158">
            <v>16413</v>
          </cell>
        </row>
        <row r="159">
          <cell r="A159" t="str">
            <v>06.1542</v>
          </cell>
          <cell r="B159" t="str">
            <v>Laép ñaët chuoãi söù neùo £ 11 baùt chieàu cao £ 30m</v>
          </cell>
          <cell r="C159" t="str">
            <v>chuoãi</v>
          </cell>
          <cell r="D159">
            <v>1335</v>
          </cell>
          <cell r="E159">
            <v>17389</v>
          </cell>
        </row>
        <row r="160">
          <cell r="A160" t="str">
            <v>06.2011</v>
          </cell>
          <cell r="B160" t="str">
            <v>Laép taï choáng rung (Coät coù chieàu cao £ 20m)</v>
          </cell>
          <cell r="C160" t="str">
            <v>boä</v>
          </cell>
          <cell r="E160">
            <v>5850</v>
          </cell>
        </row>
        <row r="161">
          <cell r="A161" t="str">
            <v>06.2012</v>
          </cell>
          <cell r="B161" t="str">
            <v>Laép taï choáng rung (Coät coù chieàu cao £ 30m)</v>
          </cell>
          <cell r="C161" t="str">
            <v>boä</v>
          </cell>
          <cell r="E161">
            <v>6175</v>
          </cell>
        </row>
        <row r="162">
          <cell r="A162" t="str">
            <v>06.2013</v>
          </cell>
          <cell r="B162" t="str">
            <v>Laép taï choáng rung (Coät coù chieàu cao £ 40m)</v>
          </cell>
          <cell r="C162" t="str">
            <v>boä</v>
          </cell>
          <cell r="E162">
            <v>6988</v>
          </cell>
        </row>
        <row r="163">
          <cell r="A163" t="str">
            <v>06.2014</v>
          </cell>
          <cell r="B163" t="str">
            <v>Laép taï choáng rung (Coät coù chieàu cao £ 50m)</v>
          </cell>
          <cell r="C163" t="str">
            <v>boä</v>
          </cell>
          <cell r="E163">
            <v>7963</v>
          </cell>
        </row>
        <row r="164">
          <cell r="A164" t="str">
            <v>06.2015</v>
          </cell>
          <cell r="B164" t="str">
            <v>Laép taï choáng rung (Coät coù chieàu cao &gt; 50m)</v>
          </cell>
          <cell r="C164" t="str">
            <v>boä</v>
          </cell>
          <cell r="E164">
            <v>8776</v>
          </cell>
        </row>
        <row r="165">
          <cell r="A165" t="str">
            <v>06.2110</v>
          </cell>
          <cell r="B165" t="str">
            <v>Laép ñaët coå deà</v>
          </cell>
          <cell r="C165" t="str">
            <v>boä</v>
          </cell>
          <cell r="E165">
            <v>5688</v>
          </cell>
        </row>
        <row r="166">
          <cell r="A166" t="str">
            <v>06.2120</v>
          </cell>
          <cell r="B166" t="str">
            <v xml:space="preserve">Laép ñaët daây neùo </v>
          </cell>
          <cell r="C166" t="str">
            <v>boä</v>
          </cell>
          <cell r="E166">
            <v>7313</v>
          </cell>
        </row>
        <row r="167">
          <cell r="A167" t="str">
            <v>06.2141</v>
          </cell>
          <cell r="B167" t="str">
            <v>Laép ñaët khoùa ñôõ daây choáng seùt tieát dieän £ 70 (Coät coù chieàu cao £ 20m)</v>
          </cell>
          <cell r="C167" t="str">
            <v>boä</v>
          </cell>
          <cell r="E167">
            <v>1788</v>
          </cell>
        </row>
        <row r="168">
          <cell r="A168" t="str">
            <v>06.2142</v>
          </cell>
          <cell r="B168" t="str">
            <v>Laép ñaët khoùa ñôõ daây choáng seùt tieát dieän £ 70 (Coät coù chieàu cao £ 30m)</v>
          </cell>
          <cell r="C168" t="str">
            <v>boä</v>
          </cell>
          <cell r="E168">
            <v>1950</v>
          </cell>
        </row>
        <row r="169">
          <cell r="A169" t="str">
            <v>06.2151</v>
          </cell>
          <cell r="B169" t="str">
            <v>Laép ñaët khoùa ñôõ daây choáng seùt tieát dieän £ 240 (Coät coù chieàu cao £ 20m)</v>
          </cell>
          <cell r="C169" t="str">
            <v>boä</v>
          </cell>
          <cell r="E169">
            <v>2763</v>
          </cell>
        </row>
        <row r="170">
          <cell r="A170" t="str">
            <v>06.2152</v>
          </cell>
          <cell r="B170" t="str">
            <v>Laép ñaët khoùa ñôõ daây choáng seùt tieát dieän £ 240 (Coät coù chieàu cao £ 30m)</v>
          </cell>
          <cell r="C170" t="str">
            <v>boä</v>
          </cell>
          <cell r="E170">
            <v>2925</v>
          </cell>
        </row>
        <row r="171">
          <cell r="A171" t="str">
            <v>06.2161</v>
          </cell>
          <cell r="B171" t="str">
            <v>Laép ñaët khoùa ñôõ daây choáng seùt tieát dieän &gt; 240 (Coät coù chieàu cao £ 20m)</v>
          </cell>
          <cell r="C171" t="str">
            <v>boä</v>
          </cell>
          <cell r="E171">
            <v>5688</v>
          </cell>
        </row>
        <row r="172">
          <cell r="A172" t="str">
            <v>06.2162</v>
          </cell>
          <cell r="B172" t="str">
            <v>Laép ñaët khoùa ñôõ daây choáng seùt tieát dieän &gt; 240 (Coät coù chieàu cao £ 30m)</v>
          </cell>
          <cell r="C172" t="str">
            <v>boä</v>
          </cell>
          <cell r="E172">
            <v>5850</v>
          </cell>
        </row>
        <row r="173">
          <cell r="A173" t="str">
            <v>06.5011</v>
          </cell>
          <cell r="B173" t="str">
            <v>Vöôït ñöôøng daây thoâng tin tieát dieän daây £ 50</v>
          </cell>
          <cell r="C173" t="str">
            <v>V.trí</v>
          </cell>
          <cell r="D173">
            <v>80046</v>
          </cell>
          <cell r="E173">
            <v>78346</v>
          </cell>
        </row>
        <row r="174">
          <cell r="A174" t="str">
            <v>06.5012</v>
          </cell>
          <cell r="B174" t="str">
            <v>Vöôït ñöôøng daây thoâng tin tieát dieän daây £ 95</v>
          </cell>
          <cell r="C174" t="str">
            <v>V.trí</v>
          </cell>
          <cell r="D174">
            <v>111623</v>
          </cell>
          <cell r="E174">
            <v>90887</v>
          </cell>
        </row>
        <row r="175">
          <cell r="A175" t="str">
            <v>06.5013</v>
          </cell>
          <cell r="B175" t="str">
            <v>Vöôït ñöôøng daây thoâng tin tieát dieän daây £ 150</v>
          </cell>
          <cell r="C175" t="str">
            <v>V.trí</v>
          </cell>
          <cell r="D175">
            <v>143516</v>
          </cell>
          <cell r="E175">
            <v>127737</v>
          </cell>
        </row>
        <row r="176">
          <cell r="A176" t="str">
            <v>06.5014</v>
          </cell>
          <cell r="B176" t="str">
            <v>Vöôït ñöôøng daây thoâng tin tieát dieän daây £ 240</v>
          </cell>
          <cell r="C176" t="str">
            <v>V.trí</v>
          </cell>
          <cell r="D176">
            <v>174462</v>
          </cell>
          <cell r="E176">
            <v>143530</v>
          </cell>
        </row>
        <row r="177">
          <cell r="A177" t="str">
            <v>06.5015</v>
          </cell>
          <cell r="B177" t="str">
            <v>Vöôït ñöôøng daây thoâng tin tieát dieän daây &gt; 240</v>
          </cell>
          <cell r="C177" t="str">
            <v>V.trí</v>
          </cell>
          <cell r="D177">
            <v>238247</v>
          </cell>
          <cell r="E177">
            <v>226521</v>
          </cell>
        </row>
        <row r="178">
          <cell r="A178" t="str">
            <v>06.5011</v>
          </cell>
          <cell r="B178" t="str">
            <v>Vöôït ñöôøng daây haï theá tieát dieän daây £ 50</v>
          </cell>
          <cell r="C178" t="str">
            <v>V.trí</v>
          </cell>
          <cell r="D178">
            <v>80046</v>
          </cell>
          <cell r="E178">
            <v>78346</v>
          </cell>
        </row>
        <row r="179">
          <cell r="A179" t="str">
            <v>06.5012</v>
          </cell>
          <cell r="B179" t="str">
            <v>Vöôït ñöôøng daây haï theá tieát dieän daây £ 95</v>
          </cell>
          <cell r="C179" t="str">
            <v>V.trí</v>
          </cell>
          <cell r="D179">
            <v>111623</v>
          </cell>
          <cell r="E179">
            <v>90887</v>
          </cell>
        </row>
        <row r="180">
          <cell r="A180" t="str">
            <v>06.5013</v>
          </cell>
          <cell r="B180" t="str">
            <v>Vöôït ñöôøng daây haï theá tieát dieän daây £ 150</v>
          </cell>
          <cell r="C180" t="str">
            <v>V.trí</v>
          </cell>
          <cell r="D180">
            <v>143516</v>
          </cell>
          <cell r="E180">
            <v>127737</v>
          </cell>
        </row>
        <row r="181">
          <cell r="A181" t="str">
            <v>06.5014</v>
          </cell>
          <cell r="B181" t="str">
            <v>Vöôït ñöôøng daây haï theá tieát dieän daây £ 240</v>
          </cell>
          <cell r="C181" t="str">
            <v>V.trí</v>
          </cell>
          <cell r="D181">
            <v>174462</v>
          </cell>
          <cell r="E181">
            <v>143530</v>
          </cell>
        </row>
        <row r="182">
          <cell r="A182" t="str">
            <v>06.5015</v>
          </cell>
          <cell r="B182" t="str">
            <v>Vöôït ñöôøng daây haï theá tieát dieän daây &gt; 240</v>
          </cell>
          <cell r="C182" t="str">
            <v>V.trí</v>
          </cell>
          <cell r="D182">
            <v>238247</v>
          </cell>
          <cell r="E182">
            <v>226521</v>
          </cell>
        </row>
        <row r="183">
          <cell r="A183" t="str">
            <v>06.5021</v>
          </cell>
          <cell r="B183" t="str">
            <v>Vöôït ñöôøng daây 35 kV tieát dieän daây £ 50</v>
          </cell>
          <cell r="C183" t="str">
            <v>V.trí</v>
          </cell>
          <cell r="D183">
            <v>127570</v>
          </cell>
          <cell r="E183">
            <v>105596</v>
          </cell>
        </row>
        <row r="184">
          <cell r="A184" t="str">
            <v>06.5022</v>
          </cell>
          <cell r="B184" t="str">
            <v>Vöôït ñöôøng daây 35 kV tieát dieän daây £ 95</v>
          </cell>
          <cell r="C184" t="str">
            <v>V.trí</v>
          </cell>
          <cell r="D184">
            <v>159462</v>
          </cell>
          <cell r="E184">
            <v>121544</v>
          </cell>
        </row>
        <row r="185">
          <cell r="A185" t="str">
            <v>06.5023</v>
          </cell>
          <cell r="B185" t="str">
            <v>Vöôït ñöôøng daây 35 kV tieát dieän daây £ 150</v>
          </cell>
          <cell r="C185" t="str">
            <v>V.trí</v>
          </cell>
          <cell r="D185">
            <v>190093</v>
          </cell>
          <cell r="E185">
            <v>148495</v>
          </cell>
        </row>
        <row r="186">
          <cell r="A186" t="str">
            <v>06.5024</v>
          </cell>
          <cell r="B186" t="str">
            <v>Vöôït ñöôøng daây 35 kV tieát dieän daây £ 240</v>
          </cell>
          <cell r="C186" t="str">
            <v>V.trí</v>
          </cell>
          <cell r="D186">
            <v>239193</v>
          </cell>
          <cell r="E186">
            <v>166446</v>
          </cell>
        </row>
        <row r="187">
          <cell r="A187" t="str">
            <v>06.5025</v>
          </cell>
          <cell r="B187" t="str">
            <v>Vöôït ñöôøng daây 35 kV tieát dieän daây &gt; 240</v>
          </cell>
          <cell r="C187" t="str">
            <v>V.trí</v>
          </cell>
          <cell r="D187">
            <v>334870</v>
          </cell>
          <cell r="E187">
            <v>290467</v>
          </cell>
        </row>
        <row r="188">
          <cell r="A188" t="str">
            <v>06.5051</v>
          </cell>
          <cell r="B188" t="str">
            <v>Vöôït ñöôøng giao thoâng &lt; 10m tieát dieän daây £ 50</v>
          </cell>
          <cell r="C188" t="str">
            <v>V.trí</v>
          </cell>
          <cell r="D188">
            <v>159462</v>
          </cell>
          <cell r="E188">
            <v>125725</v>
          </cell>
        </row>
        <row r="189">
          <cell r="A189" t="str">
            <v>06.5052</v>
          </cell>
          <cell r="B189" t="str">
            <v>Vöôït ñöôøng giao thoâng &lt;10m tieát dieän daây £ 95</v>
          </cell>
          <cell r="C189" t="str">
            <v>V.trí</v>
          </cell>
          <cell r="D189">
            <v>221922</v>
          </cell>
          <cell r="E189">
            <v>159014</v>
          </cell>
        </row>
        <row r="190">
          <cell r="A190" t="str">
            <v>06.5053</v>
          </cell>
          <cell r="B190" t="str">
            <v>Vöôït ñöôøng giao thoâng &lt;10m tieát dieän daây £ 150</v>
          </cell>
          <cell r="C190" t="str">
            <v>V.trí</v>
          </cell>
          <cell r="D190">
            <v>284193</v>
          </cell>
          <cell r="E190">
            <v>194471</v>
          </cell>
        </row>
        <row r="191">
          <cell r="A191" t="str">
            <v>06.5054</v>
          </cell>
          <cell r="B191" t="str">
            <v>Vöôït ñöôøng giao thoâng &lt;10m tieát dieän daây £ 240</v>
          </cell>
          <cell r="C191" t="str">
            <v>V.trí</v>
          </cell>
          <cell r="D191">
            <v>350186</v>
          </cell>
          <cell r="E191">
            <v>218470</v>
          </cell>
        </row>
        <row r="192">
          <cell r="A192" t="str">
            <v>06.5055</v>
          </cell>
          <cell r="B192" t="str">
            <v>Vöôït ñöôøng giao thoâng&lt;10m tieát dieän daây &gt; 240</v>
          </cell>
          <cell r="C192" t="str">
            <v>V.trí</v>
          </cell>
          <cell r="D192">
            <v>399412</v>
          </cell>
          <cell r="E192">
            <v>345433</v>
          </cell>
        </row>
        <row r="193">
          <cell r="A193" t="str">
            <v>06.5061</v>
          </cell>
          <cell r="B193" t="str">
            <v>Vöôït ñöôøng giao thoâng &gt;10m tieát dieän daây £ 50</v>
          </cell>
          <cell r="C193" t="str">
            <v>V.trí</v>
          </cell>
          <cell r="D193">
            <v>189462</v>
          </cell>
          <cell r="E193">
            <v>143995</v>
          </cell>
        </row>
        <row r="194">
          <cell r="A194" t="str">
            <v>06.5062</v>
          </cell>
          <cell r="B194" t="str">
            <v>Vöôït ñöôøng giao thoâng &gt;10m tieát dieän daây £ 95</v>
          </cell>
          <cell r="C194" t="str">
            <v>V.trí</v>
          </cell>
          <cell r="D194">
            <v>269130</v>
          </cell>
          <cell r="E194">
            <v>190445</v>
          </cell>
        </row>
        <row r="195">
          <cell r="A195" t="str">
            <v>06.5063</v>
          </cell>
          <cell r="B195" t="str">
            <v>Vöôït ñöôøng giao thoâng &gt;10m tieát dieän daây £ 150</v>
          </cell>
          <cell r="C195" t="str">
            <v>V.trí</v>
          </cell>
          <cell r="D195">
            <v>350186</v>
          </cell>
          <cell r="E195">
            <v>233024</v>
          </cell>
        </row>
        <row r="196">
          <cell r="A196" t="str">
            <v>06.5064</v>
          </cell>
          <cell r="B196" t="str">
            <v>Vöôït ñöôøng giao thoâng &gt;10m tieát dieän daây £ 240</v>
          </cell>
          <cell r="C196" t="str">
            <v>V.trí</v>
          </cell>
          <cell r="D196">
            <v>411447</v>
          </cell>
          <cell r="E196">
            <v>261823</v>
          </cell>
        </row>
        <row r="197">
          <cell r="A197" t="str">
            <v>06.5065</v>
          </cell>
          <cell r="B197" t="str">
            <v>Vöôït ñöôøng giao thoâng &gt;10m tieát dieän daây &gt; 240</v>
          </cell>
          <cell r="C197" t="str">
            <v>V.trí</v>
          </cell>
          <cell r="D197">
            <v>568260</v>
          </cell>
          <cell r="E197">
            <v>410618</v>
          </cell>
        </row>
        <row r="198">
          <cell r="A198" t="str">
            <v>06.5071</v>
          </cell>
          <cell r="B198" t="str">
            <v>Vò trí beû goùc tieát dieän daây £ 50</v>
          </cell>
          <cell r="C198" t="str">
            <v>V.trí</v>
          </cell>
          <cell r="E198">
            <v>30697</v>
          </cell>
        </row>
        <row r="199">
          <cell r="A199" t="str">
            <v>06.5072</v>
          </cell>
          <cell r="B199" t="str">
            <v>Vò trí beû goùc tieát dieän daây £ 95</v>
          </cell>
          <cell r="C199" t="str">
            <v>V.trí</v>
          </cell>
          <cell r="E199">
            <v>61933</v>
          </cell>
        </row>
        <row r="200">
          <cell r="A200" t="str">
            <v>06.5073</v>
          </cell>
          <cell r="B200" t="str">
            <v>Vò trí beû goùc tieát dieän daây £ 150</v>
          </cell>
          <cell r="C200" t="str">
            <v>V.trí</v>
          </cell>
          <cell r="E200">
            <v>78346</v>
          </cell>
        </row>
        <row r="201">
          <cell r="A201" t="str">
            <v>06.5074</v>
          </cell>
          <cell r="B201" t="str">
            <v>Vò trí beû goùc tieát dieän daây £ 240</v>
          </cell>
          <cell r="C201" t="str">
            <v>V.trí</v>
          </cell>
          <cell r="E201">
            <v>80978</v>
          </cell>
        </row>
        <row r="202">
          <cell r="A202" t="str">
            <v>06.5075</v>
          </cell>
          <cell r="B202" t="str">
            <v>Vò trí beû goùc tieát dieän daây &gt; 240</v>
          </cell>
          <cell r="C202" t="str">
            <v>V.trí</v>
          </cell>
          <cell r="E202">
            <v>150188</v>
          </cell>
        </row>
        <row r="203">
          <cell r="A203" t="str">
            <v>06.5082</v>
          </cell>
          <cell r="B203" t="str">
            <v>Vöôït soâng £ 95</v>
          </cell>
          <cell r="C203" t="str">
            <v>V.trí</v>
          </cell>
          <cell r="E203">
            <v>261513</v>
          </cell>
        </row>
        <row r="204">
          <cell r="A204" t="str">
            <v>06.5083</v>
          </cell>
          <cell r="B204" t="str">
            <v>Vöôït soâng £ 150</v>
          </cell>
          <cell r="C204" t="str">
            <v>V.trí</v>
          </cell>
          <cell r="E204">
            <v>391728</v>
          </cell>
        </row>
        <row r="205">
          <cell r="A205" t="str">
            <v>06.5084</v>
          </cell>
          <cell r="B205" t="str">
            <v>Vöôït soâng £ 240</v>
          </cell>
          <cell r="C205" t="str">
            <v>V.trí</v>
          </cell>
          <cell r="E205">
            <v>440965</v>
          </cell>
        </row>
        <row r="206">
          <cell r="A206" t="str">
            <v>06.5085</v>
          </cell>
          <cell r="B206" t="str">
            <v>Vöôït soâng &gt; 240</v>
          </cell>
          <cell r="C206" t="str">
            <v>V.trí</v>
          </cell>
          <cell r="E206">
            <v>799869</v>
          </cell>
        </row>
        <row r="207">
          <cell r="A207" t="str">
            <v>06.6104</v>
          </cell>
          <cell r="B207" t="str">
            <v>Raûi caêng daây laáy ñoä voõng daây AC-50mm 2</v>
          </cell>
          <cell r="C207" t="str">
            <v>km</v>
          </cell>
          <cell r="D207">
            <v>227189</v>
          </cell>
          <cell r="E207">
            <v>261153</v>
          </cell>
        </row>
        <row r="208">
          <cell r="A208" t="str">
            <v>06.6105</v>
          </cell>
          <cell r="B208" t="str">
            <v>Raûi caêng daây laáy ñoä voõng daây AC-70mm 2</v>
          </cell>
          <cell r="C208" t="str">
            <v>km</v>
          </cell>
          <cell r="D208">
            <v>227189</v>
          </cell>
          <cell r="E208">
            <v>348908</v>
          </cell>
        </row>
        <row r="209">
          <cell r="A209" t="str">
            <v>06.6106</v>
          </cell>
          <cell r="B209" t="str">
            <v>Raûi caêng daây laáy ñoä voõng daây AC-95mm 2</v>
          </cell>
          <cell r="C209" t="str">
            <v>km</v>
          </cell>
          <cell r="D209">
            <v>227189</v>
          </cell>
          <cell r="E209">
            <v>475178</v>
          </cell>
        </row>
        <row r="210">
          <cell r="A210" t="str">
            <v>06.6107</v>
          </cell>
          <cell r="B210" t="str">
            <v>Raûi caêng daây laáy ñoä voõng daây AC-120mm 2</v>
          </cell>
          <cell r="C210" t="str">
            <v>km</v>
          </cell>
          <cell r="D210">
            <v>319671</v>
          </cell>
          <cell r="E210">
            <v>588862</v>
          </cell>
        </row>
        <row r="211">
          <cell r="A211" t="str">
            <v>06.6108</v>
          </cell>
          <cell r="B211" t="str">
            <v>Raûi caêng daây laáy ñoä voõng daây AC-150mm 2</v>
          </cell>
          <cell r="C211" t="str">
            <v>km</v>
          </cell>
          <cell r="D211">
            <v>319671</v>
          </cell>
          <cell r="E211">
            <v>712550</v>
          </cell>
        </row>
        <row r="212">
          <cell r="A212" t="str">
            <v>06.6109</v>
          </cell>
          <cell r="B212" t="str">
            <v>Raûi caêng daây laáy ñoä voõng daây AC-185mm 2</v>
          </cell>
          <cell r="C212" t="str">
            <v>km</v>
          </cell>
          <cell r="D212">
            <v>319671</v>
          </cell>
          <cell r="E212">
            <v>840899</v>
          </cell>
        </row>
        <row r="213">
          <cell r="A213" t="str">
            <v>06.6110</v>
          </cell>
          <cell r="B213" t="str">
            <v>Raûi caêng daây laáy ñoä voõng daây AC-240mm 2</v>
          </cell>
          <cell r="C213" t="str">
            <v>km</v>
          </cell>
          <cell r="D213">
            <v>319671</v>
          </cell>
          <cell r="E213">
            <v>924792</v>
          </cell>
        </row>
        <row r="214">
          <cell r="A214" t="str">
            <v>06.6124</v>
          </cell>
          <cell r="B214" t="str">
            <v>Raûi caêng daây laáy ñoä voõng daây A-50mm 2</v>
          </cell>
          <cell r="C214" t="str">
            <v>km</v>
          </cell>
          <cell r="D214">
            <v>227189</v>
          </cell>
          <cell r="E214">
            <v>208012</v>
          </cell>
        </row>
        <row r="215">
          <cell r="A215" t="str">
            <v>06.6125</v>
          </cell>
          <cell r="B215" t="str">
            <v>Raûi caêng daây laáy ñoä voõng daây A-70mm 2</v>
          </cell>
          <cell r="C215" t="str">
            <v>km</v>
          </cell>
          <cell r="D215">
            <v>227189</v>
          </cell>
          <cell r="E215">
            <v>279516</v>
          </cell>
        </row>
        <row r="216">
          <cell r="A216" t="str">
            <v>06.6126</v>
          </cell>
          <cell r="B216" t="str">
            <v>Raûi caêng daây laáy ñoä voõng daây A-95mm 2</v>
          </cell>
          <cell r="C216" t="str">
            <v>km</v>
          </cell>
          <cell r="D216">
            <v>227189</v>
          </cell>
          <cell r="E216">
            <v>381897</v>
          </cell>
        </row>
        <row r="217">
          <cell r="A217" t="str">
            <v>06.6133</v>
          </cell>
          <cell r="B217" t="str">
            <v>Raûi caêng daây choáng seùt tieát dieän 35mm 2</v>
          </cell>
          <cell r="C217" t="str">
            <v>km</v>
          </cell>
          <cell r="D217">
            <v>226789</v>
          </cell>
          <cell r="E217">
            <v>365484</v>
          </cell>
        </row>
        <row r="218">
          <cell r="A218" t="str">
            <v>06.6134</v>
          </cell>
          <cell r="B218" t="str">
            <v>Raûi caêng daây choáng seùt tieát dieän 50mm 2</v>
          </cell>
          <cell r="C218" t="str">
            <v>km</v>
          </cell>
          <cell r="D218">
            <v>227189</v>
          </cell>
          <cell r="E218">
            <v>409524</v>
          </cell>
        </row>
        <row r="219">
          <cell r="A219" t="str">
            <v>06.6135</v>
          </cell>
          <cell r="B219" t="str">
            <v>Raûi caêng daây choáng seùt tieát dieän 70mm 2</v>
          </cell>
          <cell r="C219" t="str">
            <v>km</v>
          </cell>
          <cell r="D219">
            <v>227189</v>
          </cell>
          <cell r="E219">
            <v>491429</v>
          </cell>
        </row>
        <row r="221">
          <cell r="A221" t="str">
            <v>02.1211</v>
          </cell>
          <cell r="B221" t="str">
            <v>Vaän chuyeån xi maêng cöï ly 100m</v>
          </cell>
          <cell r="C221" t="str">
            <v>taán</v>
          </cell>
          <cell r="E221">
            <v>71813</v>
          </cell>
        </row>
        <row r="222">
          <cell r="A222" t="str">
            <v>02.1212</v>
          </cell>
          <cell r="B222" t="str">
            <v>Vaän chuyeån xi maêng cöï ly 300m</v>
          </cell>
          <cell r="C222" t="str">
            <v>taán</v>
          </cell>
          <cell r="E222">
            <v>67545</v>
          </cell>
        </row>
        <row r="223">
          <cell r="A223" t="str">
            <v>02.1213</v>
          </cell>
          <cell r="B223" t="str">
            <v>Vaän chuyeån xi maêng cöï ly 500m</v>
          </cell>
          <cell r="C223" t="str">
            <v>taán</v>
          </cell>
          <cell r="E223">
            <v>66956</v>
          </cell>
        </row>
        <row r="224">
          <cell r="A224" t="str">
            <v>02.1214</v>
          </cell>
          <cell r="B224" t="str">
            <v>Vaän chuyeån xi maêng cöï ly &gt;500m</v>
          </cell>
          <cell r="C224" t="str">
            <v>taán</v>
          </cell>
          <cell r="E224">
            <v>66515</v>
          </cell>
        </row>
        <row r="226">
          <cell r="A226" t="str">
            <v>02.1241</v>
          </cell>
          <cell r="B226" t="str">
            <v xml:space="preserve">Vaän chuyeån ñaù </v>
          </cell>
          <cell r="C226" t="str">
            <v>m3</v>
          </cell>
          <cell r="E226">
            <v>70635</v>
          </cell>
        </row>
        <row r="227">
          <cell r="A227" t="str">
            <v>02.1242</v>
          </cell>
          <cell r="B227" t="str">
            <v xml:space="preserve">Vaän chuyeån ñaù </v>
          </cell>
          <cell r="C227" t="str">
            <v>m3</v>
          </cell>
          <cell r="E227">
            <v>67692</v>
          </cell>
        </row>
        <row r="228">
          <cell r="A228" t="str">
            <v>02.1243</v>
          </cell>
          <cell r="B228" t="str">
            <v xml:space="preserve">Vaän chuyeån ñaù </v>
          </cell>
          <cell r="C228" t="str">
            <v>m3</v>
          </cell>
          <cell r="E228">
            <v>67104</v>
          </cell>
        </row>
        <row r="229">
          <cell r="A229" t="str">
            <v>02.1244</v>
          </cell>
          <cell r="B229" t="str">
            <v xml:space="preserve">Vaän chuyeån ñaù </v>
          </cell>
          <cell r="C229" t="str">
            <v>m3</v>
          </cell>
          <cell r="E229">
            <v>66662</v>
          </cell>
        </row>
        <row r="231">
          <cell r="A231" t="str">
            <v>02.1231</v>
          </cell>
          <cell r="B231" t="str">
            <v>Vaän chuyeån caùt</v>
          </cell>
          <cell r="C231" t="str">
            <v>m3</v>
          </cell>
          <cell r="E231">
            <v>67251</v>
          </cell>
        </row>
        <row r="232">
          <cell r="A232" t="str">
            <v>02.1232</v>
          </cell>
          <cell r="B232" t="str">
            <v>Vaän chuyeån caùt</v>
          </cell>
          <cell r="C232" t="str">
            <v>m3</v>
          </cell>
          <cell r="E232">
            <v>64308</v>
          </cell>
        </row>
        <row r="233">
          <cell r="A233" t="str">
            <v>02.1233</v>
          </cell>
          <cell r="B233" t="str">
            <v>Vaän chuyeån caùt</v>
          </cell>
          <cell r="C233" t="str">
            <v>m3</v>
          </cell>
          <cell r="E233">
            <v>63719</v>
          </cell>
        </row>
        <row r="234">
          <cell r="A234" t="str">
            <v>02.1234</v>
          </cell>
          <cell r="B234" t="str">
            <v>Vaän chuyeån caùt</v>
          </cell>
          <cell r="C234" t="str">
            <v>m3</v>
          </cell>
          <cell r="E234">
            <v>62983</v>
          </cell>
        </row>
        <row r="236">
          <cell r="A236" t="str">
            <v>02.1351</v>
          </cell>
          <cell r="B236" t="str">
            <v>Vaän chuyeån coát theùp + bulon</v>
          </cell>
          <cell r="C236" t="str">
            <v>Taán</v>
          </cell>
          <cell r="E236">
            <v>110221</v>
          </cell>
        </row>
        <row r="237">
          <cell r="A237" t="str">
            <v>02.1352</v>
          </cell>
          <cell r="B237" t="str">
            <v>Vaän chuyeån coát theùp + bulon</v>
          </cell>
          <cell r="C237" t="str">
            <v>Taán</v>
          </cell>
          <cell r="E237">
            <v>103451</v>
          </cell>
        </row>
        <row r="238">
          <cell r="A238" t="str">
            <v>02.1353</v>
          </cell>
          <cell r="B238" t="str">
            <v>Vaän chuyeån coát theùp + bulon</v>
          </cell>
          <cell r="C238" t="str">
            <v>Taán</v>
          </cell>
          <cell r="E238">
            <v>102127</v>
          </cell>
        </row>
        <row r="239">
          <cell r="A239" t="str">
            <v>02.1354</v>
          </cell>
          <cell r="B239" t="str">
            <v>Vaän chuyeån coát theùp + bulon</v>
          </cell>
          <cell r="C239" t="str">
            <v>Taán</v>
          </cell>
          <cell r="E239">
            <v>93739</v>
          </cell>
        </row>
        <row r="241">
          <cell r="A241" t="str">
            <v>02.1361</v>
          </cell>
          <cell r="B241" t="str">
            <v>Vaän chuyeån coät theùp</v>
          </cell>
          <cell r="C241" t="str">
            <v>Taán</v>
          </cell>
          <cell r="E241">
            <v>100214</v>
          </cell>
        </row>
        <row r="242">
          <cell r="A242" t="str">
            <v>02.1362</v>
          </cell>
          <cell r="B242" t="str">
            <v>Vaän chuyeån coät theùp</v>
          </cell>
          <cell r="C242" t="str">
            <v>Taán</v>
          </cell>
          <cell r="E242">
            <v>94033</v>
          </cell>
        </row>
        <row r="243">
          <cell r="A243" t="str">
            <v>02.1363</v>
          </cell>
          <cell r="B243" t="str">
            <v>Vaän chuyeån coät theùp</v>
          </cell>
          <cell r="C243" t="str">
            <v>Taán</v>
          </cell>
          <cell r="E243">
            <v>92856</v>
          </cell>
        </row>
        <row r="244">
          <cell r="A244" t="str">
            <v>02.1364</v>
          </cell>
          <cell r="B244" t="str">
            <v>Vaän chuyeån coät theùp</v>
          </cell>
          <cell r="C244" t="str">
            <v>Taán</v>
          </cell>
          <cell r="E244">
            <v>91973</v>
          </cell>
        </row>
        <row r="246">
          <cell r="A246" t="str">
            <v>02.1331</v>
          </cell>
          <cell r="B246" t="str">
            <v>Vaän chuyeån vaùn khuoân</v>
          </cell>
          <cell r="C246" t="str">
            <v>m3</v>
          </cell>
          <cell r="E246">
            <v>57391</v>
          </cell>
        </row>
        <row r="247">
          <cell r="A247" t="str">
            <v>02.1332</v>
          </cell>
          <cell r="B247" t="str">
            <v>Vaän chuyeån vaùn khuoân</v>
          </cell>
          <cell r="C247" t="str">
            <v>m3</v>
          </cell>
          <cell r="E247">
            <v>55037</v>
          </cell>
        </row>
        <row r="248">
          <cell r="A248" t="str">
            <v>02.1333</v>
          </cell>
          <cell r="B248" t="str">
            <v>Vaän chuyeån vaùn khuoân</v>
          </cell>
          <cell r="C248" t="str">
            <v>m3</v>
          </cell>
          <cell r="E248">
            <v>54301</v>
          </cell>
        </row>
        <row r="249">
          <cell r="A249" t="str">
            <v>02.1334</v>
          </cell>
          <cell r="B249" t="str">
            <v>Vaän chuyeån vaùn khuoân</v>
          </cell>
          <cell r="C249" t="str">
            <v>m3</v>
          </cell>
          <cell r="E249">
            <v>53859</v>
          </cell>
        </row>
        <row r="251">
          <cell r="A251" t="str">
            <v>02.1321</v>
          </cell>
          <cell r="B251" t="str">
            <v>Vaän chuyeån nöôùc</v>
          </cell>
          <cell r="C251" t="str">
            <v>m3</v>
          </cell>
          <cell r="E251">
            <v>57833</v>
          </cell>
        </row>
        <row r="252">
          <cell r="A252" t="str">
            <v>02.1322</v>
          </cell>
          <cell r="B252" t="str">
            <v>Vaän chuyeån nöôùc</v>
          </cell>
          <cell r="C252" t="str">
            <v>m3</v>
          </cell>
          <cell r="E252">
            <v>56950</v>
          </cell>
        </row>
        <row r="253">
          <cell r="A253" t="str">
            <v>02.1323</v>
          </cell>
          <cell r="B253" t="str">
            <v>Vaän chuyeån nöôùc</v>
          </cell>
          <cell r="C253" t="str">
            <v>m3</v>
          </cell>
          <cell r="E253">
            <v>49592</v>
          </cell>
        </row>
        <row r="254">
          <cell r="A254" t="str">
            <v>02.1324</v>
          </cell>
          <cell r="B254" t="str">
            <v>Vaän chuyeån nöôùc</v>
          </cell>
          <cell r="C254" t="str">
            <v>m3</v>
          </cell>
          <cell r="E254">
            <v>48415</v>
          </cell>
        </row>
        <row r="256">
          <cell r="A256" t="str">
            <v>02.1391</v>
          </cell>
          <cell r="B256" t="str">
            <v>Vaän chuyeån coïc tre</v>
          </cell>
          <cell r="C256" t="str">
            <v>coïc</v>
          </cell>
          <cell r="E256">
            <v>17953</v>
          </cell>
        </row>
        <row r="257">
          <cell r="A257" t="str">
            <v>02.1392</v>
          </cell>
          <cell r="B257" t="str">
            <v>Vaän chuyeån coïc tre</v>
          </cell>
          <cell r="C257" t="str">
            <v>coïc</v>
          </cell>
          <cell r="E257">
            <v>16923</v>
          </cell>
        </row>
        <row r="258">
          <cell r="A258" t="str">
            <v>02.1393</v>
          </cell>
          <cell r="B258" t="str">
            <v>Vaän chuyeån coïc tre</v>
          </cell>
          <cell r="C258" t="str">
            <v>coïc</v>
          </cell>
          <cell r="E258">
            <v>16776</v>
          </cell>
        </row>
        <row r="259">
          <cell r="A259" t="str">
            <v>02.1394</v>
          </cell>
          <cell r="B259" t="str">
            <v>Vaän chuyeån coïc tre</v>
          </cell>
          <cell r="C259" t="str">
            <v>coïc</v>
          </cell>
          <cell r="E259">
            <v>16629</v>
          </cell>
        </row>
        <row r="261">
          <cell r="A261" t="str">
            <v>02.1391</v>
          </cell>
          <cell r="B261" t="str">
            <v>Vaän chuyeån coùt eùp</v>
          </cell>
          <cell r="C261" t="str">
            <v>taám</v>
          </cell>
          <cell r="E261">
            <v>17953</v>
          </cell>
        </row>
        <row r="262">
          <cell r="A262" t="str">
            <v>02.1392</v>
          </cell>
          <cell r="B262" t="str">
            <v>Vaän chuyeån coùt eùp</v>
          </cell>
          <cell r="C262" t="str">
            <v>taám</v>
          </cell>
          <cell r="E262">
            <v>16923</v>
          </cell>
        </row>
        <row r="263">
          <cell r="A263" t="str">
            <v>02.1393</v>
          </cell>
          <cell r="B263" t="str">
            <v>Vaän chuyeån coùt eùp</v>
          </cell>
          <cell r="C263" t="str">
            <v>taám</v>
          </cell>
          <cell r="E263">
            <v>16776</v>
          </cell>
        </row>
        <row r="264">
          <cell r="A264" t="str">
            <v>02.1394</v>
          </cell>
          <cell r="B264" t="str">
            <v>Vaän chuyeån coùt eùp</v>
          </cell>
          <cell r="C264" t="str">
            <v>taán</v>
          </cell>
          <cell r="E264">
            <v>16629</v>
          </cell>
        </row>
        <row r="266">
          <cell r="A266" t="str">
            <v>02.1421</v>
          </cell>
          <cell r="B266" t="str">
            <v>Vaän chuyeån phuï kieän</v>
          </cell>
          <cell r="C266" t="str">
            <v>taán</v>
          </cell>
          <cell r="E266">
            <v>99184</v>
          </cell>
        </row>
        <row r="267">
          <cell r="A267" t="str">
            <v>02.1422</v>
          </cell>
          <cell r="B267" t="str">
            <v>Vaän chuyeån phuï kieän</v>
          </cell>
          <cell r="C267" t="str">
            <v>taán</v>
          </cell>
          <cell r="E267">
            <v>93150</v>
          </cell>
        </row>
        <row r="268">
          <cell r="A268" t="str">
            <v>02.1423</v>
          </cell>
          <cell r="B268" t="str">
            <v>Vaän chuyeån phuï kieän</v>
          </cell>
          <cell r="C268" t="str">
            <v>taán</v>
          </cell>
          <cell r="E268">
            <v>91973</v>
          </cell>
        </row>
        <row r="269">
          <cell r="A269" t="str">
            <v>02.1424</v>
          </cell>
          <cell r="B269" t="str">
            <v>Vaän chuyeån phuï kieän</v>
          </cell>
          <cell r="C269" t="str">
            <v>taán</v>
          </cell>
          <cell r="E269">
            <v>90943</v>
          </cell>
        </row>
        <row r="271">
          <cell r="A271" t="str">
            <v>02.1431</v>
          </cell>
          <cell r="B271" t="str">
            <v>Vaän chuyeån söù caùc loaïi</v>
          </cell>
          <cell r="C271" t="str">
            <v>taán</v>
          </cell>
          <cell r="E271">
            <v>130234</v>
          </cell>
        </row>
        <row r="272">
          <cell r="A272" t="str">
            <v>02.1432</v>
          </cell>
          <cell r="B272" t="str">
            <v>Vaän chuyeån söù caùc loaïi</v>
          </cell>
          <cell r="C272" t="str">
            <v>taán</v>
          </cell>
          <cell r="E272">
            <v>122287</v>
          </cell>
        </row>
        <row r="273">
          <cell r="A273" t="str">
            <v>02.1433</v>
          </cell>
          <cell r="B273" t="str">
            <v>Vaän chuyeån söù caùc loaïi</v>
          </cell>
          <cell r="C273" t="str">
            <v>taán</v>
          </cell>
          <cell r="E273">
            <v>120669</v>
          </cell>
        </row>
        <row r="274">
          <cell r="A274" t="str">
            <v>02.1434</v>
          </cell>
          <cell r="B274" t="str">
            <v>Vaän chuyeån söù caùc loaïi</v>
          </cell>
          <cell r="C274" t="str">
            <v>taán</v>
          </cell>
          <cell r="E274">
            <v>119491</v>
          </cell>
        </row>
        <row r="276">
          <cell r="A276" t="str">
            <v>02.1441</v>
          </cell>
          <cell r="B276" t="str">
            <v>Vaän chuyeån söù caùc loaïi</v>
          </cell>
          <cell r="C276" t="str">
            <v>taán</v>
          </cell>
          <cell r="E276">
            <v>100214</v>
          </cell>
        </row>
        <row r="277">
          <cell r="A277" t="str">
            <v>02.1442</v>
          </cell>
          <cell r="B277" t="str">
            <v>Vaän chuyeån söù caùc loaïi</v>
          </cell>
          <cell r="C277" t="str">
            <v>taán</v>
          </cell>
          <cell r="E277">
            <v>93886</v>
          </cell>
        </row>
        <row r="278">
          <cell r="A278" t="str">
            <v>02.1443</v>
          </cell>
          <cell r="B278" t="str">
            <v>Vaän chuyeån söù caùc loaïi</v>
          </cell>
          <cell r="C278" t="str">
            <v>taán</v>
          </cell>
          <cell r="E278">
            <v>92856</v>
          </cell>
        </row>
        <row r="279">
          <cell r="A279" t="str">
            <v>02.1444</v>
          </cell>
          <cell r="B279" t="str">
            <v>Vaän chuyeån söù caùc loaïi</v>
          </cell>
          <cell r="C279" t="str">
            <v>taán</v>
          </cell>
          <cell r="E279">
            <v>91973</v>
          </cell>
        </row>
        <row r="281">
          <cell r="A281" t="str">
            <v>02.1451</v>
          </cell>
          <cell r="B281" t="str">
            <v>Vaän chuyeån caáu kieän beâ toâng ñuùc saün caùc loaïi</v>
          </cell>
          <cell r="C281" t="str">
            <v>taán</v>
          </cell>
          <cell r="E281">
            <v>90207</v>
          </cell>
        </row>
        <row r="282">
          <cell r="A282" t="str">
            <v>02.1452</v>
          </cell>
          <cell r="B282" t="str">
            <v>Vaän chuyeån caáu kieän beâ toâng ñuùc saün caùc loaïi</v>
          </cell>
          <cell r="C282" t="str">
            <v>taán</v>
          </cell>
          <cell r="E282">
            <v>84615</v>
          </cell>
        </row>
        <row r="283">
          <cell r="A283" t="str">
            <v>02.1453</v>
          </cell>
          <cell r="B283" t="str">
            <v>Vaän chuyeån caáu kieän beâ toâng ñuùc saün caùc loaïi</v>
          </cell>
          <cell r="C283" t="str">
            <v>taán</v>
          </cell>
          <cell r="E283">
            <v>83585</v>
          </cell>
        </row>
        <row r="284">
          <cell r="A284" t="str">
            <v>02.1454</v>
          </cell>
          <cell r="B284" t="str">
            <v>Vaän chuyeån caáu kieän beâ toâng ñuùc saün caùc loaïi</v>
          </cell>
          <cell r="C284" t="str">
            <v>taán</v>
          </cell>
          <cell r="E284">
            <v>82702</v>
          </cell>
        </row>
        <row r="286">
          <cell r="A286" t="str">
            <v>02.1461</v>
          </cell>
          <cell r="B286" t="str">
            <v>Vaän chuyeån coät  BTLT</v>
          </cell>
          <cell r="C286" t="str">
            <v>taán</v>
          </cell>
          <cell r="E286">
            <v>140241</v>
          </cell>
        </row>
        <row r="287">
          <cell r="A287" t="str">
            <v>02.1462</v>
          </cell>
          <cell r="B287" t="str">
            <v>Vaän chuyeån coät  BTLT</v>
          </cell>
          <cell r="C287" t="str">
            <v>taán</v>
          </cell>
          <cell r="E287">
            <v>131705</v>
          </cell>
        </row>
        <row r="288">
          <cell r="A288" t="str">
            <v>02.1463</v>
          </cell>
          <cell r="B288" t="str">
            <v>Vaän chuyeån coät  BTLT</v>
          </cell>
          <cell r="C288" t="str">
            <v>taán</v>
          </cell>
          <cell r="E288">
            <v>129940</v>
          </cell>
        </row>
        <row r="289">
          <cell r="A289" t="str">
            <v>02.1464</v>
          </cell>
          <cell r="B289" t="str">
            <v>Vaän chuyeån coät  BTLT</v>
          </cell>
          <cell r="C289" t="str">
            <v>taán</v>
          </cell>
          <cell r="E289">
            <v>128762</v>
          </cell>
        </row>
        <row r="291">
          <cell r="A291" t="str">
            <v>02.1481</v>
          </cell>
          <cell r="B291" t="str">
            <v>Vaän chuyeån DCTC</v>
          </cell>
          <cell r="C291" t="str">
            <v>Taán</v>
          </cell>
          <cell r="E291">
            <v>91090</v>
          </cell>
        </row>
        <row r="292">
          <cell r="A292" t="str">
            <v>02.1482</v>
          </cell>
          <cell r="B292" t="str">
            <v>Vaän chuyeån DCTC</v>
          </cell>
          <cell r="C292" t="str">
            <v>Taán</v>
          </cell>
          <cell r="E292">
            <v>84615</v>
          </cell>
        </row>
        <row r="293">
          <cell r="A293" t="str">
            <v>02.1483</v>
          </cell>
          <cell r="B293" t="str">
            <v>Vaän chuyeån DCTC</v>
          </cell>
          <cell r="C293" t="str">
            <v>Taán</v>
          </cell>
          <cell r="E293">
            <v>83585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DT san nen"/>
      <sheetName val="VL-NV- M san nen"/>
      <sheetName val="TL san nen"/>
      <sheetName val="THDT duong"/>
      <sheetName val="VL-NV- M duong"/>
      <sheetName val="TL duong"/>
      <sheetName val="CL duong"/>
      <sheetName val="THDT hang rao"/>
      <sheetName val="VL-NV- M Hang rao"/>
      <sheetName val="CL Hang rao"/>
      <sheetName val="TL Hang rao"/>
      <sheetName val="THDT hang rao (2)"/>
      <sheetName val="VL-NV- M Hang rao (2)"/>
      <sheetName val="CL Hang rao (2)"/>
      <sheetName val="TL Hang rao (2)"/>
      <sheetName val="THDT muong cap"/>
      <sheetName val="VL-NV- M muong cap"/>
      <sheetName val="CL muong cap"/>
      <sheetName val="TL muong cap"/>
      <sheetName val="TL nha"/>
      <sheetName val="CL PCCC"/>
      <sheetName val="THDT ngoai troi"/>
      <sheetName val="VL-NC-M ngoai troi"/>
      <sheetName val="CL ngoai troi"/>
      <sheetName val="Ngoai troi"/>
      <sheetName val="TL ngoai troi"/>
      <sheetName val="THDT PCCC"/>
      <sheetName val="VL-NC-M PCCC"/>
      <sheetName val="TL PCCC"/>
      <sheetName val="Mong MB-1"/>
      <sheetName val="TL mong MB-1"/>
      <sheetName val="Mong MBK"/>
      <sheetName val="TL mong MBK"/>
      <sheetName val="Mong MBK (2)"/>
      <sheetName val="TL mong  MBK (2)"/>
      <sheetName val="Mong MT-4"/>
      <sheetName val="TL mong MT-4"/>
      <sheetName val="Khoi luong chon cot"/>
      <sheetName val="DG"/>
      <sheetName val="THDT_PCCC"/>
      <sheetName val="VL-NC-M_PCCC"/>
      <sheetName val="TL_PCCC"/>
      <sheetName val="THDT Nha dieu khien"/>
      <sheetName val="VL-NC-M Nha dieu khien"/>
      <sheetName val="TL Nha dieu khien"/>
      <sheetName val="Don gia Binh Duong"/>
      <sheetName val="THDT Nha DHSX"/>
      <sheetName val="VL-NC-M Nha DHSX"/>
      <sheetName val="TL Nha DHSX"/>
      <sheetName val="Don gia Vung Tau"/>
      <sheetName val="dg tphcm"/>
      <sheetName val="VL-NT- M Hang rao"/>
      <sheetName val="Mong MT­4"/>
      <sheetName val="[Phan XD TBA 110kV Tan uyen.xls"/>
      <sheetName val="Don gia Dak Lak"/>
      <sheetName val="Dgia vat tu"/>
      <sheetName val="Don gia_III"/>
      <sheetName val="dg tp(cm"/>
      <sheetName val="_Phan XD TBA 110kV Tan uyen.xls"/>
      <sheetName val="A 110kV Tan uyen.xls?THDT duong"/>
      <sheetName val="DG vat tu"/>
      <sheetName val="Don gia Tay Ninh"/>
      <sheetName val="CL Hang ra/ (2)"/>
      <sheetName val="CHITIET VL-NC"/>
      <sheetName val="THDT_san_nen"/>
      <sheetName val="VL-NV-_M_san_nen"/>
      <sheetName val="TL_san_nen"/>
      <sheetName val="THDT_duong"/>
      <sheetName val="VL-NV-_M_duong"/>
      <sheetName val="TL_duong"/>
      <sheetName val="CL_duong"/>
      <sheetName val="THDT_hang_rao"/>
      <sheetName val="VL-NV-_M_Hang_rao"/>
      <sheetName val="CL_Hang_rao"/>
      <sheetName val="TL_Hang_rao"/>
      <sheetName val="THDT_hang_rao_(2)"/>
      <sheetName val="VL-NV-_M_Hang_rao_(2)"/>
      <sheetName val="CL_Hang_rao_(2)"/>
      <sheetName val="TL_Hang_rao_(2)"/>
      <sheetName val="THDT_muong_cap"/>
      <sheetName val="VL-NV-_M_muong_cap"/>
      <sheetName val="CL_muong_cap"/>
      <sheetName val="TL_muong_cap"/>
      <sheetName val="TL_nha"/>
      <sheetName val="CL_PCCC"/>
      <sheetName val="THDT_ngoai_troi"/>
      <sheetName val="VL-NC-M_ngoai_troi"/>
      <sheetName val="CL_ngoai_troi"/>
      <sheetName val="Ngoai_troi"/>
      <sheetName val="TL_ngoai_troi"/>
      <sheetName val="THDT_PCCC1"/>
      <sheetName val="VL-NC-M_PCCC1"/>
      <sheetName val="TL_PCCC1"/>
      <sheetName val="Mong_MB-1"/>
      <sheetName val="TL_mong_MB-1"/>
      <sheetName val="Mong_MBK"/>
      <sheetName val="TL_mong_MBK"/>
      <sheetName val="Mong_MBK_(2)"/>
      <sheetName val="TL_mong__MBK_(2)"/>
      <sheetName val="Mong_MT-4"/>
      <sheetName val="TL_mong_MT-4"/>
      <sheetName val="Khoi_luong_chon_cot"/>
      <sheetName val="THDT_Nha_dieu_khien"/>
      <sheetName val="VL-NC-M_Nha_dieu_khien"/>
      <sheetName val="TL_Nha_dieu_khien"/>
      <sheetName val="Don_gia_Binh_Duong"/>
      <sheetName val="THDT_Nha_DHSX"/>
      <sheetName val="VL-NC-M_Nha_DHSX"/>
      <sheetName val="TL_Nha_DHSX"/>
      <sheetName val="Don_gia_Vung_Tau"/>
      <sheetName val="dg_tphcm"/>
      <sheetName val="Dgia_vat_tu"/>
      <sheetName val="Don_gia_III"/>
      <sheetName val="Don_gia_Dak_Lak"/>
      <sheetName val="VL-NT-_M_Hang_rao"/>
      <sheetName val="VL_NV_ M san nen"/>
      <sheetName val="VL_NC_M Nha dieu khien"/>
      <sheetName val="Mong_MT­4"/>
      <sheetName val="dg_tp(cm"/>
      <sheetName val="_Phan_XD_TBA_110kV_Tan_uyen_xls"/>
      <sheetName val="A_110kV_Tan_uyen_xls?THDT_duong"/>
      <sheetName val="DG_vat_tu"/>
      <sheetName val="Don_gia_Tay_Ninh"/>
      <sheetName val="CL_Hang_ra/_(2)"/>
      <sheetName val="A 110kV Tan uyen.xls_THDT du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row r="2">
          <cell r="G2" t="str">
            <v>dung</v>
          </cell>
        </row>
      </sheetData>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sheetData sheetId="122"/>
      <sheetData sheetId="123"/>
      <sheetData sheetId="1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
      <sheetName val="Chiettinh dz0,4"/>
      <sheetName val="Tonghop dz0,4"/>
      <sheetName val="THQT dz0,4"/>
      <sheetName val="CTinh Dz10kv"/>
      <sheetName val="THop DZ 10kv"/>
      <sheetName val="THQT dz 10kv"/>
      <sheetName val="ChiettinhTBA"/>
      <sheetName val="TH TBA"/>
      <sheetName val="Tong QT TBA"/>
      <sheetName val="Chiphithietbi"/>
      <sheetName val="Thi nghiem"/>
      <sheetName val="KB + DCQ"/>
      <sheetName val="Vchuyen"/>
      <sheetName val="THQT Dz10kv;0,4kV;TBA"/>
      <sheetName val="Thuyet minh"/>
      <sheetName val="Chiettinh dz0_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bia"/>
      <sheetName val="Thuyet minh"/>
      <sheetName val="THQTct"/>
      <sheetName val="THQT"/>
      <sheetName val="TH_ DZ22"/>
      <sheetName val="VL-nc-mtc dz22"/>
      <sheetName val="CT-DZ22"/>
      <sheetName val="Cuoc phi Vc-22KV"/>
      <sheetName val="TH-TBA"/>
      <sheetName val="Thiet bi"/>
      <sheetName val="MTC-NC-VL TBA"/>
      <sheetName val="CT - TBA"/>
      <sheetName val="Cuoc vc TBA"/>
      <sheetName val="Thi nghiemTBA"/>
      <sheetName val="TH-DZ0,4"/>
      <sheetName val="VL-NC-MTC  0,4kv"/>
      <sheetName val="Chiet tinh 0,4KV"/>
      <sheetName val="Cuoc vc DZ0,4"/>
      <sheetName val="THcong to"/>
      <sheetName val="VL-NC-MTC  Cong to"/>
      <sheetName val="Chiet tinh cong to"/>
      <sheetName val="Cuoc vc Cong to"/>
      <sheetName val="KB + DCQ"/>
      <sheetName val="THQT FS"/>
      <sheetName val="TH_ DZ22 FS"/>
      <sheetName val="TH-TBA FS"/>
      <sheetName val="TH-DZ0,4FS"/>
      <sheetName val="THcong toFS"/>
      <sheetName val="VL-nc-mtc FS"/>
      <sheetName val="CTFS"/>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DN"/>
      <sheetName val="DANH MUC"/>
      <sheetName val="BAN RA"/>
      <sheetName val="HD VAT"/>
      <sheetName val="HD BH"/>
      <sheetName val="HANG HOA"/>
      <sheetName val="TKGTGT"/>
      <sheetName val="NXT NVL"/>
      <sheetName val="HDKT"/>
      <sheetName val="THSDHD"/>
      <sheetName val="THSDHD QUY III"/>
      <sheetName val="BKBL HH,DV"/>
      <sheetName val="TK TNCN"/>
      <sheetName val=".xls]PHIEU XAC MINH"/>
      <sheetName val=".xls]SO XAC MINH (TH)"/>
    </sheetNames>
    <sheetDataSet>
      <sheetData sheetId="0"/>
      <sheetData sheetId="1" refreshError="1">
        <row r="2">
          <cell r="A2" t="str">
            <v>0600003563</v>
          </cell>
          <cell r="B2" t="str">
            <v>Cty TNHH Ñöùc Phöông - Tænh Nam Ñònh</v>
          </cell>
          <cell r="C2" t="str">
            <v>Cty TNHH Ñöùc Phöông - 291 Hoøang Vaên Thuï, TP.Nam Ñònh, Tænh Nam Ñònh</v>
          </cell>
        </row>
        <row r="3">
          <cell r="A3">
            <v>2900325445</v>
          </cell>
          <cell r="B3" t="str">
            <v>Cty CP TM Ngheä An - Ngheä An</v>
          </cell>
          <cell r="C3" t="str">
            <v>Cty CP TM Ngheä An - 19 Quang Trung, TP.Vinh, Ngheä An</v>
          </cell>
        </row>
        <row r="4">
          <cell r="A4" t="str">
            <v>0302183649</v>
          </cell>
          <cell r="B4" t="str">
            <v>Cty TNHH SX-TM Huy Hoøang- Q.1</v>
          </cell>
          <cell r="C4" t="str">
            <v>Cty TNHH SX-TM Huy Hoøang - 265 Lyù Töï Troïng, Q.1</v>
          </cell>
        </row>
        <row r="5">
          <cell r="A5">
            <v>2900325445</v>
          </cell>
          <cell r="B5" t="str">
            <v>Cty CP TM Ngheä An - Ngheä An</v>
          </cell>
          <cell r="C5" t="str">
            <v>Cty CP TM Ngheä An - 19 Quang Trung, TP.Vinh, Ngheä An</v>
          </cell>
        </row>
        <row r="6">
          <cell r="A6">
            <v>2900325445</v>
          </cell>
          <cell r="B6" t="str">
            <v>Cty CP TM Ngheä An - Ngheä An</v>
          </cell>
          <cell r="C6" t="str">
            <v>Cty CP TM Ngheä An - 19 Quang Trung, TP.Vinh, Ngheä An</v>
          </cell>
        </row>
        <row r="7">
          <cell r="A7" t="str">
            <v>0302183649</v>
          </cell>
          <cell r="B7" t="str">
            <v>Cty TNHH SX-TM Huy Hoøang - Q.1</v>
          </cell>
          <cell r="C7" t="str">
            <v>Cty TNHH SX-TM Huy Hoøang - 265 Lyù Töï Troïng, Q.1</v>
          </cell>
        </row>
        <row r="8">
          <cell r="A8" t="str">
            <v>0300865043</v>
          </cell>
          <cell r="B8" t="str">
            <v>Cty TNHH Hoøang Chung - Q.1</v>
          </cell>
          <cell r="C8" t="str">
            <v>Cty TNHH Hoøang Chung - 148 Leâ Lai, Q.1</v>
          </cell>
        </row>
        <row r="9">
          <cell r="A9" t="str">
            <v>0301927038</v>
          </cell>
          <cell r="B9" t="str">
            <v>Cty TNHH Nam Thònh - Q.5</v>
          </cell>
          <cell r="C9" t="str">
            <v>Cty TNHH Nam Thònh-100Q An Döông Vöông, Q.5</v>
          </cell>
        </row>
        <row r="10">
          <cell r="A10" t="str">
            <v>0600003563</v>
          </cell>
          <cell r="B10" t="str">
            <v>Cty TNHH Ñöùc Phöông , Tænh Nam Ñònh</v>
          </cell>
          <cell r="C10" t="str">
            <v>Cty TNHH Ñöùc Phöông - 291 Hoøang Vaên Thuï, TP.Nam Ñònh, Tænh Nam Ñònh</v>
          </cell>
        </row>
        <row r="11">
          <cell r="A11" t="str">
            <v>0302021285</v>
          </cell>
          <cell r="B11" t="str">
            <v>Cty TNHH Ñoâ Thanh , H.Bình Chaùnh</v>
          </cell>
          <cell r="C11" t="str">
            <v>Cty TNHH Ñoâ Thanh - 4/25 Aáp 3 , Xaõ Taân Quyù Taây, H.Bình Chaùnh</v>
          </cell>
        </row>
        <row r="12">
          <cell r="A12" t="str">
            <v>0302183649</v>
          </cell>
          <cell r="B12" t="str">
            <v>Cty TNHH SX-TM Huy Hoøang , Q.1</v>
          </cell>
          <cell r="C12" t="str">
            <v>Cty TNHH SX-TM Huy Hoøang - 265 Lyù Töï Troïng, Q.1</v>
          </cell>
        </row>
        <row r="13">
          <cell r="A13" t="str">
            <v>0302918861</v>
          </cell>
          <cell r="B13" t="str">
            <v>Cty TNHH TM-DV Ñaøo Khang Duy, Q.8</v>
          </cell>
          <cell r="C13" t="str">
            <v>Cty TNHH TM-DV Ñaøo Khang Duy-690/15 Nguyeãn Duy, P.12, Q.8</v>
          </cell>
        </row>
        <row r="14">
          <cell r="A14" t="str">
            <v>0302789824</v>
          </cell>
          <cell r="B14" t="str">
            <v>DNTN Lieân Thaønh , Q.Bình Taân</v>
          </cell>
          <cell r="C14" t="str">
            <v>DNTN Lieân Thaønh - B1/80 TL10, P.Taân Taïo, Q.Bình Taân</v>
          </cell>
        </row>
        <row r="15">
          <cell r="A15" t="str">
            <v>0301911983</v>
          </cell>
          <cell r="B15" t="str">
            <v>Cty TNHH TM Kim Tín , Q.5</v>
          </cell>
          <cell r="C15" t="str">
            <v>Cty TNHH TM Kim Tín - 48 Trònh Hoaøi Ñöùc, P.13, Q.5</v>
          </cell>
        </row>
        <row r="16">
          <cell r="A16">
            <v>3700549859</v>
          </cell>
          <cell r="B16" t="str">
            <v>Cty TNHH TM Tröôøng Haûi, H.Thuaän An, BD</v>
          </cell>
          <cell r="C16" t="str">
            <v>Cty TNHH TM Tröôøng Haûi-60 Ñöôøng soá 3, xaõ Bình Hoøa, H.Thuaän An, BD</v>
          </cell>
        </row>
        <row r="17">
          <cell r="A17" t="str">
            <v>0302415434</v>
          </cell>
          <cell r="B17" t="str">
            <v>Cty TNHH TM Taân Tieán Thaønh, Taân Nhöït, BC</v>
          </cell>
          <cell r="C17" t="str">
            <v>Cty TNHH TM Taân Tieán Thaønh-B19/400D Traàn Ñaïi Nghóa, Taân Nhöït, BC</v>
          </cell>
        </row>
        <row r="18">
          <cell r="A18" t="str">
            <v>0301974905</v>
          </cell>
          <cell r="B18" t="str">
            <v>Cty TNHH Taân Theù KyûVN , P.4, Q.TB</v>
          </cell>
          <cell r="C18" t="str">
            <v>Cty TNHH Taân Theù KyûVN - 107 Traàn Quoác Hoøan, P.4, Q.TB</v>
          </cell>
        </row>
        <row r="19">
          <cell r="A19" t="str">
            <v>0302930160</v>
          </cell>
          <cell r="B19" t="str">
            <v>Cty TNHH TM Vónh Cao Thaêng , P.13, Q.11</v>
          </cell>
          <cell r="C19" t="str">
            <v>Cty TNHH TM Vónh Cao Thaêng - 194 Laõnh Binh Thaêng, P.13, Q.11</v>
          </cell>
        </row>
        <row r="20">
          <cell r="A20" t="str">
            <v>0303273983</v>
          </cell>
          <cell r="B20" t="str">
            <v>Cty TNHH TM Theùp Sinh Ích , P.11, Q.5</v>
          </cell>
          <cell r="C20" t="str">
            <v>Cty TNHH TM Theùp Sinh Ích - 49 Phuø Ñoång Thieân Vöông, P.11, Q.5</v>
          </cell>
        </row>
        <row r="21">
          <cell r="A21" t="str">
            <v>0300951119</v>
          </cell>
          <cell r="B21" t="str">
            <v>Ñieän löïc Bình Chaùnh, BC</v>
          </cell>
          <cell r="C21" t="str">
            <v>Ñieän löïc Bình Chaùnh - B5/6 Nguyeãn Höõu Tri, BC</v>
          </cell>
        </row>
        <row r="22">
          <cell r="A22" t="str">
            <v>0303138906</v>
          </cell>
          <cell r="B22" t="str">
            <v>Cty TNHH CN Vónh Phuù Höng , Q.Btaân</v>
          </cell>
          <cell r="C22" t="str">
            <v>Cty TNHH CN Vónh Phuù Höng - 11 Ñöôøng C, KCN Taân Taïo, Q.Btaân</v>
          </cell>
        </row>
        <row r="23">
          <cell r="A23" t="str">
            <v>0301726236</v>
          </cell>
          <cell r="B23" t="str">
            <v>DNTN TM Quaûng Döông , Q.11</v>
          </cell>
          <cell r="C23" t="str">
            <v>DNTN TM Quaûng Döông - 140/10 Bình Thôùi, P.14, Q.11</v>
          </cell>
        </row>
        <row r="24">
          <cell r="A24" t="str">
            <v>0301726236</v>
          </cell>
          <cell r="B24" t="str">
            <v>DNTN TM Quaûng Döông , Q.11</v>
          </cell>
          <cell r="C24" t="str">
            <v>DNTN TM Quaûng Döông - 140/10 Bình Thôùi, P.14, Q.11</v>
          </cell>
        </row>
        <row r="25">
          <cell r="A25" t="str">
            <v>0301911983</v>
          </cell>
          <cell r="B25" t="str">
            <v>Cty TNHH TM Kim Tín , Q.5</v>
          </cell>
          <cell r="C25" t="str">
            <v>Cty TNHH TM Kim Tín - 48 Trònh Hoaøi Ñöùc, P.13, Q.5</v>
          </cell>
        </row>
        <row r="26">
          <cell r="A26" t="str">
            <v>0300559007</v>
          </cell>
          <cell r="B26" t="str">
            <v>Cty CP Baùch HoÙa Mieàn Nam , Q.1</v>
          </cell>
          <cell r="C26" t="str">
            <v>Cty CP Baùch HoÙa Mieàn Nam - 16 Toân Thaát Thieäp, Q.1</v>
          </cell>
        </row>
        <row r="27">
          <cell r="A27" t="str">
            <v>0302151968</v>
          </cell>
          <cell r="B27" t="str">
            <v>DNTN SX-TM Thieàn Kyù , P.Taân Taïo, Btaân</v>
          </cell>
          <cell r="C27" t="str">
            <v>DNTN SX-TM Thieàn Kyù - B7/168 Traàn Ñaïi Nghóa, P.Taân Taïo, Btaân</v>
          </cell>
        </row>
        <row r="28">
          <cell r="A28" t="str">
            <v>3700236207-001</v>
          </cell>
          <cell r="B28" t="str">
            <v>Cty TNHH Sun Steel CN TP.HCM, P.12, Q.10</v>
          </cell>
          <cell r="C28" t="str">
            <v>Cty TNHH Sun Steel CN TP.HCM - 512F-512G Nguyeãn Tri Phöông, P.12, Q.10</v>
          </cell>
        </row>
        <row r="29">
          <cell r="A29" t="str">
            <v>0300951119</v>
          </cell>
          <cell r="B29" t="str">
            <v>Ñieän löïc Bình Chaùnh , BC</v>
          </cell>
          <cell r="C29" t="str">
            <v>Ñieän löïc Bình Chaùnh - B5/6 Nguyeãn Höõu Tri, BC</v>
          </cell>
        </row>
        <row r="30">
          <cell r="A30">
            <v>3600430176</v>
          </cell>
          <cell r="B30" t="str">
            <v>Cty TNHH Acetylen H.Long Thaønh, ÑN</v>
          </cell>
          <cell r="C30" t="str">
            <v>Cty TNHH Acetylen 263 - Xaõ Phöôùc Taân, H.Long Thaønh, ÑN</v>
          </cell>
        </row>
        <row r="31">
          <cell r="A31">
            <v>3600430176</v>
          </cell>
          <cell r="B31" t="str">
            <v>Cty TNHH Acetylen, H.Long Thaønh, ÑN</v>
          </cell>
          <cell r="C31" t="str">
            <v>Cty TNHH Acetylen 263 - Xaõ Phöôùc Taân, H.Long Thaønh, ÑN</v>
          </cell>
        </row>
        <row r="32">
          <cell r="A32" t="str">
            <v>0302151968</v>
          </cell>
          <cell r="B32" t="str">
            <v>DNTN SX-TM Thieàn Kyù, P.Taân Taïo, Btaân</v>
          </cell>
          <cell r="C32" t="str">
            <v>DNTN SX-TM Thieàn Kyù - B7/168 Traàn Ñaïi Nghóa, P.Taân Taïo, Btaân</v>
          </cell>
        </row>
        <row r="33">
          <cell r="A33" t="str">
            <v>0302940137</v>
          </cell>
          <cell r="B33" t="str">
            <v>Cty TNHH Toøan Höõu , Q.Btaân</v>
          </cell>
          <cell r="C33" t="str">
            <v>Cty TNHH Toøan Höõu - 53/115 KP.8, P.An Laïc, Q.Btaân</v>
          </cell>
        </row>
        <row r="34">
          <cell r="A34" t="str">
            <v>0302177370</v>
          </cell>
          <cell r="B34" t="str">
            <v>DNTN Hieäp Phaùt ï, P.13, Q.GV</v>
          </cell>
          <cell r="C34" t="str">
            <v>DNTN Hieäp Phaùt - 61/1 Leâ Ñöùc Thoï, P.13, Q.GV</v>
          </cell>
        </row>
        <row r="35">
          <cell r="A35" t="str">
            <v>0200414209</v>
          </cell>
          <cell r="B35" t="str">
            <v>Cty TNHH Ñöùc Ñaït - 4 Nguyeãn Traõi, HP</v>
          </cell>
          <cell r="C35" t="str">
            <v>Cty TNHH Ñöùc Ñaït - 4 Nguyeãn Traõi, HP</v>
          </cell>
        </row>
        <row r="36">
          <cell r="A36" t="str">
            <v>0302415120</v>
          </cell>
          <cell r="B36" t="str">
            <v>CS Caét Saét Coâng Danh , P.Hieäp Taân, Q.Tphuù</v>
          </cell>
          <cell r="C36" t="str">
            <v>CS Caét Saét Coâng Danh - 151/48E Luõy Baùn Bích, P.Hieäp Taân, Q.Tphuù</v>
          </cell>
        </row>
        <row r="37">
          <cell r="A37" t="str">
            <v>0301980923</v>
          </cell>
          <cell r="B37" t="str">
            <v>Cty TNHH TM Hieäp Thaønh Höng , Q.Tphuù</v>
          </cell>
          <cell r="C37" t="str">
            <v>Cty TNHH TM Hieäp Thaønh Höng - 120/83 Löông Theá Vinh, P.Taân Thôùi Hoøa, Q.Tphuù</v>
          </cell>
        </row>
        <row r="38">
          <cell r="A38" t="str">
            <v>0300743380</v>
          </cell>
          <cell r="B38" t="str">
            <v>Cty CP CN-TM Höõu Nghò , Q.1, TP.HCM</v>
          </cell>
          <cell r="C38" t="str">
            <v>Cty CP CN-TM Höõu Nghò - 35 Leâ Lôïi, Q.1, TP.HCM</v>
          </cell>
        </row>
        <row r="39">
          <cell r="A39" t="str">
            <v>0301939629</v>
          </cell>
          <cell r="B39" t="str">
            <v>DNTN Caåm Phaùt , P.4, Q.TB</v>
          </cell>
          <cell r="C39" t="str">
            <v>DNTN Caåm Phaùt - 27/17 Haäu Giang, P.4, Q.TB</v>
          </cell>
        </row>
        <row r="40">
          <cell r="A40" t="str">
            <v>0303138906</v>
          </cell>
          <cell r="B40" t="str">
            <v>Cty TNHH CN Vónh Phuù Höng , Q.Btaân</v>
          </cell>
          <cell r="C40" t="str">
            <v>Cty TNHH CN Vónh Phuù Höng - 11 Ñöôøng C, KCN Taân Taïo, Q.Btaân</v>
          </cell>
        </row>
        <row r="41">
          <cell r="A41" t="str">
            <v>0301821049</v>
          </cell>
          <cell r="B41" t="str">
            <v>Cty Taøi Lôïi  P.Taân Taïo, Q.Btaân</v>
          </cell>
          <cell r="C41" t="str">
            <v>Cty Taøi Lôïi - 34 Traàn Ñaïi Nghóa, P.Taân Taïo, Q.Btaân</v>
          </cell>
        </row>
        <row r="42">
          <cell r="A42" t="str">
            <v>0300954529</v>
          </cell>
          <cell r="B42" t="str">
            <v xml:space="preserve">Böu ñieän TP.HCM </v>
          </cell>
          <cell r="C42" t="str">
            <v xml:space="preserve">Böu ñieän TP.HCM </v>
          </cell>
        </row>
        <row r="43">
          <cell r="A43" t="str">
            <v>0301077528</v>
          </cell>
          <cell r="B43" t="str">
            <v>HTX Vaä Taûi Cô Giôùi Q11 , Q.11</v>
          </cell>
          <cell r="C43" t="str">
            <v>HTX Vaä Taûi Cô Giôùi Q11 - 1160 Ñöôøng 3/2, P.12, Q.11</v>
          </cell>
        </row>
        <row r="44">
          <cell r="A44" t="str">
            <v>0300361624</v>
          </cell>
          <cell r="B44" t="str">
            <v>Nhôn Höng , P.16, Q.11</v>
          </cell>
          <cell r="C44" t="str">
            <v>Nhôn Höng - 428 Hoàng Baøng, P.16, Q.11</v>
          </cell>
        </row>
        <row r="45">
          <cell r="A45" t="str">
            <v>0300575841</v>
          </cell>
          <cell r="B45" t="str">
            <v>Chaâu Vónh Khaùnh , P.13, Q.5</v>
          </cell>
          <cell r="C45" t="str">
            <v>Chaâu Vónh Khaùnh - 76-78 Phuøng Höng, P.13, Q.5</v>
          </cell>
        </row>
        <row r="46">
          <cell r="A46" t="str">
            <v>0302062789</v>
          </cell>
          <cell r="B46" t="str">
            <v>Vöông Chí Cöôøng -, P.15, Q.5</v>
          </cell>
          <cell r="C46" t="str">
            <v>Vöông Chí Cöôøng - 136 Taân Thaønh, P.15, Q.5</v>
          </cell>
        </row>
        <row r="47">
          <cell r="A47" t="str">
            <v>0302766136</v>
          </cell>
          <cell r="B47" t="str">
            <v>Laâm Böûu Quyønh , P.13, Q.5</v>
          </cell>
          <cell r="C47" t="str">
            <v>Laâm Böûu Quyønh - 195 Haûi Thöôïng Laõn Oâng, P.13, Q.5</v>
          </cell>
        </row>
        <row r="48">
          <cell r="A48" t="str">
            <v>0302485015</v>
          </cell>
          <cell r="B48" t="str">
            <v>CS Vónh Thuaän , P.8, Q.6</v>
          </cell>
          <cell r="C48" t="str">
            <v>CS Vónh Thuaän - 233 Bình Tieân, P.8, Q.6</v>
          </cell>
        </row>
        <row r="49">
          <cell r="A49" t="str">
            <v>0300766500</v>
          </cell>
          <cell r="B49" t="str">
            <v>Cty CP Nhöïa Saøi Goøn ù P9,Q5</v>
          </cell>
          <cell r="C49" t="str">
            <v>Cty CP Nhöïa Saøi Goøn - 242 Traàn Phuù P9,Q5</v>
          </cell>
        </row>
        <row r="50">
          <cell r="A50" t="str">
            <v>0302626178</v>
          </cell>
          <cell r="B50" t="str">
            <v>Cty CP Thaêng Long ( Q.1)</v>
          </cell>
          <cell r="C50" t="str">
            <v>Cty CP Thaêng Long- (126 Söông Nguyeät Aùnh, Q.1)</v>
          </cell>
        </row>
        <row r="51">
          <cell r="A51" t="str">
            <v>0400398681</v>
          </cell>
          <cell r="B51" t="str">
            <v>Cty CP VT OÂ toâ &amp; DV Toång hôïp, Ñaø naüng</v>
          </cell>
          <cell r="C51" t="str">
            <v>Cty CP VT OÂ toâ &amp; DV Toång hôïp-276/3 Nuùi Thaønh, Ñaø naüng</v>
          </cell>
        </row>
        <row r="52">
          <cell r="A52" t="str">
            <v>0300284842</v>
          </cell>
          <cell r="B52" t="str">
            <v>Vaên Taán KD Caân caùc loaïi, P13, Q5</v>
          </cell>
          <cell r="C52" t="str">
            <v>Vaên Taán KD Caân caùc loaïi- 28 Haûi Thöôïng Laõn Oâng, P13, Q5</v>
          </cell>
        </row>
        <row r="53">
          <cell r="A53" t="str">
            <v>0301764175</v>
          </cell>
          <cell r="B53" t="str">
            <v>Cty TNHH Tieán Loäc (237 Nguyeãn Traõi, Q.1 )</v>
          </cell>
          <cell r="C53" t="str">
            <v>Cty TNHH Tieán Loäc- (237 Nguyeãn Traõi, Q.1 )</v>
          </cell>
        </row>
        <row r="54">
          <cell r="A54" t="str">
            <v>2900325445</v>
          </cell>
          <cell r="B54" t="str">
            <v>Cty CP TM Ngheä An ( Quang Trung - Ngheä An)</v>
          </cell>
          <cell r="C54" t="str">
            <v>Cty CP TM Ngheä An- ( Quang Trung - Ngheä An)</v>
          </cell>
        </row>
        <row r="55">
          <cell r="A55">
            <v>4400115122</v>
          </cell>
          <cell r="B55" t="str">
            <v>Cty SX - SNK Coâng Nghieäp Phuù Yeân (Phuù Yeân)</v>
          </cell>
          <cell r="C55" t="str">
            <v>Cty SX - SNK Coâng Nghieäp Phuù Yeân- (Phuù Yeân)</v>
          </cell>
        </row>
        <row r="56">
          <cell r="A56" t="str">
            <v>0600003563</v>
          </cell>
          <cell r="B56" t="str">
            <v>Cty TNHH Ñöùc Phöông (Nam Ñònh)</v>
          </cell>
          <cell r="C56" t="str">
            <v>Cty TNHH Ñöùc Phöông- (Nam Ñònh)</v>
          </cell>
        </row>
        <row r="57">
          <cell r="A57" t="str">
            <v>0301927038</v>
          </cell>
          <cell r="B57" t="str">
            <v>Cty TNHH Nam Thònh (Q.5)</v>
          </cell>
          <cell r="C57" t="str">
            <v>Cty TNHH Nam Thònh- (Q.5)</v>
          </cell>
        </row>
        <row r="58">
          <cell r="A58" t="str">
            <v>0400101588</v>
          </cell>
          <cell r="B58" t="str">
            <v>Nhaø maùy sx phuï tuøng xe maùy (Ñaøù Naüng)</v>
          </cell>
          <cell r="C58" t="str">
            <v>Nhaø maùy sx phuï tuøng xe maùy- (Ñaøù Naüng)</v>
          </cell>
        </row>
        <row r="59">
          <cell r="A59" t="str">
            <v>0302183649</v>
          </cell>
          <cell r="B59" t="str">
            <v>Cty TNHH Huy Hoaøng (Q.1)</v>
          </cell>
          <cell r="C59" t="str">
            <v>Cty TNHH Huy Hoaøng -(Q.1)</v>
          </cell>
        </row>
        <row r="60">
          <cell r="A60" t="str">
            <v>0400100827</v>
          </cell>
          <cell r="B60" t="str">
            <v>Cty ñieän maùy vaø kyõ thuaät CN - Ñaø Naüng</v>
          </cell>
          <cell r="C60" t="str">
            <v>Cty ñieän maùy vaø kyõ thuaät CN - Ñaø Naüng</v>
          </cell>
        </row>
        <row r="61">
          <cell r="A61" t="str">
            <v>0302183649</v>
          </cell>
          <cell r="B61" t="str">
            <v>Cty TNHH Huy Hoaøng (Q.1)</v>
          </cell>
          <cell r="C61" t="str">
            <v>Cty TNHH Huy Hoaøng- (Q.1)</v>
          </cell>
        </row>
        <row r="62">
          <cell r="A62" t="str">
            <v>0302566200</v>
          </cell>
          <cell r="B62" t="str">
            <v>Cty TNHH xe vaø maùy FMC (Q.1)</v>
          </cell>
          <cell r="C62" t="str">
            <v>Cty TNHH xe vaø maùy FMC- (Q.1)</v>
          </cell>
        </row>
        <row r="63">
          <cell r="A63" t="str">
            <v>0303505352</v>
          </cell>
          <cell r="B63" t="str">
            <v>Cty TNHH SX- Gia Toaùn DaTaSa ( BChaùnh)</v>
          </cell>
          <cell r="C63" t="str">
            <v>Cty TNHH SX- Gia Toaùn DaTaSa -( BChaùnh)</v>
          </cell>
        </row>
        <row r="64">
          <cell r="A64" t="str">
            <v>0302183649</v>
          </cell>
          <cell r="B64" t="str">
            <v>Cty TNHH Huy Hoaøng (Q.1)</v>
          </cell>
          <cell r="C64" t="str">
            <v>Cty TNHH Huy Hoaøng- (Q.1)</v>
          </cell>
        </row>
        <row r="65">
          <cell r="A65" t="str">
            <v>0302483427</v>
          </cell>
          <cell r="B65" t="str">
            <v>CH Leâ Thanh Haûi-Q1</v>
          </cell>
          <cell r="C65" t="str">
            <v>CH Leâ Thanh Haûi - 3D Soá 33 Yersin ,P.Caáu Oâng Laõnh,Q1</v>
          </cell>
        </row>
        <row r="66">
          <cell r="A66" t="str">
            <v>0301033778</v>
          </cell>
          <cell r="B66" t="str">
            <v>DNTN SX TM Taân Bình Minh - Q11</v>
          </cell>
          <cell r="C66" t="str">
            <v>DNTN SX TM Taân Bình Minh - 159/3 Laïc Long Quaân,P1, Q11</v>
          </cell>
        </row>
        <row r="67">
          <cell r="A67" t="str">
            <v>0302682006</v>
          </cell>
          <cell r="B67" t="str">
            <v>Cty TNHH TM DV Vónh Phong - Q6</v>
          </cell>
          <cell r="C67" t="str">
            <v>Cty TNHH TM DV Vónh Phong - 21D C/X Phuù Laâm, Ñ.Lyù Chieâu Hoaøng, P10, Q6Q6</v>
          </cell>
        </row>
        <row r="68">
          <cell r="A68" t="str">
            <v>0302935232</v>
          </cell>
          <cell r="B68" t="str">
            <v>DNTN TM Kim Ñòa - Q11</v>
          </cell>
          <cell r="C68" t="str">
            <v>DNTN TM Kim Ñòa - 100A Phuù Thoï , P2, Q11</v>
          </cell>
        </row>
        <row r="69">
          <cell r="A69" t="str">
            <v>0302744012</v>
          </cell>
          <cell r="B69" t="str">
            <v>DNTN Tuyeàn Töôøng  - Q.Tphuù</v>
          </cell>
          <cell r="C69" t="str">
            <v>DNTN Tuyeàn Töôøng  - 30/19 Buøi Theá Myõ, P.Hieäp Taân, Q.Tphuù</v>
          </cell>
        </row>
        <row r="70">
          <cell r="A70" t="str">
            <v>0300358607</v>
          </cell>
          <cell r="B70" t="str">
            <v>Vöông Toâ Haø - Q5</v>
          </cell>
          <cell r="C70" t="str">
            <v>Vöông Toâ Haø - S41 chôï Taï Uyeân, P15,Q5</v>
          </cell>
        </row>
        <row r="71">
          <cell r="A71" t="str">
            <v>0300427272</v>
          </cell>
          <cell r="B71" t="str">
            <v>Cô Sôû Döông Dung , Q11</v>
          </cell>
          <cell r="C71" t="str">
            <v>Cô Sôû Döông Dung - 116 Nguyeãn Chí Thanh, P16, Q11</v>
          </cell>
        </row>
        <row r="72">
          <cell r="A72" t="str">
            <v>0303285668</v>
          </cell>
          <cell r="B72" t="str">
            <v>Quaùn Höông Vy - P15, Q11</v>
          </cell>
          <cell r="C72" t="str">
            <v>Quaùn Höông Vy - 281/3 Lyù Thöôøng Kieät ,P15, Q11</v>
          </cell>
        </row>
        <row r="73">
          <cell r="A73" t="str">
            <v>0100104429</v>
          </cell>
          <cell r="B73" t="str">
            <v>Toång Cty coâng nghieäp oâ toâ VN - Hoaøn Kieám,HN</v>
          </cell>
          <cell r="C73" t="str">
            <v>Toång Cty coâng nghieäp oâ toâ VN - 120, Haøng Troáng , Hoaøn Kieám,HN</v>
          </cell>
        </row>
        <row r="74">
          <cell r="A74" t="str">
            <v>0300448995</v>
          </cell>
          <cell r="B74" t="str">
            <v>Cty CP Kieåm Toaùn vaø Tö Vaán Taøi Chính Keá Toaùn</v>
          </cell>
          <cell r="C74" t="str">
            <v>Cty CP Kieåm Toaùn vaø Tö Vaán Taøi Chính Keá Toaùn-138 Nguyeãn Thò Minh Khai, Q.3</v>
          </cell>
        </row>
        <row r="75">
          <cell r="A75" t="str">
            <v>0301305220</v>
          </cell>
          <cell r="B75" t="str">
            <v>Cty DV Du Lòch Chôï Lôùn</v>
          </cell>
          <cell r="C75" t="str">
            <v>Cty DV Du Lòch Chôï Lôùn - 134 Nguyeãn Tri Phöông , P.9, Q.5</v>
          </cell>
        </row>
        <row r="76">
          <cell r="A76" t="str">
            <v>0302201048</v>
          </cell>
          <cell r="B76" t="str">
            <v>Cty TNHH ÑT vaø PT CNTH Nguyeãn Hoaøng</v>
          </cell>
          <cell r="C76" t="str">
            <v>Cty TNHH ÑT vaø PT CNTH Nguyeãn Hoaøng-104, Nguyeãn Vaên Cöø, Q.1</v>
          </cell>
        </row>
        <row r="77">
          <cell r="A77" t="str">
            <v>0303310064</v>
          </cell>
          <cell r="B77" t="str">
            <v>Cty TNHH ÑT- VT Vuõ Huy Hoaøng</v>
          </cell>
          <cell r="C77" t="str">
            <v>Cty TNHH ÑT- VT Vuõ Huy Hoaøng - 32 Huøng Vöông , P.1, Q.10</v>
          </cell>
        </row>
        <row r="78">
          <cell r="A78" t="str">
            <v>0301224860</v>
          </cell>
          <cell r="B78" t="str">
            <v>Cty TNHH TM Hoaøng Thònh</v>
          </cell>
          <cell r="C78" t="str">
            <v>Cty TNHH TM Hoaøng Thònh - 19 nguyeãn Thi , Q.5</v>
          </cell>
        </row>
        <row r="79">
          <cell r="A79" t="str">
            <v>0301331710</v>
          </cell>
          <cell r="B79" t="str">
            <v>Cty TNHH TM Ñaïi Nam</v>
          </cell>
          <cell r="C79" t="str">
            <v>Cty TNHH TM Ñaïi Nam - 678-680 Traàn Höng Ñaïo, P.2 ,Q.5</v>
          </cell>
        </row>
        <row r="80">
          <cell r="A80" t="str">
            <v>0301307933</v>
          </cell>
          <cell r="B80" t="str">
            <v>XN Cô Ñieän Töû Tin Hoïc CHOLIMEX</v>
          </cell>
          <cell r="C80" t="str">
            <v>XN Cô Ñieän Töû Tin Hoïc CHOLIMEX - 708 Nguyeãn Traõi P.11 , Q.5</v>
          </cell>
        </row>
        <row r="81">
          <cell r="A81" t="str">
            <v>3600430176</v>
          </cell>
          <cell r="B81" t="str">
            <v>Cty TNHH Acetylen 263</v>
          </cell>
          <cell r="C81" t="str">
            <v>Cty TNHH Acetylen 263 - Xaõ Phöôùc Taân, H.Long Thaønh, ÑN</v>
          </cell>
        </row>
        <row r="82">
          <cell r="A82" t="str">
            <v>0301464051</v>
          </cell>
          <cell r="B82" t="str">
            <v>Baùo Saøi Goøn Giaûi Phoùng( Tieáng Hoa) - Q.5</v>
          </cell>
          <cell r="C82" t="str">
            <v>Baùo Saøi Goøn Giaûi Phoùng( Tieáng Hoa)-41 Haûi Thöôïng Laõng Oâng, Q.5</v>
          </cell>
        </row>
        <row r="83">
          <cell r="A83" t="str">
            <v>0303678556</v>
          </cell>
          <cell r="B83" t="str">
            <v>Cty TNHH Tam Sanh Theùp - Q.Taân Phuù</v>
          </cell>
          <cell r="C83" t="str">
            <v>Cty TNHH TM.XNK Tam Sanh Theùp - 18A Ñoã Ñöùc Duïc, Q.Taân Phuù</v>
          </cell>
        </row>
        <row r="84">
          <cell r="A84" t="str">
            <v>0301758862</v>
          </cell>
          <cell r="B84" t="str">
            <v>Cty TNHH TM Phaùt Loäc -  Q.3</v>
          </cell>
          <cell r="C84" t="str">
            <v>Cty TNHH TM Phaùt Loäc - 613 Nguyeãn Ñình Chieåu, P.2, Q.3</v>
          </cell>
        </row>
        <row r="85">
          <cell r="A85" t="str">
            <v>0302887282</v>
          </cell>
          <cell r="B85" t="str">
            <v>Cty TNHH Taân Huøng Thaùi -  Bình Chaùnh</v>
          </cell>
          <cell r="C85" t="str">
            <v>Cty TNHH Taân Huøng Thaùi - Loâ H1 ñöôøng soá 1, KCN Leâ Minh Xuaân, Bình Chaùnh</v>
          </cell>
        </row>
        <row r="86">
          <cell r="A86" t="str">
            <v>0301281040</v>
          </cell>
          <cell r="B86" t="str">
            <v>TT kyõ thuaät TC.ÑL.CL 3 - 49 Pasteur, Q.1</v>
          </cell>
        </row>
        <row r="87">
          <cell r="A87" t="str">
            <v>0300631013</v>
          </cell>
          <cell r="B87" t="str">
            <v>Cty CP Nhieän Lieäu Saøi Goøn - Q.1</v>
          </cell>
          <cell r="C87" t="str">
            <v>Cty CP Nhieän Lieäu Saøi Goøn - 1A Phaïm Ngoïc Thaïch, Q.1</v>
          </cell>
        </row>
        <row r="88">
          <cell r="A88" t="str">
            <v>0301465048</v>
          </cell>
          <cell r="B88" t="str">
            <v>Chi cuïc tieâu chuaån ÑL.CL 3 - Q.3</v>
          </cell>
          <cell r="C88" t="str">
            <v>Chi cuïc tieâu chuaån ÑL.CL 3 - 263 Ñieän Bieân Phuû, P.7, Q.3</v>
          </cell>
        </row>
        <row r="89">
          <cell r="A89" t="str">
            <v>0100814612</v>
          </cell>
          <cell r="B89" t="str">
            <v>Cty TNHH Duy Thònh - Haø Taây</v>
          </cell>
        </row>
        <row r="90">
          <cell r="A90" t="str">
            <v>0303839154</v>
          </cell>
          <cell r="B90" t="str">
            <v>Cty OÂ Toâ Xe Maùy Huøng Vieät - Q7</v>
          </cell>
        </row>
        <row r="91">
          <cell r="A91" t="str">
            <v>0303678556</v>
          </cell>
          <cell r="B91" t="str">
            <v>Cty TNHH TM XNK Tam Sanh Theùp - Q.TP</v>
          </cell>
        </row>
        <row r="92">
          <cell r="A92" t="str">
            <v>0301196596</v>
          </cell>
          <cell r="B92" t="str">
            <v>Cty TNHH Vaïn Thònh Phaùt - Q1</v>
          </cell>
        </row>
        <row r="93">
          <cell r="A93" t="str">
            <v>0303161895</v>
          </cell>
          <cell r="B93" t="str">
            <v>Cty CP Ñaït Vieät Theùp - Q BTaân</v>
          </cell>
        </row>
        <row r="94">
          <cell r="A94" t="str">
            <v>0301223867</v>
          </cell>
          <cell r="B94" t="str">
            <v>Cty TNHH TM DV THANG LONG  - Q 5</v>
          </cell>
        </row>
        <row r="95">
          <cell r="A95" t="str">
            <v>0303001651</v>
          </cell>
          <cell r="B95" t="str">
            <v>Cty CP TM T . E . M - Q 7</v>
          </cell>
        </row>
        <row r="96">
          <cell r="A96" t="str">
            <v>0400437997</v>
          </cell>
          <cell r="B96" t="str">
            <v>Cty TNHH TM &amp; DV VT Nhaát Trung - ÑN</v>
          </cell>
        </row>
        <row r="97">
          <cell r="A97" t="str">
            <v>0100519952</v>
          </cell>
          <cell r="B97" t="str">
            <v>CN Cty TNHH XD AÙ Ñoâng - Q1</v>
          </cell>
        </row>
        <row r="98">
          <cell r="A98" t="str">
            <v>0302881072</v>
          </cell>
          <cell r="B98" t="str">
            <v>Cty TNHH TM&amp;DV&amp;SX Kieán Nguyeân - Q11</v>
          </cell>
        </row>
        <row r="99">
          <cell r="A99" t="str">
            <v>0301354933</v>
          </cell>
          <cell r="B99" t="str">
            <v>Hieäu Ñöùc Quyønh,tuû nhoâm- Q.3</v>
          </cell>
        </row>
        <row r="100">
          <cell r="A100" t="str">
            <v>0302499882</v>
          </cell>
          <cell r="B100" t="str">
            <v>VLXD TTNT Ngoïc Vaân -Taân Kieân, BC</v>
          </cell>
        </row>
        <row r="101">
          <cell r="A101" t="str">
            <v>0300309215</v>
          </cell>
          <cell r="B101" t="str">
            <v>Tieäm côm Phuøng Nguyeân - P.6,Q.10</v>
          </cell>
        </row>
        <row r="102">
          <cell r="A102" t="str">
            <v>0301292275</v>
          </cell>
          <cell r="B102" t="str">
            <v>Cty TNHH Hoaø Thònh - P.12, Q.6</v>
          </cell>
        </row>
        <row r="103">
          <cell r="A103" t="str">
            <v>0302030353</v>
          </cell>
          <cell r="B103" t="str">
            <v>Cty TNHH TMDV Trang Nguyeân - Thuû Ñöùc</v>
          </cell>
        </row>
        <row r="104">
          <cell r="A104" t="str">
            <v>0302290400</v>
          </cell>
          <cell r="B104" t="str">
            <v>Cty CP Höõu Lieân AÙ Chaâu - P.Taân Taïo,Q.BT</v>
          </cell>
        </row>
        <row r="105">
          <cell r="A105" t="str">
            <v>0302918861</v>
          </cell>
          <cell r="B105" t="str">
            <v>Cty TNHH TM DV Ñaøo Duy Khang Q.8</v>
          </cell>
          <cell r="C105" t="str">
            <v>Cty TNHH TM DV Ñaøo Duy Khang Q.8</v>
          </cell>
        </row>
        <row r="106">
          <cell r="A106" t="str">
            <v>0301173158</v>
          </cell>
          <cell r="B106" t="str">
            <v>Cty TNHH VLXD Ñoâng DöôngP14,Q10</v>
          </cell>
          <cell r="C106" t="str">
            <v>Cty TNHH VLXD Ñoâng DöôngP14,Q10</v>
          </cell>
        </row>
        <row r="107">
          <cell r="A107" t="str">
            <v>0302789824</v>
          </cell>
          <cell r="B107" t="str">
            <v>DNTN Lieân Thaønh , Q.Bình Taân</v>
          </cell>
          <cell r="C107" t="str">
            <v>DNTN Lieân Thaønh , Q.Bình Taân</v>
          </cell>
        </row>
        <row r="108">
          <cell r="A108" t="str">
            <v>0301049697-001-1</v>
          </cell>
          <cell r="B108" t="str">
            <v>CN Cty TNHH SX-TM Kim Phong Ñoàng Nai</v>
          </cell>
          <cell r="C108" t="str">
            <v>CN Cty TNHH SX-TM Kim Phong Ñoàng Nai</v>
          </cell>
        </row>
        <row r="109">
          <cell r="A109" t="str">
            <v>3600430176001</v>
          </cell>
          <cell r="B109" t="str">
            <v>CN Cty TNHH Traân  LöôngQ.10</v>
          </cell>
          <cell r="C109" t="str">
            <v>CN Cty TNHH Traân  LöôngQ.10</v>
          </cell>
        </row>
        <row r="110">
          <cell r="A110" t="str">
            <v>0303273983</v>
          </cell>
          <cell r="B110" t="str">
            <v xml:space="preserve">Cty TNHH TM SX Theùp SINH ICH Q.5 </v>
          </cell>
          <cell r="C110" t="str">
            <v xml:space="preserve">Cty TNHH TM SX Theùp SINH ICH Q.5 </v>
          </cell>
        </row>
        <row r="111">
          <cell r="A111" t="str">
            <v>0301911983</v>
          </cell>
          <cell r="B111" t="str">
            <v>Cty TNHHTM Kim TínP.13 Q 5</v>
          </cell>
          <cell r="C111" t="str">
            <v>Cty TNHHTM Kim TínP.13 Q 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sheetName val="HHBR 03 (2)"/>
      <sheetName val="HHBR 03"/>
      <sheetName val="X-N-T-TP"/>
      <sheetName val="HDBH01"/>
      <sheetName val="HDGTGT"/>
      <sheetName val="TOKHAI (3)"/>
      <sheetName val="TOKHAI"/>
      <sheetName val="LISTHD 01"/>
      <sheetName val="SDHD 01"/>
      <sheetName val="XXXXXXXX"/>
    </sheetNames>
    <sheetDataSet>
      <sheetData sheetId="0" refreshError="1">
        <row r="3">
          <cell r="A3" t="str">
            <v>1200340245</v>
          </cell>
          <cell r="B3" t="str">
            <v>Quaùn Côm Mai Vieân</v>
          </cell>
        </row>
        <row r="4">
          <cell r="A4" t="str">
            <v>0302845941</v>
          </cell>
          <cell r="B4" t="str">
            <v>Nguyeãn Thò Huyeàn Nga</v>
          </cell>
        </row>
        <row r="5">
          <cell r="A5" t="str">
            <v>3500409484</v>
          </cell>
          <cell r="B5" t="str">
            <v>Quaùn Caây Baøng Xanh</v>
          </cell>
        </row>
        <row r="6">
          <cell r="A6" t="str">
            <v>0302769708</v>
          </cell>
          <cell r="B6" t="str">
            <v>Möa Röøng</v>
          </cell>
        </row>
        <row r="7">
          <cell r="A7" t="str">
            <v>0302804832</v>
          </cell>
          <cell r="B7" t="str">
            <v>Kim Tieàn - Traàn Phi Phöông</v>
          </cell>
        </row>
        <row r="8">
          <cell r="A8" t="str">
            <v>0301643607-4</v>
          </cell>
          <cell r="B8" t="str">
            <v>CH 138</v>
          </cell>
        </row>
        <row r="9">
          <cell r="A9" t="str">
            <v>0301125299-3</v>
          </cell>
          <cell r="B9" t="str">
            <v>CH Leâ Töôøng</v>
          </cell>
        </row>
        <row r="10">
          <cell r="A10" t="str">
            <v>0301643607-4</v>
          </cell>
          <cell r="B10" t="str">
            <v>CH 138</v>
          </cell>
        </row>
        <row r="11">
          <cell r="A11" t="str">
            <v>0301206357-4</v>
          </cell>
          <cell r="B11" t="str">
            <v>CH Ñoã Hoàng Quan</v>
          </cell>
        </row>
        <row r="12">
          <cell r="A12" t="str">
            <v>0301538722-3</v>
          </cell>
          <cell r="B12" t="str">
            <v>ACM Computer</v>
          </cell>
        </row>
        <row r="13">
          <cell r="A13" t="str">
            <v>4200286635</v>
          </cell>
          <cell r="B13" t="str">
            <v>DNTN Haûi Sôn</v>
          </cell>
        </row>
        <row r="14">
          <cell r="A14" t="str">
            <v>1500216753-002-1</v>
          </cell>
          <cell r="B14" t="str">
            <v>Khaùch saïn Thaùi Bình</v>
          </cell>
        </row>
        <row r="15">
          <cell r="A15" t="str">
            <v>1800155131-009-1</v>
          </cell>
          <cell r="B15" t="str">
            <v>Cty Du Lòch Caàn Thô - Khaùch Saïn Taây Hoà</v>
          </cell>
        </row>
        <row r="16">
          <cell r="A16" t="str">
            <v>1800155131-009-1</v>
          </cell>
          <cell r="B16" t="str">
            <v>Cty Du Lòch Caàn Thô - Khaùch Saïn Taây Hoà</v>
          </cell>
        </row>
        <row r="17">
          <cell r="A17" t="str">
            <v>1900136622-004-1</v>
          </cell>
          <cell r="B17" t="str">
            <v>Nhaø Haøng Khaùch Saïn Sao Mai</v>
          </cell>
        </row>
        <row r="18">
          <cell r="A18" t="str">
            <v>1600167852-004</v>
          </cell>
          <cell r="B18" t="str">
            <v>CN KS Thaùi Bình Döông</v>
          </cell>
        </row>
        <row r="19">
          <cell r="A19" t="str">
            <v>0302786460</v>
          </cell>
          <cell r="B19" t="str">
            <v>Cty TNHH Thoâng Tin Ñaàu Tö Doanh Thöông VN</v>
          </cell>
        </row>
        <row r="20">
          <cell r="A20" t="str">
            <v>0302166107</v>
          </cell>
          <cell r="B20" t="str">
            <v>Cty TNHH DV-SX-TM Trí Ñöùc</v>
          </cell>
        </row>
        <row r="21">
          <cell r="A21" t="str">
            <v>0100686209002-1</v>
          </cell>
          <cell r="B21" t="str">
            <v>Cty Thoâng Tin Di Ñoäng - VMS</v>
          </cell>
        </row>
        <row r="22">
          <cell r="A22" t="str">
            <v>0302010607</v>
          </cell>
          <cell r="B22" t="str">
            <v>Cty SX TM XNK Taây Nam - CH Xaêng Daàu 195</v>
          </cell>
        </row>
        <row r="23">
          <cell r="A23" t="str">
            <v>0302010607</v>
          </cell>
          <cell r="B23" t="str">
            <v>Cty SX TM XNK Taây Nam - CH Xaêng Daàu 195</v>
          </cell>
        </row>
        <row r="24">
          <cell r="A24" t="str">
            <v>0302390204</v>
          </cell>
          <cell r="B24" t="str">
            <v>CH Nguyeãn Bieåu - Ñinh Vaên Höông</v>
          </cell>
        </row>
        <row r="25">
          <cell r="A25" t="str">
            <v>0301907722</v>
          </cell>
          <cell r="B25" t="str">
            <v>Cty TNHH SX - TM- TV - DT HVN</v>
          </cell>
        </row>
        <row r="26">
          <cell r="A26" t="str">
            <v>0300954529-1</v>
          </cell>
          <cell r="B26" t="str">
            <v>Böu Ñieän TPHCM</v>
          </cell>
        </row>
        <row r="27">
          <cell r="A27" t="str">
            <v>0300954529-1</v>
          </cell>
          <cell r="B27" t="str">
            <v>Böu Ñieän TPHCM</v>
          </cell>
        </row>
        <row r="28">
          <cell r="A28" t="str">
            <v>0300954529-1</v>
          </cell>
          <cell r="B28" t="str">
            <v>Böu Ñieän TPHCM</v>
          </cell>
        </row>
        <row r="29">
          <cell r="A29" t="str">
            <v>0100109106-1</v>
          </cell>
          <cell r="B29" t="str">
            <v>Vietel</v>
          </cell>
        </row>
        <row r="30">
          <cell r="A30" t="str">
            <v>0300954529-1</v>
          </cell>
          <cell r="B30" t="str">
            <v>Böu Ñieän TPHCM</v>
          </cell>
        </row>
        <row r="31">
          <cell r="A31" t="str">
            <v>0300954529-1</v>
          </cell>
          <cell r="B31" t="str">
            <v>Böu Ñieän TPHCM</v>
          </cell>
        </row>
        <row r="32">
          <cell r="A32" t="str">
            <v>0100109106-1</v>
          </cell>
          <cell r="B32" t="str">
            <v>Vietel</v>
          </cell>
        </row>
        <row r="33">
          <cell r="A33" t="str">
            <v>0300954529-1</v>
          </cell>
          <cell r="B33" t="str">
            <v>Böu Ñieän TPHCM</v>
          </cell>
        </row>
        <row r="34">
          <cell r="A34" t="str">
            <v>0301473338-1</v>
          </cell>
          <cell r="B34" t="str">
            <v>Cty TM - Thieát Keá Myõ Thuaät Orient</v>
          </cell>
        </row>
        <row r="35">
          <cell r="A35" t="str">
            <v>0301171827-1</v>
          </cell>
          <cell r="B35" t="str">
            <v>Cty DV DL Beán Thaønh</v>
          </cell>
        </row>
        <row r="36">
          <cell r="A36" t="str">
            <v>0302012795</v>
          </cell>
          <cell r="B36" t="str">
            <v>Cty TNHH SX-TM-DV Naêng Löôïng</v>
          </cell>
        </row>
        <row r="37">
          <cell r="A37" t="str">
            <v>0302012795</v>
          </cell>
          <cell r="B37" t="str">
            <v>Cty TNHH SX-TM-DV Naêng Löôïng</v>
          </cell>
        </row>
        <row r="38">
          <cell r="A38" t="str">
            <v>0300954529-1</v>
          </cell>
          <cell r="B38" t="str">
            <v>Böu Ñieän TPHCM</v>
          </cell>
        </row>
        <row r="39">
          <cell r="A39" t="str">
            <v>0300631013</v>
          </cell>
          <cell r="B39" t="str">
            <v>Cty CP Nhieân Lieäu Saøi Goøn</v>
          </cell>
        </row>
        <row r="40">
          <cell r="A40" t="str">
            <v>0300631013</v>
          </cell>
          <cell r="B40" t="str">
            <v>Cty CP Nhieân Lieäu Saøi Goøn</v>
          </cell>
        </row>
        <row r="41">
          <cell r="A41" t="str">
            <v>0300954529-1</v>
          </cell>
          <cell r="B41" t="str">
            <v>Böu Ñieän TPHCM</v>
          </cell>
        </row>
        <row r="42">
          <cell r="A42" t="str">
            <v>0100237475-001</v>
          </cell>
          <cell r="B42" t="str">
            <v>CN CTY TNHH SHTT Thaûo Thoï Quyeán</v>
          </cell>
        </row>
        <row r="43">
          <cell r="A43" t="str">
            <v>0302193679</v>
          </cell>
          <cell r="B43" t="str">
            <v>Cty TNHH Phöôùc Thieân</v>
          </cell>
        </row>
        <row r="44">
          <cell r="A44" t="str">
            <v>0301762146-1</v>
          </cell>
          <cell r="B44" t="str">
            <v>Cty TNHH TM-DV Ñoàng Thanh</v>
          </cell>
        </row>
        <row r="45">
          <cell r="A45" t="str">
            <v>0302040947</v>
          </cell>
          <cell r="B45" t="str">
            <v>DNTN TM Taân Song Haø</v>
          </cell>
        </row>
        <row r="46">
          <cell r="A46" t="str">
            <v>0302012795</v>
          </cell>
          <cell r="B46" t="str">
            <v>Cty TNHH SX-TM-DV Naêng Löôïng</v>
          </cell>
        </row>
        <row r="47">
          <cell r="A47" t="str">
            <v>0302012795</v>
          </cell>
          <cell r="B47" t="str">
            <v>Cty TNHH SX-TM-DV Naêng Löôïng</v>
          </cell>
        </row>
        <row r="48">
          <cell r="A48" t="str">
            <v>0301452948004-1</v>
          </cell>
          <cell r="B48" t="str">
            <v>Ngaân haøng AÙ Chaâu - Chi Nhaùnh ACB - CN Saøi Goøn</v>
          </cell>
        </row>
        <row r="49">
          <cell r="A49" t="str">
            <v>0302166107</v>
          </cell>
          <cell r="B49" t="str">
            <v>Cty TNHH DV-SX-TM Trí Ñöùc</v>
          </cell>
        </row>
        <row r="50">
          <cell r="A50" t="str">
            <v>0300954529-1</v>
          </cell>
          <cell r="B50" t="str">
            <v>Böu Ñieän TPHCM</v>
          </cell>
        </row>
        <row r="51">
          <cell r="A51" t="str">
            <v>0301452948004-1</v>
          </cell>
          <cell r="B51" t="str">
            <v>Ngaân haøng AÙ Chaâu - Chi Nhaùnh ACB - CN Saøi Goøn</v>
          </cell>
        </row>
        <row r="52">
          <cell r="A52" t="str">
            <v>6000387245</v>
          </cell>
          <cell r="B52" t="str">
            <v>Cty Ñoàng Khaùnh</v>
          </cell>
        </row>
        <row r="53">
          <cell r="A53" t="str">
            <v>0302338204</v>
          </cell>
          <cell r="B53" t="str">
            <v>Cty TNHH Giao Nhaän Vaän Taûi Haøng Hoùa I.T.L</v>
          </cell>
        </row>
        <row r="54">
          <cell r="A54" t="str">
            <v>0302338204</v>
          </cell>
          <cell r="B54" t="str">
            <v>Cty TNHH Giao Nhaän Vaän Taûi Haøng Hoùa I.T.L</v>
          </cell>
        </row>
        <row r="55">
          <cell r="B55" t="str">
            <v>TEXCHEM SINGAPORE PTE. LTD</v>
          </cell>
        </row>
        <row r="56">
          <cell r="A56" t="str">
            <v>6000387245</v>
          </cell>
          <cell r="B56" t="str">
            <v>Cty Ñoàng Khaùnh</v>
          </cell>
        </row>
        <row r="57">
          <cell r="A57" t="str">
            <v>4200286635</v>
          </cell>
          <cell r="B57" t="str">
            <v>DNTN Haûi Sôn</v>
          </cell>
        </row>
        <row r="58">
          <cell r="A58" t="str">
            <v>0300954529-1</v>
          </cell>
          <cell r="B58" t="str">
            <v>Böu Ñieän TPHCM</v>
          </cell>
        </row>
        <row r="59">
          <cell r="A59" t="str">
            <v>1500174197-1</v>
          </cell>
          <cell r="B59" t="str">
            <v>Nhaø Khaùch Coâng Ñoaøn</v>
          </cell>
        </row>
        <row r="60">
          <cell r="A60" t="str">
            <v>1900136622-0041</v>
          </cell>
          <cell r="B60" t="str">
            <v>CN Cty TN Baïc Lieâu Taïi Caø Mau - Nhaø Haøng Khaùch Saïn Sao Mai</v>
          </cell>
        </row>
        <row r="61">
          <cell r="A61" t="str">
            <v>3700148705-002</v>
          </cell>
          <cell r="B61" t="str">
            <v>CN Cty TNHH Bia Thaùi Bình Döông</v>
          </cell>
        </row>
        <row r="62">
          <cell r="A62" t="str">
            <v>0301926323</v>
          </cell>
          <cell r="B62" t="str">
            <v>Cty TNHH TMDV GN Ñieän Bieân</v>
          </cell>
        </row>
        <row r="63">
          <cell r="A63" t="str">
            <v>0301465369-1</v>
          </cell>
          <cell r="B63" t="str">
            <v>Cty Cho Thueâ Taøi Chính Quoác Teá VN</v>
          </cell>
        </row>
        <row r="64">
          <cell r="A64" t="str">
            <v>0301907722</v>
          </cell>
          <cell r="B64" t="str">
            <v>Cty TNHH SX - TM- TV - DT HVN</v>
          </cell>
        </row>
        <row r="65">
          <cell r="A65" t="str">
            <v>0301225896-1</v>
          </cell>
          <cell r="B65" t="str">
            <v>Vieän Pasteur - TP. Hoà Chí Minh</v>
          </cell>
        </row>
        <row r="66">
          <cell r="A66" t="str">
            <v>0301225896-1</v>
          </cell>
          <cell r="B66" t="str">
            <v>Vieän Pasteur - TP. Hoà Chí Minh</v>
          </cell>
        </row>
        <row r="67">
          <cell r="A67" t="str">
            <v>3600447123</v>
          </cell>
          <cell r="B67" t="str">
            <v>DNTN Thaønh Thaùi</v>
          </cell>
        </row>
        <row r="68">
          <cell r="A68" t="str">
            <v>3600447123</v>
          </cell>
          <cell r="B68" t="str">
            <v>DNTN Thaønh Thaùi</v>
          </cell>
        </row>
        <row r="69">
          <cell r="A69" t="str">
            <v>0302672054</v>
          </cell>
          <cell r="B69" t="str">
            <v>Cty TNHH Tröôøng Thaønh</v>
          </cell>
        </row>
        <row r="70">
          <cell r="A70" t="str">
            <v>0301459742001</v>
          </cell>
          <cell r="B70" t="str">
            <v>Traïm Cung ÖÙng Bieåu Maãu Thoáng Keâ</v>
          </cell>
        </row>
        <row r="71">
          <cell r="A71" t="str">
            <v>0100686209002-1</v>
          </cell>
          <cell r="B71" t="str">
            <v>Cty Thoâng Tin Di Ñoäng - VMS</v>
          </cell>
        </row>
        <row r="72">
          <cell r="A72" t="str">
            <v>0100686209002-1</v>
          </cell>
          <cell r="B72" t="str">
            <v>Cty Thoâng Tin Di Ñoäng - VMS</v>
          </cell>
        </row>
        <row r="73">
          <cell r="A73" t="str">
            <v>0100686209002-1</v>
          </cell>
          <cell r="B73" t="str">
            <v>Cty Thoâng Tin Di Ñoäng - VMS</v>
          </cell>
        </row>
        <row r="74">
          <cell r="A74" t="str">
            <v>0100686209002-1</v>
          </cell>
          <cell r="B74" t="str">
            <v>Cty Thoâng Tin Di Ñoäng - VMS</v>
          </cell>
        </row>
        <row r="75">
          <cell r="A75" t="str">
            <v>0100686209002-1</v>
          </cell>
          <cell r="B75" t="str">
            <v>Cty Thoâng Tin Di Ñoäng - VMS</v>
          </cell>
        </row>
        <row r="76">
          <cell r="A76" t="str">
            <v>0300481551-1</v>
          </cell>
          <cell r="B76" t="str">
            <v>Cty Cô Khí OÂtoâ Saøi Goøn  - XN Coâng Nghieäp &amp; Dòch Vuï OÂtoâ (ISAMCO)</v>
          </cell>
        </row>
        <row r="77">
          <cell r="A77" t="str">
            <v>0100255844-1</v>
          </cell>
          <cell r="B77" t="str">
            <v>Cty TNHH Ñònh Anh</v>
          </cell>
        </row>
        <row r="78">
          <cell r="A78" t="str">
            <v>1200100363-1</v>
          </cell>
          <cell r="B78" t="str">
            <v>Cty KS.DL Coâng Ñoaøn TG</v>
          </cell>
        </row>
        <row r="79">
          <cell r="A79" t="str">
            <v>0300555450-001-1</v>
          </cell>
          <cell r="B79" t="str">
            <v>XN Baùn Leû Xaêng Daàu</v>
          </cell>
        </row>
        <row r="80">
          <cell r="A80" t="str">
            <v>0300555450-001-1</v>
          </cell>
          <cell r="B80" t="str">
            <v>XN Baùn Leû Xaêng Daàu</v>
          </cell>
        </row>
        <row r="81">
          <cell r="A81" t="str">
            <v>0301418256-1</v>
          </cell>
          <cell r="B81" t="str">
            <v>Cty TNHH TM Khaùnh Huy</v>
          </cell>
        </row>
        <row r="82">
          <cell r="A82" t="str">
            <v>0302166107</v>
          </cell>
          <cell r="B82" t="str">
            <v>Cty TNHH DV-SX-TM Trí Ñöùc</v>
          </cell>
        </row>
        <row r="83">
          <cell r="A83" t="str">
            <v>0302830790</v>
          </cell>
          <cell r="B83" t="str">
            <v>Cty TNHH Hoùa Chaát Ñaïi Vieät</v>
          </cell>
        </row>
        <row r="84">
          <cell r="A84" t="str">
            <v>0302830790</v>
          </cell>
          <cell r="B84" t="str">
            <v>Cty TNHH Hoùa Chaát Ñaïi Vieät</v>
          </cell>
        </row>
        <row r="85">
          <cell r="A85" t="str">
            <v>03009545291</v>
          </cell>
          <cell r="B85" t="str">
            <v>Böu Ñieän TPHCM</v>
          </cell>
        </row>
        <row r="86">
          <cell r="A86" t="str">
            <v>1100253535-1</v>
          </cell>
          <cell r="B86" t="str">
            <v>Cty TNHH SX/TM Nam Phöông</v>
          </cell>
        </row>
        <row r="87">
          <cell r="A87" t="str">
            <v>0300695842</v>
          </cell>
          <cell r="B87" t="str">
            <v>Cty Taùm Nghieäp Saigon (FORIMEX)</v>
          </cell>
        </row>
        <row r="88">
          <cell r="A88" t="str">
            <v>0302030561-1</v>
          </cell>
          <cell r="B88" t="str">
            <v>Vieän Kyõ Thuaät Nhieät Ñôùi Vaø Baûo Veä Moâi Tröôøng</v>
          </cell>
        </row>
        <row r="89">
          <cell r="A89" t="str">
            <v>0302830790</v>
          </cell>
          <cell r="B89" t="str">
            <v>Cty TNHH Hoùa Chaát Ñaïi Vieät</v>
          </cell>
        </row>
        <row r="90">
          <cell r="A90" t="str">
            <v>0302383077</v>
          </cell>
          <cell r="B90" t="str">
            <v>Cty TNHH Xaây Döng Thöông Maïi Ñoâng Hôïp</v>
          </cell>
        </row>
        <row r="91">
          <cell r="A91" t="str">
            <v>3600257771</v>
          </cell>
          <cell r="B91" t="str">
            <v>Xí Nghieäp Xaây Laép Soá 1- Cty Phaùt Trieån Ñoâ Thò Vaø KCN</v>
          </cell>
        </row>
        <row r="92">
          <cell r="A92" t="str">
            <v>1200227024-4</v>
          </cell>
          <cell r="B92" t="str">
            <v>VLXD TIA</v>
          </cell>
        </row>
        <row r="93">
          <cell r="A93" t="str">
            <v>0300378152-1</v>
          </cell>
          <cell r="B93" t="str">
            <v>Xí Nghieäp 4 - Coâng Ty 5</v>
          </cell>
        </row>
        <row r="94">
          <cell r="A94" t="str">
            <v>3600275107 005 1</v>
          </cell>
          <cell r="B94" t="str">
            <v>Cty Xaây Döïng vaø Saûn Xuaát VLXD Bieân Hoøa</v>
          </cell>
        </row>
        <row r="95">
          <cell r="A95" t="str">
            <v>3600275107 005 1</v>
          </cell>
          <cell r="B95" t="str">
            <v>Cty Xaây Döïng vaø Saûn Xuaát VLXD Bieân Hoøa</v>
          </cell>
        </row>
        <row r="96">
          <cell r="A96" t="str">
            <v>3600275107 005 1</v>
          </cell>
          <cell r="B96" t="str">
            <v>Cty Xaây Döïng vaø Saûn Xuaát VLXD Bieân Hoøa</v>
          </cell>
        </row>
        <row r="97">
          <cell r="A97" t="str">
            <v>3600275107 005 1</v>
          </cell>
          <cell r="B97" t="str">
            <v>Cty Xaây Döïng vaø Saûn Xuaát VLXD Bieân Hoøa</v>
          </cell>
        </row>
        <row r="98">
          <cell r="A98" t="str">
            <v>3600510590</v>
          </cell>
          <cell r="B98" t="str">
            <v>Cty Coå Phaàn Xaây Döïng Ñoàng Nai</v>
          </cell>
        </row>
        <row r="99">
          <cell r="A99" t="str">
            <v>5700197689</v>
          </cell>
          <cell r="B99" t="str">
            <v>Cöûa haøng Phöông Tuyeát</v>
          </cell>
        </row>
        <row r="100">
          <cell r="A100" t="str">
            <v>5900264477</v>
          </cell>
          <cell r="B100" t="str">
            <v>Cty TM Dòch Vuï Theá Daân</v>
          </cell>
        </row>
        <row r="101">
          <cell r="A101" t="str">
            <v>37001494801</v>
          </cell>
          <cell r="B101" t="str">
            <v>Cty Xaây Döïng Vieät Höng</v>
          </cell>
        </row>
        <row r="102">
          <cell r="A102" t="str">
            <v>3500106440-001-1</v>
          </cell>
          <cell r="B102" t="str">
            <v>Cty OSCAT/AEA Vieät Nam Co.LTD</v>
          </cell>
        </row>
        <row r="103">
          <cell r="A103" t="str">
            <v>0100105045-003</v>
          </cell>
          <cell r="B103" t="str">
            <v>Cty Ñaàu Tö Xaây Döïng Haø Noäi Chi Nhaùnh TP.HCM</v>
          </cell>
        </row>
        <row r="104">
          <cell r="A104" t="str">
            <v>0302861806</v>
          </cell>
          <cell r="B104" t="str">
            <v>Cty CP XD TM DV Ñaêng Minh</v>
          </cell>
        </row>
        <row r="105">
          <cell r="A105" t="str">
            <v>0302415402</v>
          </cell>
          <cell r="B105" t="str">
            <v>Cty TNHH Soâng Lam</v>
          </cell>
        </row>
        <row r="106">
          <cell r="A106" t="str">
            <v>1300131929-4</v>
          </cell>
          <cell r="B106" t="str">
            <v>Cöûa haøng Sôn Taøi Phaùt</v>
          </cell>
        </row>
        <row r="107">
          <cell r="A107" t="str">
            <v>0300588664-1</v>
          </cell>
          <cell r="B107" t="str">
            <v>Cty Xaây Laép vaø Vaät Tö Xaây Döïng</v>
          </cell>
        </row>
        <row r="108">
          <cell r="A108" t="str">
            <v>0301308380</v>
          </cell>
          <cell r="B108" t="str">
            <v>Cty TNHH TM DV An Thaønh</v>
          </cell>
        </row>
        <row r="109">
          <cell r="A109" t="str">
            <v>0301443407-001</v>
          </cell>
          <cell r="B109" t="str">
            <v>Xí Nghieäp Xaây Döïng Soá 1</v>
          </cell>
        </row>
        <row r="110">
          <cell r="A110" t="str">
            <v>0301443407-001</v>
          </cell>
          <cell r="B110" t="str">
            <v>Xí Nghieäp Xaây Döïng Soá 1</v>
          </cell>
        </row>
        <row r="111">
          <cell r="A111" t="str">
            <v>4200455072</v>
          </cell>
          <cell r="B111" t="str">
            <v>DNTN Quoác Taøi</v>
          </cell>
        </row>
        <row r="112">
          <cell r="A112" t="str">
            <v>4200455072</v>
          </cell>
          <cell r="B112" t="str">
            <v>DNTN Quoác Taøi</v>
          </cell>
        </row>
        <row r="113">
          <cell r="A113" t="str">
            <v>4200455072</v>
          </cell>
          <cell r="B113" t="str">
            <v>DNTN Quoác Taøi</v>
          </cell>
        </row>
        <row r="114">
          <cell r="A114" t="str">
            <v>2000268956</v>
          </cell>
          <cell r="B114" t="str">
            <v>Cöûa haøng Sôn Suõng</v>
          </cell>
        </row>
        <row r="115">
          <cell r="A115" t="str">
            <v>2000268956</v>
          </cell>
          <cell r="B115" t="str">
            <v>Cöûa haøng Sôn Suõng</v>
          </cell>
        </row>
        <row r="116">
          <cell r="A116" t="str">
            <v>3600485898</v>
          </cell>
          <cell r="B116" t="str">
            <v>Hoaøng Vaên Haûi</v>
          </cell>
        </row>
        <row r="117">
          <cell r="A117" t="str">
            <v>3600485898</v>
          </cell>
          <cell r="B117" t="str">
            <v>Hoaøng Vaên Haûi</v>
          </cell>
        </row>
        <row r="118">
          <cell r="A118" t="str">
            <v>3600485898</v>
          </cell>
          <cell r="B118" t="str">
            <v>Hoaøng Vaên Haûi</v>
          </cell>
        </row>
        <row r="119">
          <cell r="A119" t="str">
            <v>0300605479-1</v>
          </cell>
          <cell r="B119" t="str">
            <v>Cty Xaây Laép vaø Vaät Tö Xaây Döïng 4</v>
          </cell>
        </row>
        <row r="120">
          <cell r="A120" t="str">
            <v>0301440501-1</v>
          </cell>
          <cell r="B120" t="str">
            <v>Cty Coâng Trình Ñoâ Thò Phuù Nhuaän</v>
          </cell>
        </row>
        <row r="121">
          <cell r="A121" t="str">
            <v>0300842751-1</v>
          </cell>
          <cell r="B121" t="str">
            <v>Cty Phaùt Trieån vaø Dòch Vuï Nhaø Q.1</v>
          </cell>
        </row>
        <row r="122">
          <cell r="A122" t="str">
            <v>3600256545-1</v>
          </cell>
          <cell r="B122" t="str">
            <v>Cty Xaây Döïng Mieàn Ñoâng</v>
          </cell>
        </row>
        <row r="123">
          <cell r="A123" t="str">
            <v>0300588664-1</v>
          </cell>
          <cell r="B123" t="str">
            <v>Cty Xaây Laép vaø Vaät Tö Xaây Döïng</v>
          </cell>
        </row>
        <row r="124">
          <cell r="A124" t="str">
            <v>0302553843</v>
          </cell>
          <cell r="B124" t="str">
            <v>Cty Coâå Phaàn SCD Vieät Nam</v>
          </cell>
        </row>
        <row r="125">
          <cell r="A125" t="str">
            <v>0302046561</v>
          </cell>
          <cell r="B125" t="str">
            <v>Cty TNHH SEI LPS</v>
          </cell>
        </row>
        <row r="126">
          <cell r="A126" t="str">
            <v>1500365522</v>
          </cell>
          <cell r="B126" t="str">
            <v>Duõng Phaùt II</v>
          </cell>
        </row>
        <row r="127">
          <cell r="A127" t="str">
            <v>3600629980</v>
          </cell>
          <cell r="B127" t="str">
            <v>Cty TNHH Xaây Döïng KORAVINA</v>
          </cell>
        </row>
        <row r="128">
          <cell r="A128" t="str">
            <v>3500102799002</v>
          </cell>
          <cell r="B128" t="str">
            <v>CH VLXD Trang Trí Noäi Thaát 125</v>
          </cell>
        </row>
        <row r="129">
          <cell r="A129" t="str">
            <v>0302696827</v>
          </cell>
          <cell r="B129" t="str">
            <v>Cty TNHH TM Xaây Döïng Theá Heä Môùi</v>
          </cell>
        </row>
        <row r="130">
          <cell r="A130" t="str">
            <v>01001042670081</v>
          </cell>
          <cell r="B130" t="str">
            <v>CN Toång Cty XD Noâng Nghieäp vaø Phaùt Trieån Noâng Thoân</v>
          </cell>
        </row>
        <row r="131">
          <cell r="A131" t="str">
            <v>0302786358</v>
          </cell>
          <cell r="B131" t="str">
            <v>Cty TNHH Xaây Döïng Nhaø Vieät</v>
          </cell>
        </row>
        <row r="132">
          <cell r="A132" t="str">
            <v>3500142304</v>
          </cell>
          <cell r="B132" t="str">
            <v>Cöûa haøng VLXD Phöôùc An</v>
          </cell>
        </row>
        <row r="133">
          <cell r="B133" t="str">
            <v>Cöûa haøng VLXD Chín AÂn</v>
          </cell>
        </row>
        <row r="134">
          <cell r="A134" t="str">
            <v>36002751070051</v>
          </cell>
          <cell r="B134" t="str">
            <v>Trung Taâm Dòch Vuï Xaây Döïng &amp; VLXD Bieân Hoøa</v>
          </cell>
        </row>
        <row r="135">
          <cell r="A135" t="str">
            <v>36002751070051</v>
          </cell>
          <cell r="B135" t="str">
            <v>Trung Taâm Dòch Vuï Xaây Döïng &amp; VLXD Bieân Hoøa</v>
          </cell>
        </row>
        <row r="136">
          <cell r="A136" t="str">
            <v>0301440501-1</v>
          </cell>
          <cell r="B136" t="str">
            <v>Cty Coâng Trình Ñoâ Thò Phuù Nhuaän</v>
          </cell>
        </row>
        <row r="137">
          <cell r="A137" t="str">
            <v>36002751070051</v>
          </cell>
          <cell r="B137" t="str">
            <v>Trung Taâm Dòch Vuï Xaây Döïng &amp; VLXD Bieân Hoøa</v>
          </cell>
        </row>
        <row r="138">
          <cell r="A138" t="str">
            <v>36002751070051</v>
          </cell>
          <cell r="B138" t="str">
            <v>Trung Taâm Dòch Vuï Xaây Döïng &amp; VLXD Bieân Hoøa</v>
          </cell>
        </row>
        <row r="139">
          <cell r="A139" t="str">
            <v>0301465231-1</v>
          </cell>
          <cell r="B139" t="str">
            <v>Cty SX DV XNK - KHKT SCITECHIMEX</v>
          </cell>
          <cell r="C139" t="str">
            <v>Soá 1 Maïc Ñónh Chi, Q.1</v>
          </cell>
        </row>
        <row r="140">
          <cell r="A140" t="str">
            <v>0300348084-2</v>
          </cell>
          <cell r="B140" t="str">
            <v>CH Voõ Thò Lôøi</v>
          </cell>
          <cell r="C140" t="str">
            <v>S17/1D Chôï Taân Thaønh, P.15,Q.5</v>
          </cell>
        </row>
        <row r="141">
          <cell r="A141" t="str">
            <v>0302636176</v>
          </cell>
          <cell r="B141" t="str">
            <v>CH 191</v>
          </cell>
          <cell r="C141" t="str">
            <v>191 NKKN, F7, Q.3</v>
          </cell>
          <cell r="D141">
            <v>9325004</v>
          </cell>
        </row>
        <row r="142">
          <cell r="A142" t="str">
            <v>0302727627</v>
          </cell>
          <cell r="B142" t="str">
            <v>DNTN Nhaø Haøng Höông Röøng</v>
          </cell>
          <cell r="C142" t="str">
            <v>146 Hai Baø Tröng, P.Ña Kao, Q.1</v>
          </cell>
        </row>
        <row r="143">
          <cell r="A143" t="str">
            <v>0301647552</v>
          </cell>
          <cell r="B143" t="str">
            <v>Cty TNHH SX - TM Nhaät Tieán</v>
          </cell>
          <cell r="C143" t="str">
            <v>A3/15 Nguyeãn Cöõu Phuù- Taân Kieân - BC</v>
          </cell>
        </row>
        <row r="144">
          <cell r="A144" t="str">
            <v>0301196596</v>
          </cell>
          <cell r="B144" t="str">
            <v>Cty TNHH Vaïn Thònh Phaùt - Nhaø Haøng Höõu Nghò</v>
          </cell>
          <cell r="C144" t="str">
            <v>55-57 Nguyeãn Hueä , Q.1</v>
          </cell>
        </row>
        <row r="145">
          <cell r="A145" t="str">
            <v>0302578446</v>
          </cell>
          <cell r="B145" t="str">
            <v>Cô sôû Ñöùc Phaùt 2</v>
          </cell>
          <cell r="C145" t="str">
            <v>543A Nguyeãn Kieäm, P.9, PN</v>
          </cell>
        </row>
        <row r="146">
          <cell r="A146" t="str">
            <v>0302439114</v>
          </cell>
          <cell r="B146" t="str">
            <v>Cty TNHH Quang Trung</v>
          </cell>
          <cell r="C146" t="str">
            <v>96 Quang Trung, P.11, Q.GV</v>
          </cell>
        </row>
        <row r="147">
          <cell r="A147" t="str">
            <v>0301490534-1</v>
          </cell>
          <cell r="B147" t="str">
            <v>TTNC ÖÙng Duïng Coâng Ngheä &amp; Quaûn Lyù Moâi Tröôøng CENTEMA</v>
          </cell>
          <cell r="C147" t="str">
            <v>C4/5-6 Ñinh Boä Lónh, P.26, Q.BT</v>
          </cell>
        </row>
        <row r="148">
          <cell r="A148" t="str">
            <v>0302430489</v>
          </cell>
          <cell r="B148" t="str">
            <v>Cty TNHH Töông Phaûn</v>
          </cell>
          <cell r="C148" t="str">
            <v>20 Traàn Cao Vaân, P.Ña Kao, Q.1</v>
          </cell>
          <cell r="D148">
            <v>8227217</v>
          </cell>
        </row>
        <row r="149">
          <cell r="A149" t="str">
            <v>0301426948-1</v>
          </cell>
          <cell r="B149" t="str">
            <v>DNTN Nöôùc Uoáng Tinh Khieát Saøi Goøn</v>
          </cell>
          <cell r="C149" t="str">
            <v>9 Quang Trung, Q.Goø Vaáp, TP.HCM</v>
          </cell>
          <cell r="D149">
            <v>848.8941466</v>
          </cell>
        </row>
        <row r="150">
          <cell r="A150" t="str">
            <v>0301473338</v>
          </cell>
          <cell r="B150" t="str">
            <v>Cty TM - Thieát Keá Myõ Thuaät Orient</v>
          </cell>
        </row>
        <row r="151">
          <cell r="A151" t="str">
            <v>0302022539</v>
          </cell>
          <cell r="B151" t="str">
            <v>Cty TNHH T&amp; H</v>
          </cell>
          <cell r="C151" t="str">
            <v>202 bis Nguyeãn Thò Minh Khai, Q.3, TP.HCM</v>
          </cell>
          <cell r="D151">
            <v>9303470</v>
          </cell>
        </row>
        <row r="152">
          <cell r="A152" t="str">
            <v>0301959791</v>
          </cell>
          <cell r="B152" t="str">
            <v>Cty TNHH TM &amp; TKTM P &amp; T</v>
          </cell>
          <cell r="C152" t="str">
            <v>214/19/19 Nguyeãn Höõu Caûnh, F.Taân Ñònh, Q.1</v>
          </cell>
          <cell r="D152">
            <v>8483098</v>
          </cell>
        </row>
        <row r="153">
          <cell r="A153" t="str">
            <v>0302005170</v>
          </cell>
          <cell r="B153" t="str">
            <v>Vaên Phoøng Phaåm Vuõ</v>
          </cell>
          <cell r="C153" t="str">
            <v>49 Leâ Lôïi</v>
          </cell>
          <cell r="D153">
            <v>8210647</v>
          </cell>
        </row>
        <row r="154">
          <cell r="A154" t="str">
            <v>0301473338-1</v>
          </cell>
          <cell r="B154" t="str">
            <v>Cty TNHH Thieát Keá Taïo Maãu AÙ Ñoâng</v>
          </cell>
          <cell r="C154" t="str">
            <v>74 Maïc Ñónh Chi, Q.1</v>
          </cell>
        </row>
        <row r="155">
          <cell r="A155" t="str">
            <v>1600184590-008-1</v>
          </cell>
          <cell r="B155" t="str">
            <v>Cty Xaêng Daàu An Giang- CH Xaêng Daàu Myõ Long</v>
          </cell>
          <cell r="C155" t="str">
            <v>Long Xuyeân</v>
          </cell>
        </row>
        <row r="156">
          <cell r="A156" t="str">
            <v>0301828326</v>
          </cell>
          <cell r="B156" t="str">
            <v>Cty TNHH SX - TM Ngoâi Sao Xanh</v>
          </cell>
        </row>
        <row r="157">
          <cell r="A157" t="str">
            <v>0301987340</v>
          </cell>
          <cell r="B157" t="str">
            <v>CH Vöông Vaên Phaùt</v>
          </cell>
          <cell r="C157" t="str">
            <v>5D Huøng Vöông, P.1, Q.10</v>
          </cell>
        </row>
        <row r="158">
          <cell r="A158" t="str">
            <v>0300712488</v>
          </cell>
          <cell r="B158" t="str">
            <v>Cty Ñieän Cô LIDICO</v>
          </cell>
          <cell r="C158" t="str">
            <v>181 Ñieän Bieân Phuû, P.15, Q.BT</v>
          </cell>
        </row>
        <row r="159">
          <cell r="A159" t="str">
            <v>0302454144</v>
          </cell>
          <cell r="B159" t="str">
            <v>CH Thieân Phuùc</v>
          </cell>
          <cell r="C159" t="str">
            <v>77C Buøi Thò Xuaân, Q.1</v>
          </cell>
        </row>
        <row r="160">
          <cell r="A160" t="str">
            <v>0302681806</v>
          </cell>
          <cell r="B160" t="str">
            <v>Cty Coå Phaàn XD-TM-DV Ñaêng Minh</v>
          </cell>
          <cell r="C160" t="str">
            <v>L11-L12 Mieáu Noåi, F.3, Q.BT</v>
          </cell>
        </row>
        <row r="161">
          <cell r="A161" t="str">
            <v>0302218940</v>
          </cell>
          <cell r="B161" t="str">
            <v>CH Nguyeãn Thò Yeân</v>
          </cell>
          <cell r="C161" t="str">
            <v>919 Laïc Long Quaân, F11 - TB</v>
          </cell>
        </row>
        <row r="162">
          <cell r="A162" t="str">
            <v>0302276808</v>
          </cell>
          <cell r="B162" t="str">
            <v>Cty TNHH SX Bao Bì Nhöïa TM N &amp; N</v>
          </cell>
          <cell r="C162" t="str">
            <v>F10/76 AÁp 6, Bình Trò Ñoâng - BC</v>
          </cell>
        </row>
        <row r="163">
          <cell r="A163" t="str">
            <v>0302538450</v>
          </cell>
          <cell r="B163" t="str">
            <v>Ñieän Thoaïi Trung Taâm Leâ Thaønh Phuù</v>
          </cell>
          <cell r="C163" t="str">
            <v>5A Huøng Vöông, P.4, Q.5</v>
          </cell>
        </row>
        <row r="164">
          <cell r="A164" t="str">
            <v>0301465256</v>
          </cell>
          <cell r="B164" t="str">
            <v>Baùo Tuoåi Treû</v>
          </cell>
          <cell r="C164" t="str">
            <v>161 Lyù Chính Thaéng, Q.3, TP.HCM</v>
          </cell>
        </row>
        <row r="165">
          <cell r="A165" t="str">
            <v>0302201048</v>
          </cell>
          <cell r="B165" t="str">
            <v>Cty ÑT &amp; PT CN Tin Hoïc Nguyeãn Hoaøng</v>
          </cell>
          <cell r="C165" t="str">
            <v>Soá 02 Buøi Thò Xuaân, Q.1, Tp.HCM</v>
          </cell>
          <cell r="D165">
            <v>9252549</v>
          </cell>
        </row>
        <row r="166">
          <cell r="A166" t="str">
            <v>1200503404</v>
          </cell>
          <cell r="B166" t="str">
            <v>DNTN Ñaït</v>
          </cell>
          <cell r="C166" t="str">
            <v>142/5 Lyù Thöôøng Kieät, F,6, Myõ Tho- Tieàn Giang</v>
          </cell>
        </row>
        <row r="167">
          <cell r="A167" t="str">
            <v>3600262080-1</v>
          </cell>
          <cell r="B167" t="str">
            <v>Cty TNHH VIKOGLOWIN</v>
          </cell>
          <cell r="C167" t="str">
            <v>KCN Bieân Hoøa - Ñoàng Nai</v>
          </cell>
        </row>
        <row r="168">
          <cell r="A168" t="str">
            <v>3900318249</v>
          </cell>
          <cell r="B168" t="str">
            <v>DNTN VLXD &amp; Trang Trí Noäi Thaát Phöôùc Thaønh</v>
          </cell>
          <cell r="C168" t="str">
            <v>Khu phoá 4/9 Thò Traán Goø Daàu - Taây Ninh</v>
          </cell>
        </row>
        <row r="169">
          <cell r="A169" t="str">
            <v>0300361977-1</v>
          </cell>
          <cell r="B169" t="str">
            <v>Coâng ty CoTec</v>
          </cell>
          <cell r="C169" t="str">
            <v>19 Hoà Tuøng Maäu, Q.1</v>
          </cell>
        </row>
        <row r="170">
          <cell r="A170" t="str">
            <v>4100266378</v>
          </cell>
          <cell r="B170" t="str">
            <v>Cty TNHH Tö Vaán Xaây Döïng ATT Bình Ñònh</v>
          </cell>
          <cell r="C170" t="str">
            <v>51 Leâ Hoàng Phong, TP.Qui Nhôn</v>
          </cell>
        </row>
        <row r="171">
          <cell r="A171" t="str">
            <v>0302487703</v>
          </cell>
          <cell r="B171" t="str">
            <v>DNTN Baûo Haân</v>
          </cell>
          <cell r="C171" t="str">
            <v>118/24 Nguyeãn Sôn, F18, Q.TB</v>
          </cell>
        </row>
        <row r="172">
          <cell r="A172" t="str">
            <v>3600486179</v>
          </cell>
          <cell r="B172" t="str">
            <v>Cty TNHH Xaây Döïng Coâng Minh</v>
          </cell>
          <cell r="C172" t="str">
            <v>P.Taân Mai Bieân Hoøa - Ñoàng Nai</v>
          </cell>
        </row>
        <row r="173">
          <cell r="A173" t="str">
            <v>3600517645</v>
          </cell>
          <cell r="B173" t="str">
            <v>Cty TNHH Vónh Nam</v>
          </cell>
          <cell r="C173" t="str">
            <v xml:space="preserve">Ñöôøng Soá 9 Khu Coâng Nghieäp Bieân Hoøa </v>
          </cell>
        </row>
        <row r="174">
          <cell r="A174" t="str">
            <v>1500376436</v>
          </cell>
          <cell r="B174" t="str">
            <v>Khaùch Saïn Phöôïng Hoaøng</v>
          </cell>
          <cell r="C174" t="str">
            <v>2H - 2R Huøng Vöông, P.1, TXVL</v>
          </cell>
        </row>
        <row r="175">
          <cell r="A175" t="str">
            <v>0301696408</v>
          </cell>
          <cell r="B175" t="str">
            <v>Cty TNHH TM - DV Tröôøng Nghieäp</v>
          </cell>
          <cell r="C175" t="str">
            <v>25 B nguyeãn Hieàn (Cö Xaù Ñoâ Thaønh), P.4, Q.3, TP.HCM</v>
          </cell>
        </row>
        <row r="176">
          <cell r="A176" t="str">
            <v>0300625210-011-1</v>
          </cell>
          <cell r="B176" t="str">
            <v>SaigonTourist - Palace Hotel</v>
          </cell>
          <cell r="C176" t="str">
            <v>56-66 Nguyeãn Hueå, Q.1, TP.HCM</v>
          </cell>
        </row>
        <row r="177">
          <cell r="A177" t="str">
            <v>3600339093</v>
          </cell>
          <cell r="B177" t="str">
            <v>CH VLXD &amp; TTNT Thaønh Loäc</v>
          </cell>
          <cell r="C177" t="str">
            <v>11A, Taân Hieäp, Bieân Hoøa, Ñoàng Nai</v>
          </cell>
          <cell r="D177" t="str">
            <v>061-824410</v>
          </cell>
        </row>
        <row r="178">
          <cell r="A178" t="str">
            <v>0302019913</v>
          </cell>
          <cell r="B178" t="str">
            <v>Cty TNHH C.T.D</v>
          </cell>
          <cell r="C178" t="str">
            <v>90A1 bis Lyù Thöôøng Kieät, P.14, Q.10</v>
          </cell>
          <cell r="D178" t="str">
            <v>8655065</v>
          </cell>
        </row>
        <row r="179">
          <cell r="A179" t="str">
            <v>3800231749</v>
          </cell>
          <cell r="B179" t="str">
            <v>Cöûa haøng Vieát Khaùnh</v>
          </cell>
          <cell r="C179" t="str">
            <v>235 Ñöôøng Phuù Rieàng Ñoû, Ngaõ tö Ñoàng Xoaøi, Bình Phöôùc</v>
          </cell>
        </row>
        <row r="180">
          <cell r="A180" t="str">
            <v>3600525533</v>
          </cell>
          <cell r="B180" t="str">
            <v>Cty Höõu Haïn Khoa Hoïc Kyõ Thuaät Zoeng Chang Vieät Nam</v>
          </cell>
          <cell r="C180" t="str">
            <v>KCN Hoá Nai 3, Thoáng Nhaát, Ñoàng Nai</v>
          </cell>
        </row>
        <row r="181">
          <cell r="A181" t="str">
            <v>0301460184-1</v>
          </cell>
          <cell r="B181" t="str">
            <v>Coâng ty Xaây Laép</v>
          </cell>
          <cell r="C181" t="str">
            <v>225 Beán Chöông Döông, Q.1</v>
          </cell>
        </row>
        <row r="182">
          <cell r="A182" t="str">
            <v>1600619202</v>
          </cell>
          <cell r="B182" t="str">
            <v>DNTN Nhö Mai</v>
          </cell>
          <cell r="C182" t="str">
            <v>Soá 2 Phaïm Hoàng Thaùi - Long Xuyeân</v>
          </cell>
        </row>
        <row r="183">
          <cell r="A183" t="str">
            <v>0100107518-1</v>
          </cell>
          <cell r="B183" t="str">
            <v>Haõng HKQG Vieät Nam - Ñaïi Lyù Baùn Veù Maùy Bay ATS</v>
          </cell>
        </row>
        <row r="184">
          <cell r="A184" t="str">
            <v>1500152394-002</v>
          </cell>
          <cell r="B184" t="str">
            <v>Khaùch Saïn Ngoïc Trang</v>
          </cell>
          <cell r="C184" t="str">
            <v>18 Huøng Vöông, P.1 - TXVL</v>
          </cell>
        </row>
        <row r="185">
          <cell r="A185" t="str">
            <v>0900992066-1</v>
          </cell>
          <cell r="B185" t="str">
            <v>Cty TNHH TM-DV An Phong</v>
          </cell>
        </row>
        <row r="186">
          <cell r="A186" t="str">
            <v>3700148857001</v>
          </cell>
          <cell r="B186" t="str">
            <v xml:space="preserve">CN Cty TNHH Vónh Phuù </v>
          </cell>
          <cell r="C186" t="str">
            <v>591 Hoaøng Vaên Thuï, Q.TB, TP.HCM</v>
          </cell>
        </row>
        <row r="187">
          <cell r="A187" t="str">
            <v>0301428529-1</v>
          </cell>
          <cell r="B187" t="str">
            <v>Cty TNHH TM DV San Ha</v>
          </cell>
          <cell r="C187" t="str">
            <v>225/20 Buøi Thò Xuaân</v>
          </cell>
        </row>
        <row r="188">
          <cell r="A188" t="str">
            <v>0302070853</v>
          </cell>
          <cell r="B188" t="str">
            <v>Nguyeãn Huøng</v>
          </cell>
          <cell r="C188" t="str">
            <v>13 Loâ C Chôï lôùn, P.11, Q.6</v>
          </cell>
        </row>
        <row r="189">
          <cell r="A189" t="str">
            <v>0302041122</v>
          </cell>
          <cell r="B189" t="str">
            <v>CN DNTN Nguyeãn Thu Kim</v>
          </cell>
          <cell r="C189" t="str">
            <v>24 Toân Thaát Tuøng, Q.1</v>
          </cell>
        </row>
        <row r="190">
          <cell r="A190" t="str">
            <v>0302461504</v>
          </cell>
          <cell r="B190" t="str">
            <v>Cty TNHH DV-QC &amp; TM Myõ Sôn</v>
          </cell>
          <cell r="C190" t="str">
            <v>414 Nguyeãn Kieäm, P.3, Q.PN</v>
          </cell>
        </row>
        <row r="191">
          <cell r="A191" t="str">
            <v>3700370844-001</v>
          </cell>
          <cell r="B191" t="str">
            <v>Traïm Xaêng Daàu Töôøng Phaùt II</v>
          </cell>
          <cell r="C191" t="str">
            <v>Khu Phoá 4-Thò Traán Myõ Phöôùc, Huyeän Beán Caùt - Tænh Bình Döông</v>
          </cell>
        </row>
        <row r="192">
          <cell r="A192" t="str">
            <v>0302049869-1</v>
          </cell>
          <cell r="B192" t="str">
            <v>Cty TNHH Thuaän Thaønh</v>
          </cell>
          <cell r="C192" t="str">
            <v>61 Bình Giaõ, F.13, Q.TB</v>
          </cell>
        </row>
        <row r="193">
          <cell r="A193" t="str">
            <v>0301438936-1</v>
          </cell>
          <cell r="B193" t="str">
            <v>Cty Xaây Döïng Nhaø Nam Long</v>
          </cell>
          <cell r="C193" t="str">
            <v>38 Tröôøng Sôn, F.2, Q.TB</v>
          </cell>
        </row>
        <row r="194">
          <cell r="A194" t="str">
            <v>1400166040-4</v>
          </cell>
          <cell r="B194" t="str">
            <v>Döông Thò Beù Naêm</v>
          </cell>
          <cell r="C194" t="str">
            <v>164 Traàn Höng Ñaïo, KP1, P.1, TX SaDec Ñoàng Thaùp</v>
          </cell>
        </row>
        <row r="195">
          <cell r="A195" t="str">
            <v>0301712868</v>
          </cell>
          <cell r="B195" t="str">
            <v>Cty TNHH Xaây Döïng Thuï Vieân</v>
          </cell>
          <cell r="C195" t="str">
            <v>95/4 Tröông Vónh Kyù, P.12, Q.TB</v>
          </cell>
        </row>
        <row r="196">
          <cell r="A196" t="str">
            <v>0301706751-1</v>
          </cell>
          <cell r="B196" t="str">
            <v>Cty TNHH SX - TM Taân Minh Hoa</v>
          </cell>
          <cell r="C196" t="str">
            <v>C5/7 Bình Höng, Chaùnh Höng - Bình Chaùnh</v>
          </cell>
        </row>
        <row r="197">
          <cell r="A197" t="str">
            <v>5900188427-1</v>
          </cell>
          <cell r="B197" t="str">
            <v>Khaùch Saïn Thuaän Haûi</v>
          </cell>
          <cell r="C197" t="str">
            <v>98 Traàn Phuù, Pleiku</v>
          </cell>
        </row>
        <row r="198">
          <cell r="A198" t="str">
            <v>0301981934</v>
          </cell>
          <cell r="B198" t="str">
            <v>Cty TNHH TM &amp; DV Saøi Goøn - Boâng Sen</v>
          </cell>
          <cell r="C198" t="str">
            <v>11-13 Coâng Tröôøng Lam Sôn, Q.1</v>
          </cell>
        </row>
        <row r="199">
          <cell r="A199" t="str">
            <v>0302613958</v>
          </cell>
          <cell r="B199" t="str">
            <v>Cty Coå Phaàn ÑT CN Cao N.E.V.V.C</v>
          </cell>
          <cell r="C199" t="str">
            <v>152 Buøi Thò Xuaân, Q.1</v>
          </cell>
        </row>
        <row r="200">
          <cell r="A200" t="str">
            <v>3700257616-001</v>
          </cell>
          <cell r="B200" t="str">
            <v>CN Cty Tieán Sôn Taïi TP.HCM</v>
          </cell>
          <cell r="C200" t="str">
            <v>561 Ñöôøng 3/2, P,8, Q.10, TP.HCM</v>
          </cell>
        </row>
        <row r="201">
          <cell r="A201" t="str">
            <v>0302331417</v>
          </cell>
          <cell r="B201" t="str">
            <v>Cty TNHH Xaây Döïng TM - SX Leâ Thaùi</v>
          </cell>
          <cell r="C201" t="str">
            <v>748/23A Hoàng Baøng, F1, Q.11</v>
          </cell>
        </row>
        <row r="202">
          <cell r="A202" t="str">
            <v>0300405952-1</v>
          </cell>
          <cell r="B202" t="str">
            <v>Cty Thöïc Phaåm Saøi Goøn</v>
          </cell>
          <cell r="C202" t="str">
            <v>70/1 Quoác loä 1A, P.Linh Xuaân.Q.Thuû Ñöùc. TP.HCM</v>
          </cell>
          <cell r="D202" t="str">
            <v>Quoác loä 1A, P.Linh Xuaân.Q.Thuû Ñöùc. TP.HCM</v>
          </cell>
        </row>
        <row r="203">
          <cell r="A203" t="str">
            <v>3600447204-1</v>
          </cell>
          <cell r="B203" t="str">
            <v>Cty TNHH Ngoïc Thaïch</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CTC"/>
      <sheetName val="CT"/>
      <sheetName val="TH"/>
      <sheetName val="Daodat"/>
      <sheetName val="Sheet2"/>
      <sheetName val="Sheet3"/>
      <sheetName val="Sheet4"/>
      <sheetName val="Sheet15"/>
      <sheetName val="Sheet16"/>
      <sheetName val="00000000"/>
      <sheetName val="10000000"/>
      <sheetName val="20000000"/>
      <sheetName val="30000000"/>
      <sheetName val="40000000"/>
      <sheetName val="50000000"/>
      <sheetName val="60000000"/>
      <sheetName val="70000000"/>
      <sheetName val="XL4Poppy"/>
    </sheetNames>
    <sheetDataSet>
      <sheetData sheetId="0" refreshError="1">
        <row r="9">
          <cell r="C9" t="str">
            <v>V/C bª t«ng m¸c 100</v>
          </cell>
          <cell r="I9">
            <v>123276.07724999999</v>
          </cell>
        </row>
        <row r="10">
          <cell r="C10" t="str">
            <v>V/c  xi m¨ng</v>
          </cell>
          <cell r="D10" t="str">
            <v>TÊn</v>
          </cell>
          <cell r="E10">
            <v>0.20499999999999999</v>
          </cell>
          <cell r="F10">
            <v>1.0249999999999999</v>
          </cell>
          <cell r="G10">
            <v>2943</v>
          </cell>
          <cell r="H10">
            <v>67545</v>
          </cell>
          <cell r="I10">
            <v>14811.290999999999</v>
          </cell>
        </row>
        <row r="11">
          <cell r="C11" t="str">
            <v xml:space="preserve">V/c  c¸t vµng </v>
          </cell>
          <cell r="D11" t="str">
            <v>m3</v>
          </cell>
          <cell r="E11">
            <v>0.49199999999999999</v>
          </cell>
          <cell r="F11">
            <v>1.0249999999999999</v>
          </cell>
          <cell r="G11">
            <v>2207</v>
          </cell>
          <cell r="H11">
            <v>64308</v>
          </cell>
          <cell r="I11">
            <v>33543.514499999997</v>
          </cell>
        </row>
        <row r="12">
          <cell r="C12" t="str">
            <v>V/c  ®¸ 4 x 6</v>
          </cell>
          <cell r="D12" t="str">
            <v>m3</v>
          </cell>
          <cell r="E12">
            <v>0.88500000000000001</v>
          </cell>
          <cell r="F12">
            <v>1.0249999999999999</v>
          </cell>
          <cell r="G12">
            <v>3090</v>
          </cell>
          <cell r="H12">
            <v>67692</v>
          </cell>
          <cell r="I12">
            <v>64208.121749999998</v>
          </cell>
        </row>
        <row r="13">
          <cell r="C13" t="str">
            <v>V/c  n­íc</v>
          </cell>
          <cell r="D13" t="str">
            <v>m3</v>
          </cell>
          <cell r="E13">
            <v>0.17499999999999999</v>
          </cell>
          <cell r="F13">
            <v>1</v>
          </cell>
          <cell r="G13">
            <v>4268</v>
          </cell>
          <cell r="H13">
            <v>56950</v>
          </cell>
          <cell r="I13">
            <v>10713.15</v>
          </cell>
        </row>
        <row r="14">
          <cell r="C14" t="str">
            <v>V/C bª t«ng m¸c 200</v>
          </cell>
          <cell r="I14">
            <v>126911.96442499998</v>
          </cell>
        </row>
        <row r="15">
          <cell r="C15" t="str">
            <v>V/c  xi m¨ng</v>
          </cell>
          <cell r="D15" t="str">
            <v>TÊn</v>
          </cell>
          <cell r="E15">
            <v>0.32</v>
          </cell>
          <cell r="F15">
            <v>1.0249999999999999</v>
          </cell>
          <cell r="G15">
            <v>2943</v>
          </cell>
          <cell r="H15">
            <v>67545</v>
          </cell>
          <cell r="I15">
            <v>23120.063999999998</v>
          </cell>
        </row>
        <row r="16">
          <cell r="C16" t="str">
            <v xml:space="preserve">V/c  c¸t vµng </v>
          </cell>
          <cell r="D16" t="str">
            <v>m3</v>
          </cell>
          <cell r="E16">
            <v>0.44900000000000001</v>
          </cell>
          <cell r="F16">
            <v>1.0249999999999999</v>
          </cell>
          <cell r="G16">
            <v>2207</v>
          </cell>
          <cell r="H16">
            <v>64308</v>
          </cell>
          <cell r="I16">
            <v>30611.865875</v>
          </cell>
        </row>
        <row r="17">
          <cell r="C17" t="str">
            <v>V/c  ®¸ 4 x 6</v>
          </cell>
          <cell r="D17" t="str">
            <v>m3</v>
          </cell>
          <cell r="E17">
            <v>0.86099999999999999</v>
          </cell>
          <cell r="F17">
            <v>1.0249999999999999</v>
          </cell>
          <cell r="G17">
            <v>3090</v>
          </cell>
          <cell r="H17">
            <v>67692</v>
          </cell>
          <cell r="I17">
            <v>62466.884549999995</v>
          </cell>
        </row>
        <row r="18">
          <cell r="C18" t="str">
            <v>V/c  cèp pha</v>
          </cell>
          <cell r="D18" t="str">
            <v>m3</v>
          </cell>
          <cell r="F18">
            <v>1</v>
          </cell>
          <cell r="G18">
            <v>2649</v>
          </cell>
          <cell r="H18">
            <v>55037</v>
          </cell>
          <cell r="I18">
            <v>0</v>
          </cell>
        </row>
        <row r="19">
          <cell r="C19" t="str">
            <v>V/c  tre c©y</v>
          </cell>
          <cell r="D19" t="str">
            <v>C©y</v>
          </cell>
          <cell r="F19">
            <v>1</v>
          </cell>
          <cell r="G19">
            <v>91.24</v>
          </cell>
          <cell r="H19">
            <v>1243.48</v>
          </cell>
          <cell r="I19">
            <v>0</v>
          </cell>
        </row>
        <row r="20">
          <cell r="C20" t="str">
            <v>V/c  n­íc</v>
          </cell>
          <cell r="D20" t="str">
            <v>m3</v>
          </cell>
          <cell r="E20">
            <v>0.17499999999999999</v>
          </cell>
          <cell r="F20">
            <v>1</v>
          </cell>
          <cell r="G20">
            <v>4268</v>
          </cell>
          <cell r="H20">
            <v>56950</v>
          </cell>
          <cell r="I20">
            <v>10713.15</v>
          </cell>
        </row>
        <row r="21">
          <cell r="C21" t="str">
            <v xml:space="preserve">Bª t«ng chÌn M200 </v>
          </cell>
          <cell r="I21">
            <v>99979.838074999992</v>
          </cell>
        </row>
        <row r="22">
          <cell r="C22" t="str">
            <v>V/c xi m¨ng</v>
          </cell>
          <cell r="D22" t="str">
            <v>TÊn</v>
          </cell>
          <cell r="E22">
            <v>0.441</v>
          </cell>
          <cell r="F22">
            <v>1.0249999999999999</v>
          </cell>
          <cell r="G22">
            <v>2943</v>
          </cell>
          <cell r="H22">
            <v>67545</v>
          </cell>
          <cell r="I22">
            <v>31862.338199999998</v>
          </cell>
        </row>
        <row r="23">
          <cell r="C23" t="str">
            <v xml:space="preserve">V/c  c¸t vµng </v>
          </cell>
          <cell r="D23" t="str">
            <v>m3</v>
          </cell>
          <cell r="E23">
            <v>0.83299999999999996</v>
          </cell>
          <cell r="F23">
            <v>1.0249999999999999</v>
          </cell>
          <cell r="G23">
            <v>2207</v>
          </cell>
          <cell r="H23">
            <v>64308</v>
          </cell>
          <cell r="I23">
            <v>56792.169874999992</v>
          </cell>
        </row>
        <row r="24">
          <cell r="C24" t="str">
            <v>V/c  ®¸ 1x2</v>
          </cell>
          <cell r="D24" t="str">
            <v>m3</v>
          </cell>
          <cell r="E24">
            <v>0</v>
          </cell>
          <cell r="F24">
            <v>1.0249999999999999</v>
          </cell>
          <cell r="G24">
            <v>3090</v>
          </cell>
          <cell r="H24">
            <v>67692</v>
          </cell>
          <cell r="I24">
            <v>0</v>
          </cell>
        </row>
        <row r="25">
          <cell r="C25" t="str">
            <v>V/c  n­íc</v>
          </cell>
          <cell r="D25" t="str">
            <v>m3</v>
          </cell>
          <cell r="E25">
            <v>0.185</v>
          </cell>
          <cell r="F25">
            <v>1</v>
          </cell>
          <cell r="G25">
            <v>4268</v>
          </cell>
          <cell r="H25">
            <v>56950</v>
          </cell>
          <cell r="I25">
            <v>11325.33</v>
          </cell>
        </row>
        <row r="27">
          <cell r="C27" t="str">
            <v>V/c cét thÐp ch­a l¾p vËn chuyÓn tõng thanh</v>
          </cell>
          <cell r="D27" t="str">
            <v>TÊn</v>
          </cell>
          <cell r="E27">
            <v>1</v>
          </cell>
          <cell r="F27">
            <v>1</v>
          </cell>
          <cell r="G27">
            <v>5592</v>
          </cell>
          <cell r="H27">
            <v>94033</v>
          </cell>
          <cell r="I27">
            <v>99625</v>
          </cell>
        </row>
        <row r="29">
          <cell r="C29" t="str">
            <v>V/c Cét bª t«ng</v>
          </cell>
          <cell r="D29" t="str">
            <v>TÊn</v>
          </cell>
          <cell r="E29">
            <v>1</v>
          </cell>
          <cell r="F29">
            <v>1</v>
          </cell>
          <cell r="G29">
            <v>7358</v>
          </cell>
          <cell r="H29">
            <v>131705</v>
          </cell>
          <cell r="I29">
            <v>139063</v>
          </cell>
        </row>
        <row r="31">
          <cell r="C31" t="str">
            <v>V/c bu l«ng, tiÕp ®Þa, cèt thÐp, d©y nÐo</v>
          </cell>
          <cell r="D31" t="str">
            <v>TÊn</v>
          </cell>
          <cell r="E31">
            <v>1</v>
          </cell>
          <cell r="F31">
            <v>1</v>
          </cell>
          <cell r="G31">
            <v>6033</v>
          </cell>
          <cell r="H31">
            <v>103451</v>
          </cell>
          <cell r="I31">
            <v>109484</v>
          </cell>
        </row>
        <row r="33">
          <cell r="C33" t="str">
            <v>V/c Dông cô thi c«ng vµo ra</v>
          </cell>
          <cell r="D33" t="str">
            <v>TÊn</v>
          </cell>
          <cell r="E33">
            <v>1</v>
          </cell>
          <cell r="F33">
            <v>1</v>
          </cell>
          <cell r="G33">
            <v>4856</v>
          </cell>
          <cell r="H33">
            <v>169230</v>
          </cell>
          <cell r="I33">
            <v>174086</v>
          </cell>
        </row>
        <row r="35">
          <cell r="C35" t="str">
            <v>V/c d©y dÉn ®iÖn, d©y c¸p</v>
          </cell>
          <cell r="D35" t="str">
            <v>TÊn</v>
          </cell>
          <cell r="E35">
            <v>1</v>
          </cell>
          <cell r="F35">
            <v>1</v>
          </cell>
          <cell r="G35">
            <v>7064</v>
          </cell>
          <cell r="H35">
            <v>93886</v>
          </cell>
          <cell r="I35">
            <v>100950</v>
          </cell>
        </row>
        <row r="37">
          <cell r="C37" t="str">
            <v>V/c sø</v>
          </cell>
          <cell r="D37" t="str">
            <v>TÊn</v>
          </cell>
          <cell r="E37">
            <v>1</v>
          </cell>
          <cell r="F37">
            <v>1</v>
          </cell>
          <cell r="G37">
            <v>12214</v>
          </cell>
          <cell r="H37">
            <v>122287</v>
          </cell>
          <cell r="I37">
            <v>134501</v>
          </cell>
        </row>
        <row r="39">
          <cell r="C39" t="str">
            <v>V/c phô kiÖn</v>
          </cell>
          <cell r="D39" t="str">
            <v>TÊn</v>
          </cell>
          <cell r="E39">
            <v>1</v>
          </cell>
          <cell r="F39">
            <v>1</v>
          </cell>
          <cell r="G39">
            <v>6181</v>
          </cell>
          <cell r="H39">
            <v>93150</v>
          </cell>
          <cell r="I39">
            <v>99331</v>
          </cell>
        </row>
        <row r="41">
          <cell r="C41" t="str">
            <v>V/c mãng nÐo</v>
          </cell>
          <cell r="D41" t="str">
            <v>TÊn</v>
          </cell>
          <cell r="E41">
            <v>1</v>
          </cell>
          <cell r="F41">
            <v>1</v>
          </cell>
          <cell r="G41">
            <v>6033</v>
          </cell>
          <cell r="H41">
            <v>84615</v>
          </cell>
          <cell r="I41">
            <v>90648</v>
          </cell>
        </row>
        <row r="43">
          <cell r="C43" t="str">
            <v>V/c  tre c©y</v>
          </cell>
          <cell r="D43" t="str">
            <v>C©y</v>
          </cell>
          <cell r="E43">
            <v>1</v>
          </cell>
          <cell r="F43">
            <v>1</v>
          </cell>
          <cell r="G43">
            <v>182.48</v>
          </cell>
          <cell r="H43">
            <v>2486.96</v>
          </cell>
          <cell r="I43">
            <v>2669.44</v>
          </cell>
        </row>
        <row r="45">
          <cell r="C45" t="str">
            <v>V/c cèt pha thÐp</v>
          </cell>
          <cell r="D45" t="str">
            <v>TÊn</v>
          </cell>
          <cell r="E45">
            <v>1</v>
          </cell>
          <cell r="F45">
            <v>1</v>
          </cell>
          <cell r="G45">
            <v>9418</v>
          </cell>
          <cell r="H45">
            <v>159812</v>
          </cell>
          <cell r="I45">
            <v>169230</v>
          </cell>
        </row>
      </sheetData>
      <sheetData sheetId="1"/>
      <sheetData sheetId="2" refreshError="1"/>
      <sheetData sheetId="3" refreshError="1">
        <row r="15">
          <cell r="C15" t="str">
            <v>MB34-13x11</v>
          </cell>
          <cell r="D15">
            <v>12.4</v>
          </cell>
          <cell r="E15">
            <v>12.4</v>
          </cell>
          <cell r="F15">
            <v>1.8</v>
          </cell>
          <cell r="G15">
            <v>6.3</v>
          </cell>
          <cell r="H15">
            <v>6.3</v>
          </cell>
          <cell r="K15">
            <v>0</v>
          </cell>
          <cell r="L15">
            <v>153.76000000000002</v>
          </cell>
          <cell r="M15">
            <v>0.5</v>
          </cell>
          <cell r="N15">
            <v>0</v>
          </cell>
          <cell r="O15">
            <v>318.88800000000003</v>
          </cell>
          <cell r="P15">
            <v>318.88800000000003</v>
          </cell>
          <cell r="Q15">
            <v>30.982500000000002</v>
          </cell>
        </row>
        <row r="18">
          <cell r="C18" t="str">
            <v>4T28-34 §51-34C</v>
          </cell>
          <cell r="D18">
            <v>3.8</v>
          </cell>
          <cell r="E18">
            <v>3.8</v>
          </cell>
          <cell r="F18">
            <v>2.5</v>
          </cell>
          <cell r="G18">
            <v>6.82</v>
          </cell>
          <cell r="H18">
            <v>5.37</v>
          </cell>
          <cell r="I18">
            <v>1.9</v>
          </cell>
          <cell r="J18">
            <v>1.9</v>
          </cell>
          <cell r="K18">
            <v>75.301000000000002</v>
          </cell>
          <cell r="L18">
            <v>14.44</v>
          </cell>
          <cell r="M18">
            <v>0.25</v>
          </cell>
          <cell r="N18">
            <v>0</v>
          </cell>
          <cell r="O18">
            <v>197.10833333333335</v>
          </cell>
          <cell r="P18">
            <v>121.80733333333335</v>
          </cell>
          <cell r="Q18">
            <v>25.742820000000002</v>
          </cell>
        </row>
        <row r="19">
          <cell r="C19" t="str">
            <v>4T28-44 §51-28C</v>
          </cell>
          <cell r="D19">
            <v>4.8</v>
          </cell>
          <cell r="E19">
            <v>4.8</v>
          </cell>
          <cell r="F19">
            <v>2.5</v>
          </cell>
          <cell r="G19">
            <v>5.28</v>
          </cell>
          <cell r="H19">
            <v>5.28</v>
          </cell>
          <cell r="I19">
            <v>2.4</v>
          </cell>
          <cell r="J19">
            <v>2.4</v>
          </cell>
          <cell r="K19">
            <v>75.872</v>
          </cell>
          <cell r="L19">
            <v>23.04</v>
          </cell>
          <cell r="M19">
            <v>0.25</v>
          </cell>
          <cell r="N19">
            <v>0.80165020833333234</v>
          </cell>
          <cell r="O19">
            <v>294.80668312499995</v>
          </cell>
          <cell r="P19">
            <v>218.93468312499994</v>
          </cell>
          <cell r="Q19">
            <v>21.789719999999999</v>
          </cell>
        </row>
        <row r="20">
          <cell r="C20" t="str">
            <v>4T28-44 §51-34C</v>
          </cell>
          <cell r="D20">
            <v>4.8</v>
          </cell>
          <cell r="E20">
            <v>4.8</v>
          </cell>
          <cell r="F20">
            <v>2.5</v>
          </cell>
          <cell r="G20">
            <v>6.82</v>
          </cell>
          <cell r="H20">
            <v>5.37</v>
          </cell>
          <cell r="I20">
            <v>2.4</v>
          </cell>
          <cell r="J20">
            <v>2.4</v>
          </cell>
          <cell r="K20">
            <v>75.872</v>
          </cell>
          <cell r="L20">
            <v>23.04</v>
          </cell>
          <cell r="M20">
            <v>0.25</v>
          </cell>
          <cell r="N20">
            <v>0.32348733333333307</v>
          </cell>
          <cell r="O20">
            <v>295.28484599999996</v>
          </cell>
          <cell r="P20">
            <v>219.41284599999994</v>
          </cell>
          <cell r="Q20">
            <v>25.742820000000002</v>
          </cell>
        </row>
        <row r="21">
          <cell r="C21" t="str">
            <v>4T28-48 §51-34C</v>
          </cell>
          <cell r="D21">
            <v>5.2</v>
          </cell>
          <cell r="E21">
            <v>5.2</v>
          </cell>
          <cell r="F21">
            <v>2.5</v>
          </cell>
          <cell r="G21">
            <v>6.82</v>
          </cell>
          <cell r="H21">
            <v>5.37</v>
          </cell>
          <cell r="I21">
            <v>2.6</v>
          </cell>
          <cell r="J21">
            <v>2.6</v>
          </cell>
          <cell r="K21">
            <v>0</v>
          </cell>
          <cell r="L21">
            <v>27.040000000000003</v>
          </cell>
          <cell r="M21">
            <v>0.25</v>
          </cell>
          <cell r="N21">
            <v>0.83543400000000012</v>
          </cell>
          <cell r="O21">
            <v>339.77289933333333</v>
          </cell>
          <cell r="P21">
            <v>339.77289933333333</v>
          </cell>
          <cell r="Q21">
            <v>25.742820000000002</v>
          </cell>
        </row>
        <row r="22">
          <cell r="C22" t="str">
            <v>4T28-48 §51-38C</v>
          </cell>
          <cell r="D22">
            <v>5.2</v>
          </cell>
          <cell r="E22">
            <v>5.2</v>
          </cell>
          <cell r="F22">
            <v>2.5</v>
          </cell>
          <cell r="G22">
            <v>7.54</v>
          </cell>
          <cell r="H22">
            <v>5.97</v>
          </cell>
          <cell r="I22">
            <v>2.6</v>
          </cell>
          <cell r="J22">
            <v>2.6</v>
          </cell>
          <cell r="K22">
            <v>0</v>
          </cell>
          <cell r="L22">
            <v>27.040000000000003</v>
          </cell>
          <cell r="M22">
            <v>0.25</v>
          </cell>
          <cell r="N22">
            <v>0.17654400000000034</v>
          </cell>
          <cell r="O22">
            <v>340.43178933333337</v>
          </cell>
          <cell r="P22">
            <v>340.43178933333337</v>
          </cell>
          <cell r="Q22">
            <v>29.534339999999993</v>
          </cell>
        </row>
        <row r="23">
          <cell r="C23" t="str">
            <v>4T28-48 §51-42C</v>
          </cell>
          <cell r="D23">
            <v>5.2</v>
          </cell>
          <cell r="E23">
            <v>5.2</v>
          </cell>
          <cell r="F23">
            <v>2.5</v>
          </cell>
          <cell r="G23">
            <v>8.26</v>
          </cell>
          <cell r="H23">
            <v>6.57</v>
          </cell>
          <cell r="I23">
            <v>2.6</v>
          </cell>
          <cell r="J23">
            <v>2.6</v>
          </cell>
          <cell r="K23">
            <v>0</v>
          </cell>
          <cell r="L23">
            <v>27.040000000000003</v>
          </cell>
          <cell r="M23">
            <v>0.25</v>
          </cell>
          <cell r="N23">
            <v>0</v>
          </cell>
          <cell r="O23">
            <v>340.60833333333335</v>
          </cell>
          <cell r="P23">
            <v>340.60833333333335</v>
          </cell>
          <cell r="Q23">
            <v>33.585059999999999</v>
          </cell>
        </row>
        <row r="24">
          <cell r="C24" t="str">
            <v>3x4T28-44 N513-34B</v>
          </cell>
          <cell r="D24">
            <v>4.8</v>
          </cell>
          <cell r="E24">
            <v>4.8</v>
          </cell>
          <cell r="F24">
            <v>2.5</v>
          </cell>
          <cell r="G24">
            <v>6.6</v>
          </cell>
          <cell r="H24">
            <v>6.6</v>
          </cell>
          <cell r="I24">
            <v>2.4</v>
          </cell>
          <cell r="J24">
            <v>2.4</v>
          </cell>
          <cell r="K24">
            <v>227.61599999999999</v>
          </cell>
          <cell r="L24">
            <v>23.04</v>
          </cell>
          <cell r="M24">
            <v>0.25</v>
          </cell>
          <cell r="N24">
            <v>0</v>
          </cell>
          <cell r="O24">
            <v>886.82499999999982</v>
          </cell>
          <cell r="P24">
            <v>659.20899999999983</v>
          </cell>
          <cell r="Q24">
            <v>87.263999999999982</v>
          </cell>
        </row>
        <row r="25">
          <cell r="C25" t="str">
            <v>3x4T28-48 N513-28B</v>
          </cell>
          <cell r="D25">
            <v>5.2</v>
          </cell>
          <cell r="E25">
            <v>5.2</v>
          </cell>
          <cell r="F25">
            <v>2.5</v>
          </cell>
          <cell r="G25">
            <v>5.28</v>
          </cell>
          <cell r="H25">
            <v>5.28</v>
          </cell>
          <cell r="I25">
            <v>2.6</v>
          </cell>
          <cell r="J25">
            <v>2.6</v>
          </cell>
          <cell r="K25">
            <v>0</v>
          </cell>
          <cell r="L25">
            <v>27.040000000000003</v>
          </cell>
          <cell r="M25">
            <v>0.25</v>
          </cell>
          <cell r="N25">
            <v>1.8736818749999997</v>
          </cell>
          <cell r="O25">
            <v>1016.2039543750001</v>
          </cell>
          <cell r="P25">
            <v>1016.2039543750001</v>
          </cell>
          <cell r="Q25">
            <v>65.369159999999994</v>
          </cell>
        </row>
        <row r="26">
          <cell r="C26" t="str">
            <v>3x4T28-52 N513-28C</v>
          </cell>
          <cell r="D26">
            <v>5.6</v>
          </cell>
          <cell r="E26">
            <v>5.6</v>
          </cell>
          <cell r="F26">
            <v>2.5</v>
          </cell>
          <cell r="G26">
            <v>6.82</v>
          </cell>
          <cell r="H26">
            <v>5.37</v>
          </cell>
          <cell r="I26">
            <v>2.8</v>
          </cell>
          <cell r="J26">
            <v>2.8</v>
          </cell>
          <cell r="K26">
            <v>51.728000000000002</v>
          </cell>
          <cell r="L26">
            <v>31.359999999999996</v>
          </cell>
          <cell r="M26">
            <v>0.25</v>
          </cell>
          <cell r="N26">
            <v>1.6060935416666655</v>
          </cell>
          <cell r="O26">
            <v>1161.6067193749998</v>
          </cell>
          <cell r="P26">
            <v>1109.8787193749997</v>
          </cell>
          <cell r="Q26">
            <v>77.228460000000013</v>
          </cell>
        </row>
        <row r="27">
          <cell r="C27" t="str">
            <v>4T34-30 §51-28C</v>
          </cell>
          <cell r="D27">
            <v>3.4</v>
          </cell>
          <cell r="E27">
            <v>3.4</v>
          </cell>
          <cell r="F27">
            <v>3.1</v>
          </cell>
          <cell r="G27">
            <v>5.74</v>
          </cell>
          <cell r="H27">
            <v>4.47</v>
          </cell>
          <cell r="I27">
            <v>1.7</v>
          </cell>
          <cell r="J27">
            <v>1.7</v>
          </cell>
          <cell r="K27">
            <v>32.864000000000004</v>
          </cell>
          <cell r="L27">
            <v>11.559999999999999</v>
          </cell>
          <cell r="M27">
            <v>0.25</v>
          </cell>
          <cell r="N27">
            <v>0.13334400000000024</v>
          </cell>
          <cell r="O27">
            <v>218.48898933333334</v>
          </cell>
          <cell r="P27">
            <v>185.62498933333333</v>
          </cell>
          <cell r="Q27">
            <v>20.541540000000001</v>
          </cell>
        </row>
        <row r="28">
          <cell r="C28" t="str">
            <v>4T34-32 §51-28C</v>
          </cell>
          <cell r="D28">
            <v>3.6</v>
          </cell>
          <cell r="E28">
            <v>3.6</v>
          </cell>
          <cell r="F28">
            <v>3.1</v>
          </cell>
          <cell r="G28">
            <v>5.74</v>
          </cell>
          <cell r="H28">
            <v>4.47</v>
          </cell>
          <cell r="I28">
            <v>1.8</v>
          </cell>
          <cell r="J28">
            <v>1.8</v>
          </cell>
          <cell r="K28">
            <v>40.480000000000004</v>
          </cell>
          <cell r="L28">
            <v>12.96</v>
          </cell>
          <cell r="M28">
            <v>0.25</v>
          </cell>
          <cell r="N28">
            <v>0.27146733333333378</v>
          </cell>
          <cell r="O28">
            <v>239.554866</v>
          </cell>
          <cell r="P28">
            <v>199.07486599999999</v>
          </cell>
          <cell r="Q28">
            <v>20.541540000000001</v>
          </cell>
        </row>
        <row r="29">
          <cell r="C29" t="str">
            <v>4T34-32 §51-34C</v>
          </cell>
          <cell r="D29">
            <v>3.6</v>
          </cell>
          <cell r="E29">
            <v>3.6</v>
          </cell>
          <cell r="F29">
            <v>3.1</v>
          </cell>
          <cell r="G29">
            <v>6.82</v>
          </cell>
          <cell r="H29">
            <v>5.37</v>
          </cell>
          <cell r="I29">
            <v>1.8</v>
          </cell>
          <cell r="J29">
            <v>1.8</v>
          </cell>
          <cell r="K29">
            <v>40.480000000000004</v>
          </cell>
          <cell r="L29">
            <v>12.96</v>
          </cell>
          <cell r="M29">
            <v>0.25</v>
          </cell>
          <cell r="N29">
            <v>0</v>
          </cell>
          <cell r="O29">
            <v>239.82633333333334</v>
          </cell>
          <cell r="P29">
            <v>199.34633333333335</v>
          </cell>
          <cell r="Q29">
            <v>25.742820000000002</v>
          </cell>
        </row>
        <row r="30">
          <cell r="C30" t="str">
            <v>4T34-34 §51-28C</v>
          </cell>
          <cell r="D30">
            <v>3.8</v>
          </cell>
          <cell r="E30">
            <v>3.8</v>
          </cell>
          <cell r="F30">
            <v>3.1</v>
          </cell>
          <cell r="G30">
            <v>5.74</v>
          </cell>
          <cell r="H30">
            <v>4.47</v>
          </cell>
          <cell r="I30">
            <v>1.9</v>
          </cell>
          <cell r="J30">
            <v>1.9</v>
          </cell>
          <cell r="K30">
            <v>44.720000000000006</v>
          </cell>
          <cell r="L30">
            <v>14.44</v>
          </cell>
          <cell r="M30">
            <v>0.25</v>
          </cell>
          <cell r="N30">
            <v>0.46109066666666654</v>
          </cell>
          <cell r="O30">
            <v>261.56124266666666</v>
          </cell>
          <cell r="P30">
            <v>216.84124266666666</v>
          </cell>
          <cell r="Q30">
            <v>20.541540000000001</v>
          </cell>
        </row>
        <row r="31">
          <cell r="C31" t="str">
            <v>4T34-34 §51-34C</v>
          </cell>
          <cell r="D31">
            <v>3.8</v>
          </cell>
          <cell r="E31">
            <v>3.8</v>
          </cell>
          <cell r="F31">
            <v>3.1</v>
          </cell>
          <cell r="G31">
            <v>6.82</v>
          </cell>
          <cell r="H31">
            <v>5.37</v>
          </cell>
          <cell r="I31">
            <v>1.9</v>
          </cell>
          <cell r="J31">
            <v>1.9</v>
          </cell>
          <cell r="K31">
            <v>44.720000000000006</v>
          </cell>
          <cell r="L31">
            <v>14.44</v>
          </cell>
          <cell r="M31">
            <v>0.25</v>
          </cell>
          <cell r="N31">
            <v>0</v>
          </cell>
          <cell r="O31">
            <v>262.02233333333334</v>
          </cell>
          <cell r="P31">
            <v>217.30233333333334</v>
          </cell>
          <cell r="Q31">
            <v>25.742820000000002</v>
          </cell>
        </row>
        <row r="32">
          <cell r="C32" t="str">
            <v>4T34-36 §51-34C</v>
          </cell>
          <cell r="D32">
            <v>4</v>
          </cell>
          <cell r="E32">
            <v>4</v>
          </cell>
          <cell r="F32">
            <v>3.1</v>
          </cell>
          <cell r="G32">
            <v>6.82</v>
          </cell>
          <cell r="H32">
            <v>5.37</v>
          </cell>
          <cell r="I32">
            <v>2</v>
          </cell>
          <cell r="J32">
            <v>2</v>
          </cell>
          <cell r="K32">
            <v>48.975999999999999</v>
          </cell>
          <cell r="L32">
            <v>16</v>
          </cell>
          <cell r="M32">
            <v>0.25</v>
          </cell>
          <cell r="N32">
            <v>2.1991499999999931E-2</v>
          </cell>
          <cell r="O32">
            <v>285.18834183333337</v>
          </cell>
          <cell r="P32">
            <v>236.21234183333337</v>
          </cell>
          <cell r="Q32">
            <v>25.742820000000002</v>
          </cell>
        </row>
        <row r="33">
          <cell r="C33" t="str">
            <v>4T34-36 §51-38C</v>
          </cell>
          <cell r="D33">
            <v>4</v>
          </cell>
          <cell r="E33">
            <v>4</v>
          </cell>
          <cell r="F33">
            <v>3.1</v>
          </cell>
          <cell r="G33">
            <v>7.54</v>
          </cell>
          <cell r="H33">
            <v>5.97</v>
          </cell>
          <cell r="I33">
            <v>2</v>
          </cell>
          <cell r="J33">
            <v>2</v>
          </cell>
          <cell r="K33">
            <v>48.975999999999999</v>
          </cell>
          <cell r="L33">
            <v>16</v>
          </cell>
          <cell r="M33">
            <v>0.25</v>
          </cell>
          <cell r="N33">
            <v>0</v>
          </cell>
          <cell r="O33">
            <v>285.21033333333338</v>
          </cell>
          <cell r="P33">
            <v>236.23433333333338</v>
          </cell>
          <cell r="Q33">
            <v>29.534339999999993</v>
          </cell>
        </row>
        <row r="34">
          <cell r="C34" t="str">
            <v>4T34-38 §51-28C</v>
          </cell>
          <cell r="D34">
            <v>5.2</v>
          </cell>
          <cell r="E34">
            <v>5.2</v>
          </cell>
          <cell r="F34">
            <v>3.1</v>
          </cell>
          <cell r="G34">
            <v>5.74</v>
          </cell>
          <cell r="H34">
            <v>4.47</v>
          </cell>
          <cell r="I34">
            <v>2.6</v>
          </cell>
          <cell r="J34">
            <v>2.6</v>
          </cell>
          <cell r="K34">
            <v>57.631999999999998</v>
          </cell>
          <cell r="L34">
            <v>27.040000000000003</v>
          </cell>
          <cell r="M34">
            <v>0.25</v>
          </cell>
          <cell r="N34">
            <v>4.0763954583333337</v>
          </cell>
          <cell r="O34">
            <v>441.09393787500011</v>
          </cell>
          <cell r="P34">
            <v>383.4619378750001</v>
          </cell>
          <cell r="Q34">
            <v>20.541540000000001</v>
          </cell>
        </row>
        <row r="35">
          <cell r="C35" t="str">
            <v>4T34-38 §51-34C</v>
          </cell>
          <cell r="D35">
            <v>6.2</v>
          </cell>
          <cell r="E35">
            <v>6.2</v>
          </cell>
          <cell r="F35">
            <v>3.1</v>
          </cell>
          <cell r="G35">
            <v>6.82</v>
          </cell>
          <cell r="H35">
            <v>5.37</v>
          </cell>
          <cell r="I35">
            <v>3.1</v>
          </cell>
          <cell r="J35">
            <v>3.1</v>
          </cell>
          <cell r="K35">
            <v>57.631999999999998</v>
          </cell>
          <cell r="L35">
            <v>38.440000000000005</v>
          </cell>
          <cell r="M35">
            <v>0.25</v>
          </cell>
          <cell r="N35">
            <v>5.0490210416666654</v>
          </cell>
          <cell r="O35">
            <v>600.70131229166668</v>
          </cell>
          <cell r="P35">
            <v>543.06931229166673</v>
          </cell>
          <cell r="Q35">
            <v>25.742820000000002</v>
          </cell>
        </row>
        <row r="36">
          <cell r="C36" t="str">
            <v>4T34-40 §51-34C</v>
          </cell>
          <cell r="D36">
            <v>4.4000000000000004</v>
          </cell>
          <cell r="E36">
            <v>4.4000000000000004</v>
          </cell>
          <cell r="F36">
            <v>3.1</v>
          </cell>
          <cell r="G36">
            <v>6.82</v>
          </cell>
          <cell r="H36">
            <v>5.37</v>
          </cell>
          <cell r="I36">
            <v>2.2000000000000002</v>
          </cell>
          <cell r="J36">
            <v>2.2000000000000002</v>
          </cell>
          <cell r="K36">
            <v>55.768000000000001</v>
          </cell>
          <cell r="L36">
            <v>19.360000000000003</v>
          </cell>
          <cell r="M36">
            <v>0.25</v>
          </cell>
          <cell r="N36">
            <v>0.2339381666666667</v>
          </cell>
          <cell r="O36">
            <v>334.32839516666672</v>
          </cell>
          <cell r="P36">
            <v>278.56039516666669</v>
          </cell>
          <cell r="Q36">
            <v>25.742820000000002</v>
          </cell>
        </row>
        <row r="37">
          <cell r="C37" t="str">
            <v>4T34-40 §51-38C</v>
          </cell>
          <cell r="D37">
            <v>4.4000000000000004</v>
          </cell>
          <cell r="E37">
            <v>4.4000000000000004</v>
          </cell>
          <cell r="F37">
            <v>3.1</v>
          </cell>
          <cell r="G37">
            <v>7.54</v>
          </cell>
          <cell r="H37">
            <v>5.97</v>
          </cell>
          <cell r="I37">
            <v>2.2000000000000002</v>
          </cell>
          <cell r="J37">
            <v>2.2000000000000002</v>
          </cell>
          <cell r="K37">
            <v>55.768000000000001</v>
          </cell>
          <cell r="L37">
            <v>19.360000000000003</v>
          </cell>
          <cell r="M37">
            <v>0.25</v>
          </cell>
          <cell r="N37">
            <v>0</v>
          </cell>
          <cell r="O37">
            <v>334.56233333333341</v>
          </cell>
          <cell r="P37">
            <v>278.79433333333338</v>
          </cell>
          <cell r="Q37">
            <v>29.534339999999993</v>
          </cell>
        </row>
        <row r="38">
          <cell r="C38" t="str">
            <v>4T34-42 §51-34C</v>
          </cell>
          <cell r="D38">
            <v>4.5999999999999996</v>
          </cell>
          <cell r="E38">
            <v>4.5999999999999996</v>
          </cell>
          <cell r="F38">
            <v>3.1</v>
          </cell>
          <cell r="G38">
            <v>6.82</v>
          </cell>
          <cell r="H38">
            <v>5.37</v>
          </cell>
          <cell r="I38">
            <v>2.2999999999999998</v>
          </cell>
          <cell r="J38">
            <v>2.2999999999999998</v>
          </cell>
          <cell r="K38">
            <v>64.048000000000002</v>
          </cell>
          <cell r="L38">
            <v>21.159999999999997</v>
          </cell>
          <cell r="M38">
            <v>0.25</v>
          </cell>
          <cell r="N38">
            <v>0.42816149999999925</v>
          </cell>
          <cell r="O38">
            <v>360.2981718333333</v>
          </cell>
          <cell r="P38">
            <v>296.2501718333333</v>
          </cell>
          <cell r="Q38">
            <v>25.742820000000002</v>
          </cell>
        </row>
        <row r="39">
          <cell r="C39" t="str">
            <v>4T34-42 §51-38C</v>
          </cell>
          <cell r="D39">
            <v>4.5999999999999996</v>
          </cell>
          <cell r="E39">
            <v>4.5999999999999996</v>
          </cell>
          <cell r="F39">
            <v>3.1</v>
          </cell>
          <cell r="G39">
            <v>7.54</v>
          </cell>
          <cell r="H39">
            <v>5.97</v>
          </cell>
          <cell r="I39">
            <v>2.2999999999999998</v>
          </cell>
          <cell r="J39">
            <v>2.2999999999999998</v>
          </cell>
          <cell r="K39">
            <v>64.048000000000002</v>
          </cell>
          <cell r="L39">
            <v>21.159999999999997</v>
          </cell>
          <cell r="M39">
            <v>0.25</v>
          </cell>
          <cell r="N39">
            <v>2.4421499999999919E-2</v>
          </cell>
          <cell r="O39">
            <v>360.70191183333327</v>
          </cell>
          <cell r="P39">
            <v>296.65391183333327</v>
          </cell>
          <cell r="Q39">
            <v>29.534339999999993</v>
          </cell>
        </row>
        <row r="40">
          <cell r="C40" t="str">
            <v>3x4T38-34 N513-28B</v>
          </cell>
          <cell r="D40">
            <v>3.8</v>
          </cell>
          <cell r="E40">
            <v>3.8</v>
          </cell>
          <cell r="F40">
            <v>3.5</v>
          </cell>
          <cell r="G40">
            <v>5.74</v>
          </cell>
          <cell r="H40">
            <v>4.47</v>
          </cell>
          <cell r="I40">
            <v>1.9</v>
          </cell>
          <cell r="J40">
            <v>1.9</v>
          </cell>
          <cell r="K40">
            <v>136.464</v>
          </cell>
          <cell r="L40">
            <v>14.44</v>
          </cell>
          <cell r="M40">
            <v>0.25</v>
          </cell>
          <cell r="N40">
            <v>0.70421400000000001</v>
          </cell>
          <cell r="O40">
            <v>926.54235800000015</v>
          </cell>
          <cell r="P40">
            <v>790.07835800000021</v>
          </cell>
          <cell r="Q40">
            <v>61.624620000000007</v>
          </cell>
        </row>
        <row r="41">
          <cell r="C41" t="str">
            <v>3x4T38-36 N513-28B</v>
          </cell>
          <cell r="D41">
            <v>4</v>
          </cell>
          <cell r="E41">
            <v>4</v>
          </cell>
          <cell r="F41">
            <v>3.5</v>
          </cell>
          <cell r="G41">
            <v>5.74</v>
          </cell>
          <cell r="H41">
            <v>4.47</v>
          </cell>
          <cell r="I41">
            <v>2</v>
          </cell>
          <cell r="J41">
            <v>2</v>
          </cell>
          <cell r="K41">
            <v>150</v>
          </cell>
          <cell r="L41">
            <v>16</v>
          </cell>
          <cell r="M41">
            <v>0.25</v>
          </cell>
          <cell r="N41">
            <v>1.002903791666667</v>
          </cell>
          <cell r="O41">
            <v>1005.8662886250002</v>
          </cell>
          <cell r="P41">
            <v>855.86628862500015</v>
          </cell>
          <cell r="Q41">
            <v>61.624620000000007</v>
          </cell>
        </row>
        <row r="42">
          <cell r="C42" t="str">
            <v>3x4T38-36 N513-28C</v>
          </cell>
          <cell r="D42">
            <v>4</v>
          </cell>
          <cell r="E42">
            <v>4</v>
          </cell>
          <cell r="F42">
            <v>3.5</v>
          </cell>
          <cell r="G42">
            <v>5.74</v>
          </cell>
          <cell r="H42">
            <v>4.47</v>
          </cell>
          <cell r="I42">
            <v>2</v>
          </cell>
          <cell r="J42">
            <v>2</v>
          </cell>
          <cell r="K42">
            <v>150</v>
          </cell>
          <cell r="L42">
            <v>16</v>
          </cell>
          <cell r="M42">
            <v>0.25</v>
          </cell>
          <cell r="N42">
            <v>1.002903791666667</v>
          </cell>
          <cell r="O42">
            <v>1005.8662886250002</v>
          </cell>
          <cell r="P42">
            <v>855.86628862500015</v>
          </cell>
          <cell r="Q42">
            <v>61.624620000000007</v>
          </cell>
        </row>
        <row r="43">
          <cell r="C43" t="str">
            <v>3x4T38-36 N513-30B</v>
          </cell>
          <cell r="D43">
            <v>4</v>
          </cell>
          <cell r="E43">
            <v>4</v>
          </cell>
          <cell r="F43">
            <v>3.5</v>
          </cell>
          <cell r="G43">
            <v>5.72</v>
          </cell>
          <cell r="H43">
            <v>5.72</v>
          </cell>
          <cell r="I43">
            <v>2</v>
          </cell>
          <cell r="J43">
            <v>2</v>
          </cell>
          <cell r="K43">
            <v>150</v>
          </cell>
          <cell r="L43">
            <v>16</v>
          </cell>
          <cell r="M43">
            <v>0.25</v>
          </cell>
          <cell r="N43">
            <v>1.2881250000000212E-3</v>
          </cell>
          <cell r="O43">
            <v>1008.8711356250001</v>
          </cell>
          <cell r="P43">
            <v>858.87113562500008</v>
          </cell>
          <cell r="Q43">
            <v>72.318959999999976</v>
          </cell>
        </row>
        <row r="44">
          <cell r="C44" t="str">
            <v>3x4T38-36 N513-38B</v>
          </cell>
          <cell r="D44">
            <v>4</v>
          </cell>
          <cell r="E44">
            <v>4</v>
          </cell>
          <cell r="F44">
            <v>3.5</v>
          </cell>
          <cell r="G44">
            <v>7.48</v>
          </cell>
          <cell r="H44">
            <v>7.48</v>
          </cell>
          <cell r="I44">
            <v>2</v>
          </cell>
          <cell r="J44">
            <v>2</v>
          </cell>
          <cell r="K44">
            <v>150</v>
          </cell>
          <cell r="L44">
            <v>16</v>
          </cell>
          <cell r="M44">
            <v>0.25</v>
          </cell>
          <cell r="N44">
            <v>0</v>
          </cell>
          <cell r="O44">
            <v>1008.875</v>
          </cell>
          <cell r="P44">
            <v>858.875</v>
          </cell>
          <cell r="Q44">
            <v>103.60296</v>
          </cell>
        </row>
        <row r="45">
          <cell r="C45" t="str">
            <v>4T40-40N §51-34C</v>
          </cell>
          <cell r="D45">
            <v>4.4000000000000004</v>
          </cell>
          <cell r="E45">
            <v>4.4000000000000004</v>
          </cell>
          <cell r="F45">
            <v>3.7</v>
          </cell>
          <cell r="G45">
            <v>6.82</v>
          </cell>
          <cell r="H45">
            <v>5.37</v>
          </cell>
          <cell r="I45">
            <v>2.2000000000000002</v>
          </cell>
          <cell r="J45">
            <v>2.2000000000000002</v>
          </cell>
          <cell r="K45">
            <v>65.055999999999997</v>
          </cell>
          <cell r="L45">
            <v>19.360000000000003</v>
          </cell>
          <cell r="M45">
            <v>0.25</v>
          </cell>
          <cell r="N45">
            <v>0.54821066666666651</v>
          </cell>
          <cell r="O45">
            <v>423.33612266666682</v>
          </cell>
          <cell r="P45">
            <v>358.28012266666684</v>
          </cell>
          <cell r="Q45">
            <v>25.742820000000002</v>
          </cell>
        </row>
        <row r="46">
          <cell r="C46" t="str">
            <v>4T40-44N §51-34C</v>
          </cell>
          <cell r="D46">
            <v>4.8</v>
          </cell>
          <cell r="E46">
            <v>4.8</v>
          </cell>
          <cell r="F46">
            <v>3.7</v>
          </cell>
          <cell r="G46">
            <v>6.82</v>
          </cell>
          <cell r="H46">
            <v>5.37</v>
          </cell>
          <cell r="I46">
            <v>2.4</v>
          </cell>
          <cell r="J46">
            <v>2.4</v>
          </cell>
          <cell r="K46">
            <v>65.055999999999997</v>
          </cell>
          <cell r="L46">
            <v>23.04</v>
          </cell>
          <cell r="M46">
            <v>0.25</v>
          </cell>
          <cell r="N46">
            <v>1.1871573333333336</v>
          </cell>
          <cell r="O46">
            <v>488.11317600000007</v>
          </cell>
          <cell r="P46">
            <v>423.05717600000008</v>
          </cell>
          <cell r="Q46">
            <v>25.742820000000002</v>
          </cell>
        </row>
        <row r="47">
          <cell r="C47" t="str">
            <v>4T40-48N §51-42C</v>
          </cell>
          <cell r="D47">
            <v>5.2</v>
          </cell>
          <cell r="E47">
            <v>5.2</v>
          </cell>
          <cell r="F47">
            <v>3.7</v>
          </cell>
          <cell r="G47">
            <v>8.26</v>
          </cell>
          <cell r="H47">
            <v>6.57</v>
          </cell>
          <cell r="I47">
            <v>2.6</v>
          </cell>
          <cell r="J47">
            <v>2.6</v>
          </cell>
          <cell r="K47">
            <v>65.055999999999997</v>
          </cell>
          <cell r="L47">
            <v>27.040000000000003</v>
          </cell>
          <cell r="M47">
            <v>0.25</v>
          </cell>
          <cell r="N47">
            <v>0.19382400000000036</v>
          </cell>
          <cell r="O47">
            <v>559.25850933333345</v>
          </cell>
          <cell r="P47">
            <v>494.20250933333347</v>
          </cell>
          <cell r="Q47">
            <v>33.585059999999999</v>
          </cell>
        </row>
        <row r="48">
          <cell r="C48" t="str">
            <v>2T28-48 2T38-36 §51-38C</v>
          </cell>
          <cell r="D48">
            <v>4</v>
          </cell>
          <cell r="E48">
            <v>4</v>
          </cell>
          <cell r="F48">
            <v>3.5</v>
          </cell>
          <cell r="G48">
            <v>7.54</v>
          </cell>
          <cell r="H48">
            <v>5.97</v>
          </cell>
          <cell r="I48">
            <v>2</v>
          </cell>
          <cell r="J48">
            <v>2</v>
          </cell>
          <cell r="K48">
            <v>0</v>
          </cell>
          <cell r="L48">
            <v>16</v>
          </cell>
          <cell r="M48">
            <v>0.25</v>
          </cell>
          <cell r="N48">
            <v>0</v>
          </cell>
          <cell r="O48">
            <v>315.78825633333332</v>
          </cell>
          <cell r="P48">
            <v>315.78825633333332</v>
          </cell>
          <cell r="Q48">
            <v>29.534339999999993</v>
          </cell>
        </row>
        <row r="49">
          <cell r="C49" t="str">
            <v>2T28-44 2T38-34 §51-38C</v>
          </cell>
          <cell r="D49">
            <v>4</v>
          </cell>
          <cell r="E49">
            <v>4</v>
          </cell>
          <cell r="F49">
            <v>3.5</v>
          </cell>
          <cell r="G49">
            <v>7.54</v>
          </cell>
          <cell r="H49">
            <v>5.97</v>
          </cell>
          <cell r="I49">
            <v>2</v>
          </cell>
          <cell r="J49">
            <v>2</v>
          </cell>
          <cell r="K49">
            <v>0</v>
          </cell>
          <cell r="L49">
            <v>16</v>
          </cell>
          <cell r="M49">
            <v>0.25</v>
          </cell>
          <cell r="N49">
            <v>0</v>
          </cell>
          <cell r="O49">
            <v>338.36172800000003</v>
          </cell>
          <cell r="P49">
            <v>338.36172800000003</v>
          </cell>
          <cell r="Q49">
            <v>29.534339999999993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PIPE-03E"/>
      <sheetName val="Sheet5"/>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Dong Dau"/>
      <sheetName val="Dong Dau (2)"/>
      <sheetName val="Sau dong"/>
      <sheetName val="Ma xa"/>
      <sheetName val="My dinh"/>
      <sheetName val="Tong cong"/>
      <sheetName val="Chart2"/>
      <sheetName val="Chart1"/>
      <sheetName val="1"/>
      <sheetName val="KH 2003 (moi max)"/>
      <sheetName val="MD"/>
      <sheetName val="ND"/>
      <sheetName val="CONG"/>
      <sheetName val="DGCT"/>
      <sheetName val="Phu luc"/>
      <sheetName val="Gia trÞ"/>
      <sheetName val="TH"/>
      <sheetName val="Sheet6"/>
      <sheetName val="Sheet7"/>
      <sheetName val="Sheet8"/>
      <sheetName val="Sheet9"/>
      <sheetName val="Sheet10"/>
      <sheetName val="Sheet11"/>
      <sheetName val="XXXXXXXX"/>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Gia VL"/>
      <sheetName val="Bang gia ca may"/>
      <sheetName val="Bang luong CB"/>
      <sheetName val="Bang P.tich CT"/>
      <sheetName val="D.toan chi tiet"/>
      <sheetName val="Bang TH Dtoan"/>
      <sheetName val="Interim payment"/>
      <sheetName val="Letter"/>
      <sheetName val="Bid Sum"/>
      <sheetName val="Item B"/>
      <sheetName val="Dg A"/>
      <sheetName val="Dg B&amp;C"/>
      <sheetName val="Rates&amp;Prices"/>
      <sheetName val="Material at site"/>
      <sheetName val="DTHH"/>
      <sheetName val="Bang1"/>
      <sheetName val="TAI TRONG"/>
      <sheetName val="NOI LUC"/>
      <sheetName val="TINH DUYET THTT CHINH"/>
      <sheetName val="TDUYET THTT PHU"/>
      <sheetName val="TINH DAO DONG VA DO VONG"/>
      <sheetName val="TINH NEO"/>
      <sheetName val="TSCD"/>
      <sheetName val="C.TIEU"/>
      <sheetName val="CPNLTT"/>
      <sheetName val="T.Luong"/>
      <sheetName val="CPSX"/>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Quang Tri"/>
      <sheetName val="TTHue"/>
      <sheetName val="Da Nang"/>
      <sheetName val="Quang Nam"/>
      <sheetName val="Quang Ngai"/>
      <sheetName val="TH DH-QN"/>
      <sheetName val="KP HD"/>
      <sheetName val="DB HD"/>
      <sheetName val="be tong"/>
      <sheetName val="Thep"/>
      <sheetName val="Tong hop thep"/>
      <sheetName val="KH12"/>
      <sheetName val="CN12"/>
      <sheetName val="HD12"/>
      <sheetName val="KH1"/>
      <sheetName val="VL"/>
      <sheetName val="CTXD"/>
      <sheetName val=".."/>
      <sheetName val="CTDN"/>
      <sheetName val="san vuon"/>
      <sheetName val="khu phu tro"/>
      <sheetName val="Thuyet minh"/>
      <sheetName val="CQ-HQ"/>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KM"/>
      <sheetName val="KHOANMUC"/>
      <sheetName val="CPQL"/>
      <sheetName val="SANLUONG"/>
      <sheetName val="SSCP-SL"/>
      <sheetName val="KQKD"/>
      <sheetName val="CDSL (2)"/>
      <sheetName val="Thep "/>
      <sheetName val="Chi tiet Khoi luong"/>
      <sheetName val="TH khoi luong"/>
      <sheetName val="Chiet tinh vat lieu "/>
      <sheetName val="TH KL VL"/>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1"/>
      <sheetName val="00000002"/>
      <sheetName val="00000003"/>
      <sheetName val="00000004"/>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Congty"/>
      <sheetName val="VPPN"/>
      <sheetName val="XN74"/>
      <sheetName val="XN54"/>
      <sheetName val="XN33"/>
      <sheetName val="NK96"/>
      <sheetName val="XL4Test5"/>
      <sheetName val="THCT"/>
      <sheetName val="cap cho cac DT"/>
      <sheetName val="Ung - hoan"/>
      <sheetName val="CP may"/>
      <sheetName val="SS"/>
      <sheetName val="NVL"/>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Quyet toan"/>
      <sheetName val="Thu hoi"/>
      <sheetName val="Lai vay"/>
      <sheetName val="Tien vay"/>
      <sheetName val="Cong no"/>
      <sheetName val="Cop pha"/>
      <sheetName val="20000000"/>
      <sheetName val="dutoan1"/>
      <sheetName val="Anhtoan"/>
      <sheetName val="dutoan2"/>
      <sheetName val="vat tu"/>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
      <sheetName val="THND"/>
      <sheetName val="THMD"/>
      <sheetName val="Phtro1"/>
      <sheetName val="DTKS1"/>
      <sheetName val="CT1m"/>
      <sheetName val="phan tich DG"/>
      <sheetName val="gia vat lieu"/>
      <sheetName val="gia xe may"/>
      <sheetName val="gia nhan cong"/>
      <sheetName val="9"/>
      <sheetName val="10"/>
      <sheetName val="CHIT"/>
      <sheetName val="THXH"/>
      <sheetName val="BHXH"/>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clvl"/>
      <sheetName val="Chenh lech"/>
      <sheetName val="Kinh phí"/>
      <sheetName val="CT xa"/>
      <sheetName val="TLGC"/>
      <sheetName val="BL"/>
      <sheetName val="tc"/>
      <sheetName val="TDT"/>
      <sheetName val="xl"/>
      <sheetName val="NN"/>
      <sheetName val="Tralaivay"/>
      <sheetName val="TBTN"/>
      <sheetName val="CPTV"/>
      <sheetName val="PCCHAY"/>
      <sheetName val="dtks"/>
      <sheetName val="Q1-02"/>
      <sheetName val="Q2-02"/>
      <sheetName val="Q3-02"/>
      <sheetName val="Phu luc HD"/>
      <sheetName val="Gia du thau"/>
      <sheetName val="PTDG"/>
      <sheetName val="Ca xe"/>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Cau 2(3)"/>
      <sheetName val="cong Q2"/>
      <sheetName val="T.U luong Q1"/>
      <sheetName val="T.U luong Q2"/>
      <sheetName val="T.U luong Q3"/>
      <sheetName val="KL VL"/>
      <sheetName val="KHCTiet"/>
      <sheetName val="QT 9-6"/>
      <sheetName val="Thuong luu HB"/>
      <sheetName val="QT03"/>
      <sheetName val="QT"/>
      <sheetName val="PTmay"/>
      <sheetName val="KK"/>
      <sheetName val="QT Ky T"/>
      <sheetName val="BCKT"/>
      <sheetName val="bc vt TON BAI"/>
      <sheetName val="XXXXXXX0"/>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TM"/>
      <sheetName val="HTSD6LD"/>
      <sheetName val="sent to"/>
      <sheetName val="Thang 12"/>
      <sheetName val="Thang 1"/>
      <sheetName val="moi"/>
      <sheetName val="Thang 12 (2)"/>
      <sheetName val="Thang 01"/>
      <sheetName val="cong bien t10"/>
      <sheetName val="luong t9 "/>
      <sheetName val="bb t9"/>
      <sheetName val="XETT10-03"/>
      <sheetName val="bxet"/>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binh do"/>
      <sheetName val="cot lieu"/>
      <sheetName val="van khuon"/>
      <sheetName val="CT BT"/>
      <sheetName val="lay mau"/>
      <sheetName val="mat ngoai goi"/>
      <sheetName val="coc tram-bt"/>
      <sheetName val="Caodo"/>
      <sheetName val="Dat"/>
      <sheetName val="KL-CTTK"/>
      <sheetName val="BTH"/>
      <sheetName val="THDT"/>
      <sheetName val="DM-Goc"/>
      <sheetName val="Gia-CT"/>
      <sheetName val="PTCP"/>
      <sheetName val="cphoi"/>
    </sheetNames>
    <definedNames>
      <definedName name="DataFilter"/>
      <definedName name="DataSort"/>
      <definedName name="GoBack" sheetId="1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hop"/>
      <sheetName val="TSNO"/>
      <sheetName val="TSCO"/>
      <sheetName val="TSNo-xd"/>
      <sheetName val="TSCO-XD"/>
      <sheetName val="ngoai bang"/>
      <sheetName val="PL1Viet"/>
      <sheetName val="PL2Viet"/>
      <sheetName val="PL3Viet"/>
      <sheetName val="TSNOE"/>
      <sheetName val="TSCOE"/>
      <sheetName val="PL1Eng"/>
      <sheetName val="PL2Eng"/>
      <sheetName val="PL3Eng"/>
      <sheetName val="TSNO-DC"/>
      <sheetName val="TSCO-DC"/>
      <sheetName val="PL1-Adj"/>
      <sheetName val="PTich BS no"/>
      <sheetName val="Ptich BS co"/>
      <sheetName val="Ptich PL"/>
      <sheetName val="index"/>
      <sheetName val="TSNO_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C6" t="str">
            <v>Maõ soá</v>
          </cell>
          <cell r="D6" t="str">
            <v>T/chieáu</v>
          </cell>
          <cell r="E6" t="str">
            <v>Soá cuoái kyø</v>
          </cell>
          <cell r="F6" t="str">
            <v>Soá ñieàu chænh</v>
          </cell>
          <cell r="G6" t="str">
            <v>Soá sau ñ/chænh</v>
          </cell>
          <cell r="H6" t="str">
            <v>T/chieáu</v>
          </cell>
        </row>
        <row r="7">
          <cell r="C7">
            <v>-2</v>
          </cell>
          <cell r="D7">
            <v>-2</v>
          </cell>
          <cell r="E7">
            <v>-3</v>
          </cell>
          <cell r="F7">
            <v>-4</v>
          </cell>
          <cell r="G7">
            <v>-5</v>
          </cell>
        </row>
        <row r="8">
          <cell r="C8">
            <v>100</v>
          </cell>
          <cell r="E8">
            <v>4439163671</v>
          </cell>
          <cell r="F8">
            <v>0</v>
          </cell>
          <cell r="G8">
            <v>4439163671</v>
          </cell>
        </row>
        <row r="9">
          <cell r="G9">
            <v>0</v>
          </cell>
        </row>
        <row r="10">
          <cell r="C10">
            <v>110</v>
          </cell>
          <cell r="E10">
            <v>38846493</v>
          </cell>
          <cell r="F10">
            <v>0</v>
          </cell>
          <cell r="G10">
            <v>38846493</v>
          </cell>
        </row>
        <row r="11">
          <cell r="C11">
            <v>111</v>
          </cell>
          <cell r="E11">
            <v>38846493</v>
          </cell>
          <cell r="G11">
            <v>38846493</v>
          </cell>
        </row>
        <row r="12">
          <cell r="C12">
            <v>112</v>
          </cell>
          <cell r="G12">
            <v>0</v>
          </cell>
        </row>
        <row r="13">
          <cell r="C13">
            <v>113</v>
          </cell>
          <cell r="E13">
            <v>0</v>
          </cell>
          <cell r="G13">
            <v>0</v>
          </cell>
        </row>
        <row r="14">
          <cell r="G14">
            <v>0</v>
          </cell>
        </row>
        <row r="15">
          <cell r="C15">
            <v>120</v>
          </cell>
          <cell r="E15">
            <v>0</v>
          </cell>
          <cell r="F15">
            <v>0</v>
          </cell>
          <cell r="G15">
            <v>0</v>
          </cell>
        </row>
        <row r="16">
          <cell r="C16">
            <v>121</v>
          </cell>
          <cell r="E16">
            <v>0</v>
          </cell>
          <cell r="G16">
            <v>0</v>
          </cell>
        </row>
        <row r="17">
          <cell r="C17">
            <v>128</v>
          </cell>
          <cell r="G17">
            <v>0</v>
          </cell>
        </row>
        <row r="18">
          <cell r="C18">
            <v>129</v>
          </cell>
          <cell r="E18">
            <v>0</v>
          </cell>
          <cell r="G18">
            <v>0</v>
          </cell>
        </row>
        <row r="19">
          <cell r="G19">
            <v>0</v>
          </cell>
        </row>
        <row r="20">
          <cell r="C20">
            <v>130</v>
          </cell>
          <cell r="E20">
            <v>2077572280</v>
          </cell>
          <cell r="F20">
            <v>0</v>
          </cell>
          <cell r="G20">
            <v>2077572280</v>
          </cell>
        </row>
        <row r="21">
          <cell r="C21">
            <v>131</v>
          </cell>
          <cell r="D21" t="str">
            <v>1a,1b,5,6</v>
          </cell>
          <cell r="E21">
            <v>2064772280</v>
          </cell>
          <cell r="G21">
            <v>2064772280</v>
          </cell>
        </row>
        <row r="22">
          <cell r="C22">
            <v>132</v>
          </cell>
          <cell r="G22">
            <v>0</v>
          </cell>
        </row>
        <row r="23">
          <cell r="C23">
            <v>133</v>
          </cell>
          <cell r="G23">
            <v>0</v>
          </cell>
        </row>
        <row r="24">
          <cell r="C24">
            <v>134</v>
          </cell>
          <cell r="E24">
            <v>0</v>
          </cell>
          <cell r="G24">
            <v>0</v>
          </cell>
        </row>
        <row r="25">
          <cell r="C25">
            <v>135</v>
          </cell>
          <cell r="E25">
            <v>0</v>
          </cell>
          <cell r="G25">
            <v>0</v>
          </cell>
        </row>
        <row r="26">
          <cell r="C26">
            <v>136</v>
          </cell>
          <cell r="E26">
            <v>0</v>
          </cell>
          <cell r="G26">
            <v>0</v>
          </cell>
        </row>
        <row r="27">
          <cell r="C27">
            <v>138</v>
          </cell>
          <cell r="E27">
            <v>12800000</v>
          </cell>
          <cell r="G27">
            <v>12800000</v>
          </cell>
        </row>
        <row r="28">
          <cell r="C28">
            <v>139</v>
          </cell>
          <cell r="G28">
            <v>0</v>
          </cell>
        </row>
        <row r="29">
          <cell r="G29">
            <v>0</v>
          </cell>
        </row>
        <row r="30">
          <cell r="C30">
            <v>140</v>
          </cell>
          <cell r="E30">
            <v>218944357</v>
          </cell>
          <cell r="F30">
            <v>0</v>
          </cell>
          <cell r="G30">
            <v>218944357</v>
          </cell>
        </row>
        <row r="31">
          <cell r="C31">
            <v>141</v>
          </cell>
          <cell r="G31">
            <v>0</v>
          </cell>
        </row>
        <row r="32">
          <cell r="C32">
            <v>142</v>
          </cell>
          <cell r="E32">
            <v>218117957</v>
          </cell>
          <cell r="G32">
            <v>218117957</v>
          </cell>
        </row>
        <row r="33">
          <cell r="C33">
            <v>143</v>
          </cell>
          <cell r="D33">
            <v>-7</v>
          </cell>
          <cell r="E33">
            <v>826400</v>
          </cell>
          <cell r="G33">
            <v>826400</v>
          </cell>
        </row>
        <row r="34">
          <cell r="C34">
            <v>144</v>
          </cell>
          <cell r="D34" t="str">
            <v>(4) , (7)</v>
          </cell>
          <cell r="G34">
            <v>0</v>
          </cell>
        </row>
        <row r="35">
          <cell r="C35">
            <v>145</v>
          </cell>
          <cell r="G35">
            <v>0</v>
          </cell>
        </row>
        <row r="36">
          <cell r="C36">
            <v>146</v>
          </cell>
          <cell r="G36">
            <v>0</v>
          </cell>
        </row>
        <row r="37">
          <cell r="C37">
            <v>147</v>
          </cell>
          <cell r="G37">
            <v>0</v>
          </cell>
        </row>
        <row r="38">
          <cell r="C38">
            <v>148</v>
          </cell>
          <cell r="G38">
            <v>0</v>
          </cell>
        </row>
        <row r="39">
          <cell r="C39">
            <v>149</v>
          </cell>
          <cell r="E39">
            <v>0</v>
          </cell>
          <cell r="G39">
            <v>0</v>
          </cell>
        </row>
        <row r="40">
          <cell r="G40">
            <v>0</v>
          </cell>
        </row>
        <row r="41">
          <cell r="C41">
            <v>150</v>
          </cell>
          <cell r="E41">
            <v>2103800541</v>
          </cell>
          <cell r="F41">
            <v>0</v>
          </cell>
          <cell r="G41">
            <v>2103800541</v>
          </cell>
        </row>
        <row r="42">
          <cell r="C42">
            <v>151</v>
          </cell>
          <cell r="E42">
            <v>172300000</v>
          </cell>
          <cell r="G42">
            <v>172300000</v>
          </cell>
        </row>
        <row r="43">
          <cell r="C43">
            <v>152</v>
          </cell>
          <cell r="G43">
            <v>0</v>
          </cell>
        </row>
        <row r="44">
          <cell r="C44">
            <v>153</v>
          </cell>
          <cell r="E44">
            <v>1931500541</v>
          </cell>
          <cell r="G44">
            <v>1931500541</v>
          </cell>
        </row>
        <row r="45">
          <cell r="C45">
            <v>154</v>
          </cell>
          <cell r="G45">
            <v>0</v>
          </cell>
        </row>
        <row r="46">
          <cell r="C46">
            <v>155</v>
          </cell>
          <cell r="G46">
            <v>0</v>
          </cell>
        </row>
        <row r="47">
          <cell r="C47">
            <v>160</v>
          </cell>
          <cell r="F47">
            <v>0</v>
          </cell>
          <cell r="G47">
            <v>0</v>
          </cell>
        </row>
        <row r="48">
          <cell r="C48">
            <v>161</v>
          </cell>
          <cell r="E48">
            <v>0</v>
          </cell>
          <cell r="G48">
            <v>0</v>
          </cell>
        </row>
        <row r="49">
          <cell r="C49">
            <v>162</v>
          </cell>
          <cell r="E49">
            <v>0</v>
          </cell>
          <cell r="G49">
            <v>0</v>
          </cell>
        </row>
        <row r="50">
          <cell r="G50">
            <v>0</v>
          </cell>
        </row>
        <row r="51">
          <cell r="C51">
            <v>200</v>
          </cell>
          <cell r="E51">
            <v>7578455530</v>
          </cell>
          <cell r="F51">
            <v>0</v>
          </cell>
          <cell r="G51">
            <v>7578455530</v>
          </cell>
        </row>
        <row r="52">
          <cell r="G52">
            <v>0</v>
          </cell>
        </row>
        <row r="53">
          <cell r="C53">
            <v>210</v>
          </cell>
          <cell r="E53">
            <v>6205040791</v>
          </cell>
          <cell r="F53">
            <v>0</v>
          </cell>
          <cell r="G53">
            <v>6205040791</v>
          </cell>
        </row>
        <row r="54">
          <cell r="C54">
            <v>211</v>
          </cell>
          <cell r="E54">
            <v>6156704791</v>
          </cell>
          <cell r="F54">
            <v>0</v>
          </cell>
          <cell r="G54">
            <v>6156704791</v>
          </cell>
        </row>
        <row r="55">
          <cell r="C55">
            <v>212</v>
          </cell>
          <cell r="E55">
            <v>17180863070</v>
          </cell>
          <cell r="G55">
            <v>17180863070</v>
          </cell>
        </row>
        <row r="56">
          <cell r="C56">
            <v>213</v>
          </cell>
          <cell r="E56">
            <v>-11024158279</v>
          </cell>
          <cell r="G56">
            <v>-11024158279</v>
          </cell>
        </row>
        <row r="57">
          <cell r="C57">
            <v>214</v>
          </cell>
          <cell r="E57">
            <v>0</v>
          </cell>
          <cell r="F57">
            <v>0</v>
          </cell>
          <cell r="G57">
            <v>0</v>
          </cell>
        </row>
        <row r="58">
          <cell r="C58">
            <v>215</v>
          </cell>
          <cell r="G58">
            <v>0</v>
          </cell>
        </row>
        <row r="59">
          <cell r="C59">
            <v>216</v>
          </cell>
          <cell r="E59">
            <v>0</v>
          </cell>
          <cell r="G59">
            <v>0</v>
          </cell>
        </row>
        <row r="60">
          <cell r="C60">
            <v>217</v>
          </cell>
          <cell r="E60">
            <v>48336000</v>
          </cell>
          <cell r="F60">
            <v>0</v>
          </cell>
          <cell r="G60">
            <v>48336000</v>
          </cell>
        </row>
        <row r="61">
          <cell r="C61">
            <v>218</v>
          </cell>
          <cell r="E61">
            <v>48336000</v>
          </cell>
          <cell r="G61">
            <v>48336000</v>
          </cell>
        </row>
        <row r="62">
          <cell r="C62">
            <v>219</v>
          </cell>
          <cell r="G62">
            <v>0</v>
          </cell>
        </row>
        <row r="63">
          <cell r="G63">
            <v>0</v>
          </cell>
        </row>
        <row r="64">
          <cell r="C64">
            <v>220</v>
          </cell>
          <cell r="E64">
            <v>0</v>
          </cell>
          <cell r="F64">
            <v>0</v>
          </cell>
          <cell r="G64">
            <v>0</v>
          </cell>
        </row>
        <row r="65">
          <cell r="C65">
            <v>221</v>
          </cell>
          <cell r="G65">
            <v>0</v>
          </cell>
        </row>
        <row r="66">
          <cell r="C66">
            <v>222</v>
          </cell>
          <cell r="G66">
            <v>0</v>
          </cell>
        </row>
        <row r="67">
          <cell r="C67">
            <v>228</v>
          </cell>
          <cell r="E67">
            <v>0</v>
          </cell>
          <cell r="G67">
            <v>0</v>
          </cell>
        </row>
        <row r="68">
          <cell r="C68">
            <v>229</v>
          </cell>
          <cell r="G68">
            <v>0</v>
          </cell>
        </row>
        <row r="69">
          <cell r="G69">
            <v>0</v>
          </cell>
        </row>
        <row r="70">
          <cell r="C70">
            <v>230</v>
          </cell>
          <cell r="E70">
            <v>1373414739</v>
          </cell>
          <cell r="G70">
            <v>1373414739</v>
          </cell>
        </row>
        <row r="71">
          <cell r="G71">
            <v>0</v>
          </cell>
        </row>
        <row r="72">
          <cell r="C72">
            <v>240</v>
          </cell>
          <cell r="E72">
            <v>0</v>
          </cell>
          <cell r="G72">
            <v>0</v>
          </cell>
        </row>
        <row r="74">
          <cell r="C74">
            <v>241</v>
          </cell>
          <cell r="G74">
            <v>0</v>
          </cell>
        </row>
        <row r="76">
          <cell r="C76">
            <v>250</v>
          </cell>
          <cell r="E76">
            <v>12017619201</v>
          </cell>
          <cell r="F76">
            <v>0</v>
          </cell>
          <cell r="G76">
            <v>12017619201</v>
          </cell>
        </row>
      </sheetData>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Properties"/>
      <sheetName val="Load"/>
      <sheetName val="Loss"/>
      <sheetName val="Check"/>
      <sheetName val="Deck slab"/>
      <sheetName val="btraR,f"/>
    </sheetNames>
    <sheetDataSet>
      <sheetData sheetId="0"/>
      <sheetData sheetId="1"/>
      <sheetData sheetId="2"/>
      <sheetData sheetId="3"/>
      <sheetData sheetId="4"/>
      <sheetData sheetId="5"/>
      <sheetData sheetId="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vlieu"/>
      <sheetName val="dg"/>
    </sheetNames>
    <sheetDataSet>
      <sheetData sheetId="0" refreshError="1"/>
      <sheetData sheetId="1" refreshError="1">
        <row r="6">
          <cell r="A6">
            <v>1.0009999999999999</v>
          </cell>
          <cell r="B6" t="str">
            <v>V/-Phaàn töôøng keø vaø gia coá maùi taluy</v>
          </cell>
          <cell r="D6" t="str">
            <v>.</v>
          </cell>
        </row>
        <row r="7">
          <cell r="A7">
            <v>11.111000000000001</v>
          </cell>
          <cell r="B7" t="str">
            <v>Doïn quang baèng thuû coâng</v>
          </cell>
          <cell r="C7" t="str">
            <v>100m2</v>
          </cell>
          <cell r="F7">
            <v>9827</v>
          </cell>
        </row>
        <row r="8">
          <cell r="A8">
            <v>11.212</v>
          </cell>
          <cell r="B8" t="str">
            <v>Chaët caây maët ñaát baèng phaúng , ñöôøng kính 21-25</v>
          </cell>
          <cell r="C8" t="str">
            <v>caây</v>
          </cell>
          <cell r="F8">
            <v>1117</v>
          </cell>
        </row>
        <row r="9">
          <cell r="A9">
            <v>11.212999999999999</v>
          </cell>
          <cell r="B9" t="str">
            <v>Chaët caây maët ñaát baèng phaúng , ñöôøng kính 26-30</v>
          </cell>
          <cell r="C9" t="str">
            <v>caây</v>
          </cell>
          <cell r="F9">
            <v>1676</v>
          </cell>
        </row>
        <row r="10">
          <cell r="A10">
            <v>11.214</v>
          </cell>
          <cell r="B10" t="str">
            <v>Chaët caây maët ñaát baèng phaúng , ñöôøng kính 31-35</v>
          </cell>
          <cell r="C10" t="str">
            <v>caây</v>
          </cell>
          <cell r="F10">
            <v>2514</v>
          </cell>
        </row>
        <row r="11">
          <cell r="A11">
            <v>11.215</v>
          </cell>
          <cell r="B11" t="str">
            <v>Chaët caây maët ñaát baèng phaúng , ñöôøng kính 36-40</v>
          </cell>
          <cell r="C11" t="str">
            <v>caây</v>
          </cell>
          <cell r="F11">
            <v>3351</v>
          </cell>
        </row>
        <row r="12">
          <cell r="A12">
            <v>11.215999999999999</v>
          </cell>
          <cell r="B12" t="str">
            <v>Chaët caây maët ñaát baèng phaúng , ñöôøng kính 41-45</v>
          </cell>
          <cell r="C12" t="str">
            <v>caây</v>
          </cell>
          <cell r="F12">
            <v>4189</v>
          </cell>
        </row>
        <row r="13">
          <cell r="A13">
            <v>11.221</v>
          </cell>
          <cell r="B13" t="str">
            <v>Chaët caây söôøn ñoài doác , ñöôøng kính 10-20</v>
          </cell>
          <cell r="C13" t="str">
            <v>caây</v>
          </cell>
          <cell r="F13">
            <v>931</v>
          </cell>
        </row>
        <row r="14">
          <cell r="A14">
            <v>11.222</v>
          </cell>
          <cell r="B14" t="str">
            <v>Chaët caây söôøn ñoài doác , ñöôøng kính 21-25</v>
          </cell>
          <cell r="C14" t="str">
            <v>caây</v>
          </cell>
          <cell r="F14">
            <v>1210</v>
          </cell>
        </row>
        <row r="15">
          <cell r="A15">
            <v>11.222999999999999</v>
          </cell>
          <cell r="B15" t="str">
            <v>Chaët caây söôøn ñoài doác , ñöôøng kính 26-30</v>
          </cell>
          <cell r="C15" t="str">
            <v>caây</v>
          </cell>
          <cell r="F15">
            <v>1862</v>
          </cell>
        </row>
        <row r="16">
          <cell r="A16">
            <v>11.223999999999998</v>
          </cell>
          <cell r="B16" t="str">
            <v>Chaët caây söôøn ñoài doác , ñöôøng kính 31-35</v>
          </cell>
          <cell r="C16" t="str">
            <v>caây</v>
          </cell>
          <cell r="F16">
            <v>2793</v>
          </cell>
        </row>
        <row r="17">
          <cell r="A17">
            <v>11.225</v>
          </cell>
          <cell r="B17" t="str">
            <v>Chaët caây söôøn ñoài doác , ñöôøng kính 36-40</v>
          </cell>
          <cell r="C17" t="str">
            <v>caây</v>
          </cell>
          <cell r="F17">
            <v>3817</v>
          </cell>
        </row>
        <row r="18">
          <cell r="A18">
            <v>11.225999999999997</v>
          </cell>
          <cell r="B18" t="str">
            <v>Chaët caây söôøn ñoài doác , ñöôøng kính 41-45</v>
          </cell>
          <cell r="C18" t="str">
            <v>caây</v>
          </cell>
          <cell r="F18">
            <v>5586</v>
          </cell>
        </row>
        <row r="19">
          <cell r="A19">
            <v>11.231</v>
          </cell>
          <cell r="B19" t="str">
            <v>Chaët caây maët ñaát baèng phaúng , ñöôøng kính 46-50</v>
          </cell>
          <cell r="C19" t="str">
            <v>caây</v>
          </cell>
          <cell r="F19">
            <v>6424</v>
          </cell>
        </row>
        <row r="20">
          <cell r="A20">
            <v>11.231999999999999</v>
          </cell>
          <cell r="B20" t="str">
            <v>Chaët caây maët ñaát baèng phaúng , ñöôøng kính 51-55</v>
          </cell>
          <cell r="C20" t="str">
            <v>caây</v>
          </cell>
          <cell r="F20">
            <v>8379</v>
          </cell>
        </row>
        <row r="21">
          <cell r="A21">
            <v>11.232999999999999</v>
          </cell>
          <cell r="B21" t="str">
            <v>Chaët caây maët ñaát baèng phaúng , ñöôøng kính 56-60</v>
          </cell>
          <cell r="C21" t="str">
            <v>caây</v>
          </cell>
          <cell r="F21">
            <v>13964</v>
          </cell>
        </row>
        <row r="22">
          <cell r="A22">
            <v>11.233999999999998</v>
          </cell>
          <cell r="B22" t="str">
            <v>Chaët caây maët ñaát baèng phaúng , ñöôøng kính 61-65</v>
          </cell>
          <cell r="C22" t="str">
            <v>caây</v>
          </cell>
          <cell r="F22">
            <v>22343</v>
          </cell>
        </row>
        <row r="23">
          <cell r="A23">
            <v>11.234999999999999</v>
          </cell>
          <cell r="B23" t="str">
            <v>Chaët caây maët ñaát baèng phaúng , ñöôøng kính 66-70</v>
          </cell>
          <cell r="C23" t="str">
            <v>caây</v>
          </cell>
          <cell r="F23">
            <v>33515</v>
          </cell>
        </row>
        <row r="24">
          <cell r="A24">
            <v>11.235999999999997</v>
          </cell>
          <cell r="B24" t="str">
            <v>Chaët caây maët ñaát baèng phaúng , ñöôøng kính 71-80</v>
          </cell>
          <cell r="C24" t="str">
            <v>caây</v>
          </cell>
          <cell r="F24">
            <v>47479</v>
          </cell>
        </row>
        <row r="25">
          <cell r="A25">
            <v>11.241</v>
          </cell>
          <cell r="B25" t="str">
            <v>Chaët caây söôøn ñoài doác , ñöôøng kính 46-50</v>
          </cell>
          <cell r="C25" t="str">
            <v>caây</v>
          </cell>
          <cell r="F25">
            <v>6982</v>
          </cell>
        </row>
        <row r="26">
          <cell r="A26">
            <v>11.242000000000001</v>
          </cell>
          <cell r="B26" t="str">
            <v>Chaët caây söôøn ñoài doác , ñöôøng kính 51-55</v>
          </cell>
          <cell r="C26" t="str">
            <v>caây</v>
          </cell>
          <cell r="F26">
            <v>11172</v>
          </cell>
        </row>
        <row r="27">
          <cell r="A27">
            <v>11.243000000000002</v>
          </cell>
          <cell r="B27" t="str">
            <v>Chaët caây söôøn ñoài doác , ñöôøng kính 56-60</v>
          </cell>
          <cell r="C27" t="str">
            <v>caây</v>
          </cell>
          <cell r="F27">
            <v>19550</v>
          </cell>
        </row>
        <row r="28">
          <cell r="A28">
            <v>11.244000000000003</v>
          </cell>
          <cell r="B28" t="str">
            <v>Chaët caây söôøn ñoài doác , ñöôøng kính 61-65</v>
          </cell>
          <cell r="C28" t="str">
            <v>caây</v>
          </cell>
          <cell r="F28">
            <v>30722</v>
          </cell>
        </row>
        <row r="29">
          <cell r="A29">
            <v>11.244999999999999</v>
          </cell>
          <cell r="B29" t="str">
            <v>Chaët caây söôøn ñoài doác , ñöôøng kính 66-70</v>
          </cell>
          <cell r="C29" t="str">
            <v>caây</v>
          </cell>
          <cell r="F29">
            <v>41893</v>
          </cell>
        </row>
        <row r="30">
          <cell r="A30">
            <v>11.246000000000006</v>
          </cell>
          <cell r="B30" t="str">
            <v>Chaët caây söôøn ñoài doác , ñöôøng kính 71-80</v>
          </cell>
          <cell r="C30" t="str">
            <v>caây</v>
          </cell>
          <cell r="F30">
            <v>55858</v>
          </cell>
        </row>
        <row r="31">
          <cell r="A31">
            <v>11.311</v>
          </cell>
          <cell r="B31" t="str">
            <v>Ñaøo goác caây ñöôøng kính 10-20</v>
          </cell>
          <cell r="C31" t="str">
            <v>caây</v>
          </cell>
          <cell r="F31">
            <v>1396</v>
          </cell>
        </row>
        <row r="32">
          <cell r="A32">
            <v>11.311999999999999</v>
          </cell>
          <cell r="B32" t="str">
            <v>Ñaøo goác caây ñöôøng kính 21-30</v>
          </cell>
          <cell r="C32" t="str">
            <v>caây</v>
          </cell>
          <cell r="F32">
            <v>2514</v>
          </cell>
        </row>
        <row r="33">
          <cell r="A33">
            <v>11.312999999999999</v>
          </cell>
          <cell r="B33" t="str">
            <v>Ñaøo goác caây ñöôøng kính 31-40</v>
          </cell>
          <cell r="C33" t="str">
            <v>caây</v>
          </cell>
          <cell r="F33">
            <v>4841</v>
          </cell>
        </row>
        <row r="34">
          <cell r="A34">
            <v>11.313999999999998</v>
          </cell>
          <cell r="B34" t="str">
            <v>Ñaøo goác caây ñöôøng kính 41-50</v>
          </cell>
          <cell r="C34" t="str">
            <v>caây</v>
          </cell>
          <cell r="F34">
            <v>9310</v>
          </cell>
        </row>
        <row r="35">
          <cell r="A35">
            <v>11.315</v>
          </cell>
          <cell r="B35" t="str">
            <v>Ñaøo goác caây ñöôøng kính 51-60</v>
          </cell>
          <cell r="C35" t="str">
            <v>caây</v>
          </cell>
          <cell r="F35">
            <v>22343</v>
          </cell>
        </row>
        <row r="36">
          <cell r="A36">
            <v>11.316000000000001</v>
          </cell>
          <cell r="B36" t="str">
            <v>Ñaøo goác caây ñöôøng kính 61-70</v>
          </cell>
          <cell r="C36" t="str">
            <v>caây</v>
          </cell>
          <cell r="F36">
            <v>41893</v>
          </cell>
        </row>
        <row r="37">
          <cell r="A37">
            <v>20.013000000000002</v>
          </cell>
          <cell r="B37" t="str">
            <v>Phaù dôû keát caáu töôøng ñaù &lt;4</v>
          </cell>
          <cell r="C37" t="str">
            <v>m3</v>
          </cell>
          <cell r="F37">
            <v>16430</v>
          </cell>
        </row>
        <row r="38">
          <cell r="A38">
            <v>20.021000000000001</v>
          </cell>
          <cell r="B38" t="str">
            <v>Phaù dôû beâ toâng taûng rôøi</v>
          </cell>
          <cell r="C38" t="str">
            <v>m3</v>
          </cell>
          <cell r="F38">
            <v>20213</v>
          </cell>
        </row>
        <row r="39">
          <cell r="A39">
            <v>20.021999999999998</v>
          </cell>
          <cell r="B39" t="str">
            <v>Phaù dôû beâ toâng neàn moùng , khoâng coát theùp</v>
          </cell>
          <cell r="C39" t="str">
            <v>m3</v>
          </cell>
          <cell r="F39">
            <v>38481</v>
          </cell>
        </row>
        <row r="40">
          <cell r="A40">
            <v>20.023</v>
          </cell>
          <cell r="B40" t="str">
            <v>Phaù dôû beâ toâng neàn moùng , coù coát theùp</v>
          </cell>
          <cell r="C40" t="str">
            <v>m3</v>
          </cell>
          <cell r="F40">
            <v>55127</v>
          </cell>
        </row>
        <row r="41">
          <cell r="A41">
            <v>20.024000000000001</v>
          </cell>
          <cell r="B41" t="str">
            <v>Phaù dôû beâ toâng töôøng coät,&lt;4m</v>
          </cell>
          <cell r="C41" t="str">
            <v>m3</v>
          </cell>
          <cell r="F41">
            <v>50803</v>
          </cell>
        </row>
        <row r="42">
          <cell r="A42">
            <v>20.024999999999999</v>
          </cell>
          <cell r="B42" t="str">
            <v>Phaù dôû beâ toâng töôøng coät,&gt;4m</v>
          </cell>
          <cell r="C42" t="str">
            <v>m3</v>
          </cell>
          <cell r="F42">
            <v>96094</v>
          </cell>
        </row>
        <row r="43">
          <cell r="A43">
            <v>20.074999999999999</v>
          </cell>
          <cell r="B43" t="str">
            <v>Ñuïc phaù leà cuõ</v>
          </cell>
          <cell r="C43" t="str">
            <v>m2</v>
          </cell>
          <cell r="F43">
            <v>865</v>
          </cell>
        </row>
        <row r="44">
          <cell r="A44">
            <v>20.081</v>
          </cell>
          <cell r="B44" t="str">
            <v>Ñaøo boû maët ñöôøng cuõ daøy 7cm</v>
          </cell>
          <cell r="C44" t="str">
            <v>m2</v>
          </cell>
          <cell r="F44">
            <v>97</v>
          </cell>
        </row>
        <row r="45">
          <cell r="A45">
            <v>20.082000000000001</v>
          </cell>
          <cell r="B45" t="str">
            <v>Ñaøo boû maët ñöôøng cuõ daøy 10cm</v>
          </cell>
          <cell r="C45" t="str">
            <v>m2</v>
          </cell>
          <cell r="F45">
            <v>216</v>
          </cell>
        </row>
        <row r="46">
          <cell r="A46">
            <v>23</v>
          </cell>
          <cell r="B46" t="str">
            <v>Chaët caây maët ñaát baèng phaúng , ñöôøng kính 10-20</v>
          </cell>
          <cell r="C46" t="str">
            <v>caây</v>
          </cell>
          <cell r="F46">
            <v>838</v>
          </cell>
        </row>
        <row r="47">
          <cell r="A47">
            <v>31.100999999999999</v>
          </cell>
          <cell r="B47" t="str">
            <v>Ñaøo buøn ñaëc</v>
          </cell>
          <cell r="C47" t="str">
            <v>m3</v>
          </cell>
          <cell r="F47">
            <v>7006</v>
          </cell>
        </row>
        <row r="48">
          <cell r="A48">
            <v>31.102</v>
          </cell>
          <cell r="B48" t="str">
            <v>Ñaøo buøn laãn raùc</v>
          </cell>
          <cell r="C48" t="str">
            <v>m3</v>
          </cell>
          <cell r="F48">
            <v>8142</v>
          </cell>
        </row>
        <row r="49">
          <cell r="A49">
            <v>31.103000000000002</v>
          </cell>
          <cell r="B49" t="str">
            <v>Ñaøo buøn laãn soûi ñaù</v>
          </cell>
          <cell r="C49" t="str">
            <v>m3</v>
          </cell>
          <cell r="E49">
            <v>275</v>
          </cell>
          <cell r="F49">
            <v>11835</v>
          </cell>
        </row>
        <row r="50">
          <cell r="A50">
            <v>31.103999999999999</v>
          </cell>
          <cell r="B50" t="str">
            <v>Ñaøo buøn loûng</v>
          </cell>
          <cell r="C50" t="str">
            <v>m3</v>
          </cell>
          <cell r="F50">
            <v>9468</v>
          </cell>
        </row>
        <row r="51">
          <cell r="A51">
            <v>31.201000000000001</v>
          </cell>
          <cell r="B51" t="str">
            <v>Ñaøo xuùc ñaát ñeå ñaép ÑC1</v>
          </cell>
          <cell r="C51" t="str">
            <v>m3</v>
          </cell>
          <cell r="F51">
            <v>4260</v>
          </cell>
        </row>
        <row r="52">
          <cell r="A52">
            <v>31.202000000000002</v>
          </cell>
          <cell r="B52" t="str">
            <v>Ñaøo xuùc ñaát ñeå ñaép ÑC2</v>
          </cell>
          <cell r="C52" t="str">
            <v>m3</v>
          </cell>
          <cell r="F52">
            <v>5870</v>
          </cell>
        </row>
        <row r="53">
          <cell r="A53">
            <v>31.203000000000003</v>
          </cell>
          <cell r="B53" t="str">
            <v>Ñaøo xuùc ñaát ñeå ñaép ÑC3</v>
          </cell>
          <cell r="C53" t="str">
            <v>m3</v>
          </cell>
          <cell r="F53">
            <v>7385</v>
          </cell>
        </row>
        <row r="54">
          <cell r="A54">
            <v>31.312000000000001</v>
          </cell>
          <cell r="B54" t="str">
            <v>Ñaøo moùng baêng,moùng roäng&lt;3m,saâu &lt;1m,ÑC2</v>
          </cell>
          <cell r="C54" t="str">
            <v>m3</v>
          </cell>
          <cell r="F54">
            <v>8267</v>
          </cell>
        </row>
        <row r="55">
          <cell r="A55">
            <v>31.312999999999999</v>
          </cell>
          <cell r="B55" t="str">
            <v>Ñaøo moùng baêng ,roäng &lt;3m, saâu &lt;1m ,ÑC3</v>
          </cell>
          <cell r="C55" t="str">
            <v>m3</v>
          </cell>
          <cell r="F55">
            <v>12501</v>
          </cell>
        </row>
        <row r="56">
          <cell r="A56">
            <v>31.321999999999999</v>
          </cell>
          <cell r="B56" t="str">
            <v>Ñaøo moùng baêng ,roäng &lt;3m, saâu &lt;2m ,ÑC2</v>
          </cell>
          <cell r="C56" t="str">
            <v>m3</v>
          </cell>
          <cell r="F56">
            <v>8871</v>
          </cell>
        </row>
        <row r="57">
          <cell r="A57">
            <v>31.323</v>
          </cell>
          <cell r="B57" t="str">
            <v>Ñaøo moùng baêng,moùng roäng&lt;3m,saâu &lt;2m,ÑC3</v>
          </cell>
          <cell r="C57" t="str">
            <v>m3</v>
          </cell>
          <cell r="F57">
            <v>13206</v>
          </cell>
        </row>
        <row r="58">
          <cell r="A58">
            <v>31.332000000000001</v>
          </cell>
          <cell r="B58" t="str">
            <v>Ñaøo moùng baêng,moùng roäng&lt;3m,saâu &lt;3m,ÑC2</v>
          </cell>
          <cell r="C58" t="str">
            <v>m3</v>
          </cell>
          <cell r="F58">
            <v>9577</v>
          </cell>
        </row>
        <row r="59">
          <cell r="A59">
            <v>31.332999999999998</v>
          </cell>
          <cell r="B59" t="str">
            <v>Ñaøo moùng baêng,moùng roäng&lt;3m,saâu &lt;3m,ÑC3</v>
          </cell>
          <cell r="C59" t="str">
            <v>m3</v>
          </cell>
          <cell r="F59">
            <v>13912</v>
          </cell>
        </row>
        <row r="60">
          <cell r="A60">
            <v>31.413</v>
          </cell>
          <cell r="B60" t="str">
            <v>Ñaøo ñaát choân truï bieån baùo</v>
          </cell>
          <cell r="C60" t="str">
            <v>m3</v>
          </cell>
          <cell r="F60">
            <v>19154</v>
          </cell>
        </row>
        <row r="61">
          <cell r="A61">
            <v>31.443000000000001</v>
          </cell>
          <cell r="B61" t="str">
            <v>Ñaøo ñaát hoá roäng &gt;1, saâu &gt;1</v>
          </cell>
          <cell r="C61" t="str">
            <v>m3</v>
          </cell>
          <cell r="F61">
            <v>15222</v>
          </cell>
        </row>
        <row r="62">
          <cell r="A62">
            <v>31.510999999999999</v>
          </cell>
          <cell r="B62" t="str">
            <v>Ñaøo möông raõnh thoaùt nöôùc roäng &lt;3, saâu &lt;1, ÑC1</v>
          </cell>
          <cell r="C62" t="str">
            <v>m3</v>
          </cell>
          <cell r="F62">
            <v>6149</v>
          </cell>
        </row>
        <row r="63">
          <cell r="A63">
            <v>31.512</v>
          </cell>
          <cell r="B63" t="str">
            <v>Ñaøo möông raõnh thoaùt nöôùc roäng &lt;3, saâu &lt;1, ÑC2</v>
          </cell>
          <cell r="C63" t="str">
            <v>m3</v>
          </cell>
          <cell r="F63">
            <v>9174</v>
          </cell>
        </row>
        <row r="64">
          <cell r="A64">
            <v>31.513000000000002</v>
          </cell>
          <cell r="B64" t="str">
            <v>Ñaøo möông raõnh thoaùt nöôùc roäng &lt;3, saâu &lt;1, ÑC3</v>
          </cell>
          <cell r="C64" t="str">
            <v>m3</v>
          </cell>
          <cell r="F64">
            <v>13609</v>
          </cell>
        </row>
        <row r="65">
          <cell r="A65">
            <v>31.514000000000003</v>
          </cell>
          <cell r="B65" t="str">
            <v>Ñaøo möông raõnh thoaùt nöôùc roäng &lt;3, saâu &lt;1, ÑC4</v>
          </cell>
          <cell r="C65" t="str">
            <v>m3</v>
          </cell>
          <cell r="F65">
            <v>20767</v>
          </cell>
        </row>
        <row r="66">
          <cell r="A66">
            <v>31.523</v>
          </cell>
          <cell r="B66" t="str">
            <v>Ñaøo möông raõnh thoaùt nöôùc roäng &lt;3, saâu &lt;2, ÑC3</v>
          </cell>
          <cell r="C66" t="str">
            <v>m3</v>
          </cell>
          <cell r="F66">
            <v>13811</v>
          </cell>
        </row>
        <row r="67">
          <cell r="A67">
            <v>31.611000000000001</v>
          </cell>
          <cell r="B67" t="str">
            <v>Ñaøo neàn ñöôøng môû roäng ÑC1</v>
          </cell>
          <cell r="C67" t="str">
            <v>m3</v>
          </cell>
          <cell r="F67">
            <v>5645</v>
          </cell>
        </row>
        <row r="68">
          <cell r="A68">
            <v>31.611999999999998</v>
          </cell>
          <cell r="B68" t="str">
            <v>Ñaøo neàn ñöôøng môû roäng ÑC2</v>
          </cell>
          <cell r="C68" t="str">
            <v>m3</v>
          </cell>
          <cell r="F68">
            <v>7460</v>
          </cell>
        </row>
        <row r="69">
          <cell r="A69">
            <v>31.612999999999996</v>
          </cell>
          <cell r="B69" t="str">
            <v>Ñaøo neàn ñöôøng môû roäng ÑC3</v>
          </cell>
          <cell r="C69" t="str">
            <v>m3</v>
          </cell>
          <cell r="F69">
            <v>10787</v>
          </cell>
        </row>
        <row r="70">
          <cell r="A70">
            <v>31.613999999999994</v>
          </cell>
          <cell r="B70" t="str">
            <v>Ñaøo neàn ñöôøng môû roäng ÑC4</v>
          </cell>
          <cell r="C70" t="str">
            <v>m3</v>
          </cell>
          <cell r="F70">
            <v>15928</v>
          </cell>
        </row>
        <row r="71">
          <cell r="A71">
            <v>31.620999999999999</v>
          </cell>
          <cell r="B71" t="str">
            <v>Ñaøo neàn ñöôøng laøm môùi  ÑC1</v>
          </cell>
          <cell r="C71" t="str">
            <v>m3</v>
          </cell>
          <cell r="F71">
            <v>3629</v>
          </cell>
        </row>
        <row r="72">
          <cell r="A72">
            <v>31.622</v>
          </cell>
          <cell r="B72" t="str">
            <v>Ñaøo neàn ñöôøng laøm môùi  ÑC2</v>
          </cell>
          <cell r="C72" t="str">
            <v>m3</v>
          </cell>
          <cell r="F72">
            <v>5444</v>
          </cell>
        </row>
        <row r="73">
          <cell r="A73">
            <v>31.623000000000001</v>
          </cell>
          <cell r="B73" t="str">
            <v>Ñaøo neàn ñöôøng laøm môùi  ÑC3</v>
          </cell>
          <cell r="C73" t="str">
            <v>m3</v>
          </cell>
          <cell r="F73">
            <v>8771</v>
          </cell>
        </row>
        <row r="74">
          <cell r="A74">
            <v>31.624000000000002</v>
          </cell>
          <cell r="B74" t="str">
            <v>Ñaøo neàn ñöôøng laøm môùi  ÑC4</v>
          </cell>
          <cell r="C74" t="str">
            <v>m3</v>
          </cell>
          <cell r="F74">
            <v>13912</v>
          </cell>
        </row>
        <row r="75">
          <cell r="A75">
            <v>31.710999999999999</v>
          </cell>
          <cell r="B75" t="str">
            <v>Ñaøo khuoân ñöôøng saâu &lt;=15cm, ÑC1</v>
          </cell>
          <cell r="C75" t="str">
            <v>m3</v>
          </cell>
          <cell r="F75">
            <v>7762</v>
          </cell>
        </row>
        <row r="76">
          <cell r="A76">
            <v>31.712</v>
          </cell>
          <cell r="B76" t="str">
            <v>Ñaøo khuoân ñöôøng saâu &lt;=15cm, ÑC2</v>
          </cell>
          <cell r="C76" t="str">
            <v>m3</v>
          </cell>
          <cell r="F76">
            <v>9678</v>
          </cell>
        </row>
        <row r="77">
          <cell r="A77">
            <v>31.713000000000001</v>
          </cell>
          <cell r="B77" t="str">
            <v>Ñaøo khuoân ñöôøng saâu &lt;=15cm, ÑC3</v>
          </cell>
          <cell r="C77" t="str">
            <v>m3</v>
          </cell>
          <cell r="F77">
            <v>14013</v>
          </cell>
        </row>
        <row r="78">
          <cell r="A78">
            <v>31.714000000000002</v>
          </cell>
          <cell r="B78" t="str">
            <v>Ñaøo khuoân ñöôøng saâu &lt;=15cm, ÑC4</v>
          </cell>
          <cell r="C78" t="str">
            <v>m3</v>
          </cell>
          <cell r="F78">
            <v>21372</v>
          </cell>
        </row>
        <row r="79">
          <cell r="A79">
            <v>31.721</v>
          </cell>
          <cell r="B79" t="str">
            <v>Ñaøo khuoân ñöôøng saâu &lt;=30cm, ÑC1</v>
          </cell>
          <cell r="C79" t="str">
            <v>m3</v>
          </cell>
          <cell r="F79">
            <v>7057</v>
          </cell>
        </row>
        <row r="80">
          <cell r="A80">
            <v>31.721</v>
          </cell>
          <cell r="B80" t="str">
            <v>Ñaøo khuoân ñöôøng saâu &lt;=30cm,ñaát caáp I</v>
          </cell>
          <cell r="C80" t="str">
            <v>m3</v>
          </cell>
          <cell r="F80">
            <v>7057</v>
          </cell>
        </row>
        <row r="81">
          <cell r="A81">
            <v>31.722000000000001</v>
          </cell>
          <cell r="B81" t="str">
            <v>Ñaøo khuoân ñöôøng saâu &lt;=30cm, ÑC2</v>
          </cell>
          <cell r="C81" t="str">
            <v>m3</v>
          </cell>
          <cell r="F81">
            <v>8771</v>
          </cell>
        </row>
        <row r="82">
          <cell r="A82">
            <v>31.722000000000001</v>
          </cell>
          <cell r="B82" t="str">
            <v>Ñaøo khuoân ñöôøng saâu &lt;=30cm,ñaát caáp II</v>
          </cell>
          <cell r="C82" t="str">
            <v>m3</v>
          </cell>
          <cell r="F82">
            <v>8771</v>
          </cell>
        </row>
        <row r="83">
          <cell r="A83">
            <v>31.723000000000003</v>
          </cell>
          <cell r="B83" t="str">
            <v>Ñaøo khuoân ñöôøng saâu &lt;=30cm, ÑC3</v>
          </cell>
          <cell r="C83" t="str">
            <v>m3</v>
          </cell>
          <cell r="F83">
            <v>12803</v>
          </cell>
        </row>
        <row r="84">
          <cell r="A84">
            <v>31.723000000000003</v>
          </cell>
          <cell r="B84" t="str">
            <v>Ñaøo khuoân ñöôøng saâu &lt;=30cm,ñaát caáp III</v>
          </cell>
          <cell r="C84" t="str">
            <v>m3</v>
          </cell>
          <cell r="F84">
            <v>12803</v>
          </cell>
        </row>
        <row r="85">
          <cell r="A85">
            <v>31.724000000000004</v>
          </cell>
          <cell r="B85" t="str">
            <v>Ñaøo khuoân ñöôøng saâu &lt;=30cm, ÑC4</v>
          </cell>
          <cell r="C85" t="str">
            <v>m3</v>
          </cell>
          <cell r="F85">
            <v>19658</v>
          </cell>
        </row>
        <row r="86">
          <cell r="A86">
            <v>31.724000000000004</v>
          </cell>
          <cell r="B86" t="str">
            <v>Ñaøo khuoân ñöôøng saâu &lt;=30cm,ñaát caáp IV</v>
          </cell>
          <cell r="C86" t="str">
            <v>m3</v>
          </cell>
          <cell r="F86">
            <v>19658</v>
          </cell>
        </row>
        <row r="87">
          <cell r="A87">
            <v>31.731000000000002</v>
          </cell>
          <cell r="B87" t="str">
            <v>Ñaøo khuoân ñöôøng saâu &gt;30cm, ÑC1</v>
          </cell>
          <cell r="C87" t="str">
            <v>m3</v>
          </cell>
          <cell r="F87">
            <v>6452</v>
          </cell>
        </row>
        <row r="88">
          <cell r="A88">
            <v>31.731999999999999</v>
          </cell>
          <cell r="B88" t="str">
            <v>Ñaøo khuoân ñöôøng saâu &gt;30cm, ÑC2</v>
          </cell>
          <cell r="C88" t="str">
            <v>m3</v>
          </cell>
          <cell r="F88">
            <v>8065</v>
          </cell>
        </row>
        <row r="89">
          <cell r="A89">
            <v>31.732999999999997</v>
          </cell>
          <cell r="B89" t="str">
            <v>Ñaøo khuoân ñöôøng saâu &gt;30cm, ÑC3</v>
          </cell>
          <cell r="C89" t="str">
            <v>m3</v>
          </cell>
          <cell r="F89">
            <v>11795</v>
          </cell>
        </row>
        <row r="90">
          <cell r="A90">
            <v>31.733999999999995</v>
          </cell>
          <cell r="B90" t="str">
            <v>Ñaøo khuoân ñöôøng saâu &gt;30cm, ÑC4</v>
          </cell>
          <cell r="C90" t="str">
            <v>m3</v>
          </cell>
          <cell r="F90">
            <v>18348</v>
          </cell>
        </row>
        <row r="91">
          <cell r="A91">
            <v>31.741</v>
          </cell>
          <cell r="B91" t="str">
            <v>Vaän chuyeån tieáp 10m,ñaát caáp I</v>
          </cell>
          <cell r="C91" t="str">
            <v>m3</v>
          </cell>
          <cell r="F91">
            <v>313</v>
          </cell>
        </row>
        <row r="92">
          <cell r="A92">
            <v>31.742000000000001</v>
          </cell>
          <cell r="B92" t="str">
            <v>Vaän chuyeån tieáp 10m,ñaát caáp II</v>
          </cell>
          <cell r="C92" t="str">
            <v>m3</v>
          </cell>
          <cell r="F92">
            <v>323</v>
          </cell>
        </row>
        <row r="93">
          <cell r="A93">
            <v>31.743000000000002</v>
          </cell>
          <cell r="B93" t="str">
            <v>Vaän chuyeån tieáp 10m,ñaát caáp III</v>
          </cell>
          <cell r="C93" t="str">
            <v>m3</v>
          </cell>
          <cell r="F93">
            <v>353</v>
          </cell>
        </row>
        <row r="94">
          <cell r="A94">
            <v>31.744000000000003</v>
          </cell>
          <cell r="B94" t="str">
            <v>Vaän chuyeån tieáp 10m,ñaát caáp IV</v>
          </cell>
          <cell r="C94" t="str">
            <v>m3</v>
          </cell>
          <cell r="F94">
            <v>373</v>
          </cell>
        </row>
        <row r="95">
          <cell r="A95">
            <v>41.110999999999997</v>
          </cell>
          <cell r="B95" t="str">
            <v>Ñaép ñaát moùng coâng trình ÑC1</v>
          </cell>
          <cell r="C95" t="str">
            <v>m3</v>
          </cell>
          <cell r="F95">
            <v>5275</v>
          </cell>
        </row>
        <row r="96">
          <cell r="A96">
            <v>41.112000000000002</v>
          </cell>
          <cell r="B96" t="str">
            <v>Ñaép ñaát moùng coâng trình ÑC2</v>
          </cell>
          <cell r="C96" t="str">
            <v>m3</v>
          </cell>
          <cell r="F96">
            <v>6206</v>
          </cell>
        </row>
        <row r="97">
          <cell r="A97">
            <v>41.113000000000007</v>
          </cell>
          <cell r="B97" t="str">
            <v>Ñaép ñaát moùng coâng trình ÑC3</v>
          </cell>
          <cell r="C97" t="str">
            <v>m3</v>
          </cell>
          <cell r="F97">
            <v>6930</v>
          </cell>
        </row>
        <row r="98">
          <cell r="A98">
            <v>41.114000000000011</v>
          </cell>
          <cell r="B98" t="str">
            <v>Ñaép ñaát moùng coâng trình ÑC4</v>
          </cell>
          <cell r="C98" t="str">
            <v>m3</v>
          </cell>
          <cell r="F98">
            <v>6930</v>
          </cell>
        </row>
        <row r="99">
          <cell r="A99">
            <v>41.121000000000002</v>
          </cell>
          <cell r="B99" t="str">
            <v>Ñaép ñaát moùng ñöôøng oáng ÑC1</v>
          </cell>
          <cell r="C99" t="str">
            <v>m3</v>
          </cell>
          <cell r="F99">
            <v>4758</v>
          </cell>
        </row>
        <row r="100">
          <cell r="A100">
            <v>41.122</v>
          </cell>
          <cell r="B100" t="str">
            <v>Ñaép ñaát thaân coáng</v>
          </cell>
          <cell r="C100" t="str">
            <v>m3</v>
          </cell>
          <cell r="F100">
            <v>5586</v>
          </cell>
        </row>
        <row r="101">
          <cell r="A101">
            <v>41.122999999999998</v>
          </cell>
          <cell r="B101" t="str">
            <v>Ñaép ñaát moùng ñöôøng oáng ÑC3</v>
          </cell>
          <cell r="C101" t="str">
            <v>m3</v>
          </cell>
          <cell r="F101">
            <v>6413</v>
          </cell>
        </row>
        <row r="102">
          <cell r="A102">
            <v>41.124000000000002</v>
          </cell>
          <cell r="B102" t="str">
            <v>Ñaép ñaát moùng ñöôøng oáng ÑC4</v>
          </cell>
          <cell r="C102" t="str">
            <v>m3</v>
          </cell>
          <cell r="F102">
            <v>6413</v>
          </cell>
        </row>
        <row r="103">
          <cell r="A103">
            <v>41.311</v>
          </cell>
          <cell r="B103" t="str">
            <v>Ñaép ñaát neàn ñöôøng môù roäng , K=0.85 ÑC1</v>
          </cell>
          <cell r="C103" t="str">
            <v>m3</v>
          </cell>
          <cell r="F103">
            <v>6956</v>
          </cell>
        </row>
        <row r="104">
          <cell r="A104">
            <v>41.311999999999998</v>
          </cell>
          <cell r="B104" t="str">
            <v>Ñaép ñaát neàn ñöôøng môù roäng , K=0.85 ÑC2</v>
          </cell>
          <cell r="C104" t="str">
            <v>m3</v>
          </cell>
          <cell r="F104">
            <v>7460</v>
          </cell>
        </row>
        <row r="105">
          <cell r="A105">
            <v>41.312999999999995</v>
          </cell>
          <cell r="B105" t="str">
            <v>Ñaép ñaát neàn ñöôøng môù roäng , K=0.85 ÑC3</v>
          </cell>
          <cell r="C105" t="str">
            <v>m3</v>
          </cell>
          <cell r="F105">
            <v>7863</v>
          </cell>
        </row>
        <row r="106">
          <cell r="A106">
            <v>41.320999999999998</v>
          </cell>
          <cell r="B106" t="str">
            <v>Ñaép ñaát neàn ñöôøng môù roäng , K=0.90 ÑC1</v>
          </cell>
          <cell r="C106" t="str">
            <v>m3</v>
          </cell>
          <cell r="F106">
            <v>8468</v>
          </cell>
        </row>
        <row r="107">
          <cell r="A107">
            <v>41.322000000000003</v>
          </cell>
          <cell r="B107" t="str">
            <v>Ñaép ñaát neàn ñöôøng môù roäng , K=0.90 ÑC2</v>
          </cell>
          <cell r="C107" t="str">
            <v>m3</v>
          </cell>
          <cell r="F107">
            <v>9577</v>
          </cell>
        </row>
        <row r="108">
          <cell r="A108">
            <v>41.323</v>
          </cell>
          <cell r="B108" t="str">
            <v>Ñaép ñaát neàn ñöôøng môù roäng , K=0.90 ÑC3</v>
          </cell>
          <cell r="C108" t="str">
            <v>m3</v>
          </cell>
          <cell r="F108">
            <v>11291</v>
          </cell>
        </row>
        <row r="109">
          <cell r="A109">
            <v>41.323</v>
          </cell>
          <cell r="B109" t="str">
            <v>Ñaép ñaát ñaàu caàu baèng soûi soâng</v>
          </cell>
          <cell r="C109" t="str">
            <v>m3</v>
          </cell>
          <cell r="E109">
            <v>21982</v>
          </cell>
          <cell r="F109">
            <v>11291</v>
          </cell>
        </row>
        <row r="110">
          <cell r="A110">
            <v>41.331000000000003</v>
          </cell>
          <cell r="B110" t="str">
            <v>Ñaép ñaát neàn ñöôøng môù roäng , K=0.95 ÑC1</v>
          </cell>
          <cell r="C110" t="str">
            <v>m3</v>
          </cell>
          <cell r="F110">
            <v>12299</v>
          </cell>
        </row>
        <row r="111">
          <cell r="A111">
            <v>41.332000000000001</v>
          </cell>
          <cell r="B111" t="str">
            <v>Ñaép ñaát neàn ñöôøng môù roäng , K=0.95 ÑC2</v>
          </cell>
          <cell r="C111" t="str">
            <v>m3</v>
          </cell>
          <cell r="F111">
            <v>14013</v>
          </cell>
        </row>
        <row r="112">
          <cell r="A112">
            <v>41.332999999999998</v>
          </cell>
          <cell r="B112" t="str">
            <v>Ñaép ñaát neàn ñöôøng môù roäng , K=0.95 ÑC3</v>
          </cell>
          <cell r="C112" t="str">
            <v>m3</v>
          </cell>
          <cell r="F112">
            <v>18348</v>
          </cell>
        </row>
        <row r="113">
          <cell r="A113">
            <v>41.341000000000001</v>
          </cell>
          <cell r="B113" t="str">
            <v>Ñaép ñaát neàn ñöôøng laøm môùi , K=0.85 ÑC1</v>
          </cell>
          <cell r="C113" t="str">
            <v>m3</v>
          </cell>
          <cell r="F113">
            <v>6351</v>
          </cell>
        </row>
        <row r="114">
          <cell r="A114">
            <v>41.341999999999999</v>
          </cell>
          <cell r="B114" t="str">
            <v>Ñaép ñaát neàn ñöôøng laøm môùi , K=0.85 ÑC2</v>
          </cell>
          <cell r="C114" t="str">
            <v>m3</v>
          </cell>
          <cell r="F114">
            <v>6855</v>
          </cell>
        </row>
        <row r="115">
          <cell r="A115">
            <v>41.343000000000004</v>
          </cell>
          <cell r="B115" t="str">
            <v>Ñaép ñaát neàn ñöôøng laøm môùi , K=0.85 ÑC3</v>
          </cell>
          <cell r="C115" t="str">
            <v>m3</v>
          </cell>
          <cell r="F115">
            <v>7359</v>
          </cell>
        </row>
        <row r="116">
          <cell r="A116">
            <v>41.350999999999999</v>
          </cell>
          <cell r="B116" t="str">
            <v>Ñaép ñaát neàn ñöôøng laøm môùi , K=0.90 ÑC1</v>
          </cell>
          <cell r="C116" t="str">
            <v>m3</v>
          </cell>
          <cell r="F116">
            <v>7863</v>
          </cell>
        </row>
        <row r="117">
          <cell r="A117">
            <v>41.351999999999997</v>
          </cell>
          <cell r="B117" t="str">
            <v>Ñaép ñaát neàn ñöôøng laøm môùi , K=0.90 ÑC2</v>
          </cell>
          <cell r="C117" t="str">
            <v>m3</v>
          </cell>
          <cell r="F117">
            <v>9073</v>
          </cell>
        </row>
        <row r="118">
          <cell r="A118">
            <v>41.353000000000002</v>
          </cell>
          <cell r="B118" t="str">
            <v>Ñaép ñaát neàn ñöôøng laøm môùi , K=0.90 ÑC3</v>
          </cell>
          <cell r="C118" t="str">
            <v>m3</v>
          </cell>
          <cell r="F118">
            <v>10888</v>
          </cell>
        </row>
        <row r="119">
          <cell r="A119">
            <v>41.360999999999997</v>
          </cell>
          <cell r="B119" t="str">
            <v>Ñaép ñaát neàn ñöôøng laøm môùi , K=0.95 ÑC1</v>
          </cell>
          <cell r="C119" t="str">
            <v>m3</v>
          </cell>
          <cell r="F119">
            <v>11896</v>
          </cell>
        </row>
        <row r="120">
          <cell r="A120">
            <v>41.362000000000002</v>
          </cell>
          <cell r="B120" t="str">
            <v>Ñaép ñaát neàn ñöôøng laøm môùi , K=0.95 ÑC2</v>
          </cell>
          <cell r="C120" t="str">
            <v>m3</v>
          </cell>
          <cell r="F120">
            <v>13408</v>
          </cell>
        </row>
        <row r="121">
          <cell r="A121">
            <v>41.363</v>
          </cell>
          <cell r="B121" t="str">
            <v>Ñaép ñaát neàn ñöôøng laøm môùi , K=0.95 ÑC3</v>
          </cell>
          <cell r="C121" t="str">
            <v>m3</v>
          </cell>
          <cell r="F121">
            <v>17944</v>
          </cell>
        </row>
        <row r="122">
          <cell r="A122">
            <v>41.411000000000001</v>
          </cell>
          <cell r="B122" t="str">
            <v>Ñaép caùt coâng trình</v>
          </cell>
          <cell r="C122" t="str">
            <v>m3</v>
          </cell>
          <cell r="E122">
            <v>30500</v>
          </cell>
          <cell r="F122">
            <v>5302</v>
          </cell>
        </row>
        <row r="123">
          <cell r="A123">
            <v>51.692</v>
          </cell>
          <cell r="B123" t="str">
            <v>Ñaøo san ñaát cöï ly 70m,maùy uûi 140cv, ÑC2</v>
          </cell>
          <cell r="C123" t="str">
            <v>100m3</v>
          </cell>
          <cell r="G123">
            <v>229154</v>
          </cell>
        </row>
        <row r="124">
          <cell r="A124">
            <v>52.110999999999997</v>
          </cell>
          <cell r="B124" t="str">
            <v>Ñaøo xuùc ñaát ñeå ñaép &lt;=300m,maùy ñaøo 0.4,oâ toâ 5T,ÑC1</v>
          </cell>
          <cell r="C124" t="str">
            <v>100m3</v>
          </cell>
          <cell r="F124">
            <v>5172</v>
          </cell>
          <cell r="G124">
            <v>304474</v>
          </cell>
        </row>
        <row r="125">
          <cell r="A125">
            <v>52.112000000000002</v>
          </cell>
          <cell r="B125" t="str">
            <v>Ñaøo xuùc ñaát ñeå ñaép &lt;=300m,maùy ñaøo 0.4,oâ toâ 5T,ÑC2</v>
          </cell>
          <cell r="C125" t="str">
            <v>100m3</v>
          </cell>
          <cell r="F125">
            <v>6724</v>
          </cell>
          <cell r="G125">
            <v>370104</v>
          </cell>
        </row>
        <row r="126">
          <cell r="A126">
            <v>52.113000000000007</v>
          </cell>
          <cell r="B126" t="str">
            <v>Ñaøo xuùc ñaát ñeå ñaép &lt;=300m,maùy ñaøo 0.4,oâ toâ 5T,ÑC3</v>
          </cell>
          <cell r="C126" t="str">
            <v>100m3</v>
          </cell>
          <cell r="F126">
            <v>8379</v>
          </cell>
          <cell r="G126">
            <v>468002</v>
          </cell>
        </row>
        <row r="127">
          <cell r="A127">
            <v>52.121000000000002</v>
          </cell>
          <cell r="B127" t="str">
            <v>Ñaøo xuùc ñaát ñeå ñaép &lt;=300m,maùy ñaøo 0.8,oââ toâ 5T,ÑC1</v>
          </cell>
          <cell r="C127" t="str">
            <v>100m3</v>
          </cell>
          <cell r="F127">
            <v>5172</v>
          </cell>
          <cell r="G127">
            <v>310145</v>
          </cell>
        </row>
        <row r="128">
          <cell r="A128">
            <v>52.122</v>
          </cell>
          <cell r="B128" t="str">
            <v>Ñaøo xuùc ñaát ñeå ñaép &lt;=300m,maùy ñaøo 0.8,oââ toâ 5T,ÑC2</v>
          </cell>
          <cell r="C128" t="str">
            <v>100m3</v>
          </cell>
          <cell r="F128">
            <v>6724</v>
          </cell>
          <cell r="G128">
            <v>379478</v>
          </cell>
        </row>
        <row r="129">
          <cell r="A129">
            <v>52.122999999999998</v>
          </cell>
          <cell r="B129" t="str">
            <v>Ñaøo xuùc ñaát ñeå ñaép &lt;=300m,maùy ñaøo 0.8,oââ toâ 5T,ÑC3</v>
          </cell>
          <cell r="C129" t="str">
            <v>100m3</v>
          </cell>
          <cell r="F129">
            <v>8379</v>
          </cell>
          <cell r="G129">
            <v>464986</v>
          </cell>
        </row>
        <row r="130">
          <cell r="A130">
            <v>52.123999999999995</v>
          </cell>
          <cell r="B130" t="str">
            <v>Ñaøo xuùc ñaát ñeå ñaép &lt;=300m,maùy ñaøo 0.8,oââ toâ 5T,ÑC4</v>
          </cell>
          <cell r="C130" t="str">
            <v>100m3</v>
          </cell>
          <cell r="F130">
            <v>11896</v>
          </cell>
          <cell r="G130">
            <v>511498</v>
          </cell>
        </row>
        <row r="131">
          <cell r="A131">
            <v>52.131</v>
          </cell>
          <cell r="B131" t="str">
            <v>Ñaøo xuùc ñaát ñeå ñaép &lt;=300m,maùy ñaøo 0.8,oââ toâ 7T,ÑC1</v>
          </cell>
          <cell r="C131" t="str">
            <v>100m3</v>
          </cell>
          <cell r="F131">
            <v>5172</v>
          </cell>
          <cell r="G131">
            <v>337505</v>
          </cell>
        </row>
        <row r="132">
          <cell r="A132">
            <v>52.131999999999998</v>
          </cell>
          <cell r="B132" t="str">
            <v>Ñaøo xuùc ñaát ñeå ñaép &lt;=300m,maùy ñaøo 0.8,oââ toâ 7T,ÑC2</v>
          </cell>
          <cell r="C132" t="str">
            <v>100m3</v>
          </cell>
          <cell r="F132">
            <v>6724</v>
          </cell>
          <cell r="G132">
            <v>387287</v>
          </cell>
        </row>
        <row r="133">
          <cell r="A133">
            <v>52.132999999999996</v>
          </cell>
          <cell r="B133" t="str">
            <v>Ñaøo xuùc ñaát ñeå ñaép &lt;=300m,maùy ñaøo 0.8,oââ toâ 7T,ÑC3</v>
          </cell>
          <cell r="C133" t="str">
            <v>100m3</v>
          </cell>
          <cell r="F133">
            <v>8379</v>
          </cell>
          <cell r="G133">
            <v>487253</v>
          </cell>
        </row>
        <row r="134">
          <cell r="A134">
            <v>52.133999999999993</v>
          </cell>
          <cell r="B134" t="str">
            <v>Ñaøo xuùc ñaát ñeå ñaép &lt;=300m,maùy ñaøo 0.8,oââ toâ 7T,ÑC4</v>
          </cell>
          <cell r="C134" t="str">
            <v>100m3</v>
          </cell>
          <cell r="F134">
            <v>11896</v>
          </cell>
          <cell r="G134">
            <v>534481</v>
          </cell>
        </row>
        <row r="135">
          <cell r="A135">
            <v>52.441000000000003</v>
          </cell>
          <cell r="B135" t="str">
            <v>Ñaøo xuùc ñaát ñeå ñaép &lt;=1000m,maùy ñaøo 0.4,oââ toâ 5T,ÑC1</v>
          </cell>
          <cell r="C135" t="str">
            <v>100m3</v>
          </cell>
          <cell r="F135">
            <v>5172</v>
          </cell>
          <cell r="G135">
            <v>419005</v>
          </cell>
        </row>
        <row r="136">
          <cell r="A136">
            <v>52.442</v>
          </cell>
          <cell r="B136" t="str">
            <v>Ñaøo xuùc ñaát ñeå ñaép &lt;=1000m,maùy ñaøo 0.4,oââ toâ 5T,ÑC2</v>
          </cell>
          <cell r="C136" t="str">
            <v>100m3</v>
          </cell>
          <cell r="F136">
            <v>6724</v>
          </cell>
          <cell r="G136">
            <v>497503</v>
          </cell>
        </row>
        <row r="137">
          <cell r="A137">
            <v>52.442999999999998</v>
          </cell>
          <cell r="B137" t="str">
            <v>Ñaøo xuùc ñaát ñeå ñaép &lt;=1000m,maùy ñaøo 0.4,oââ toâ 5T,ÑC3</v>
          </cell>
          <cell r="C137" t="str">
            <v>100m3</v>
          </cell>
          <cell r="F137">
            <v>8379</v>
          </cell>
          <cell r="G137">
            <v>622425</v>
          </cell>
        </row>
        <row r="138">
          <cell r="A138">
            <v>52.451000000000001</v>
          </cell>
          <cell r="B138" t="str">
            <v>Ñaøo xuùc ñaát ñeå ñaép &lt;=1000m,maùy ñaøo 0.4,oââ toâ 7T,ÑC1</v>
          </cell>
          <cell r="C138" t="str">
            <v>100m3</v>
          </cell>
          <cell r="F138">
            <v>5172</v>
          </cell>
          <cell r="G138">
            <v>455027</v>
          </cell>
        </row>
        <row r="139">
          <cell r="A139">
            <v>52.451999999999998</v>
          </cell>
          <cell r="B139" t="str">
            <v>Ñaøo xuùc ñaát ñeå ñaép &lt;=1000m,maùy ñaøo 0.4,oââ toâ 7T,ÑC2</v>
          </cell>
          <cell r="C139" t="str">
            <v>100m3</v>
          </cell>
          <cell r="F139">
            <v>6724</v>
          </cell>
          <cell r="G139">
            <v>533604</v>
          </cell>
        </row>
        <row r="140">
          <cell r="A140">
            <v>52.452999999999996</v>
          </cell>
          <cell r="B140" t="str">
            <v>Ñaøo xuùc ñaát ñeå ñaép &lt;=1000m,maùy ñaøo 0.4,oââ toâ 7T,ÑC3</v>
          </cell>
          <cell r="C140" t="str">
            <v>100m3</v>
          </cell>
          <cell r="F140">
            <v>8379</v>
          </cell>
          <cell r="G140">
            <v>664099</v>
          </cell>
        </row>
        <row r="141">
          <cell r="A141">
            <v>52.460999999999999</v>
          </cell>
          <cell r="B141" t="str">
            <v>Ñaøo xuùc ñaát ñeå ñaép &lt;=1000m,maùy ñaøo 0.8,oââ toâ 5T,ÑC1</v>
          </cell>
          <cell r="C141" t="str">
            <v>100m3</v>
          </cell>
          <cell r="F141">
            <v>5172</v>
          </cell>
          <cell r="G141">
            <v>424675</v>
          </cell>
        </row>
        <row r="142">
          <cell r="A142">
            <v>52.462000000000003</v>
          </cell>
          <cell r="B142" t="str">
            <v>Ñaøo xuùc ñaát ñeå ñaép &lt;=1000m,maùy ñaøo 0.8,oââ toâ 5T,ÑC2</v>
          </cell>
          <cell r="C142" t="str">
            <v>100m3</v>
          </cell>
          <cell r="F142">
            <v>6724</v>
          </cell>
          <cell r="G142">
            <v>506877</v>
          </cell>
        </row>
        <row r="143">
          <cell r="A143">
            <v>52.463000000000008</v>
          </cell>
          <cell r="B143" t="str">
            <v>Ñaøo xuùc ñaát ñeå ñaép &lt;=1000m,maùy ñaøo 0.8,oââ toâ 5T,ÑC3</v>
          </cell>
          <cell r="C143" t="str">
            <v>100m3</v>
          </cell>
          <cell r="F143">
            <v>8379</v>
          </cell>
          <cell r="G143">
            <v>619409</v>
          </cell>
        </row>
        <row r="144">
          <cell r="A144">
            <v>52.464000000000013</v>
          </cell>
          <cell r="B144" t="str">
            <v>Ñaøo xuùc ñaát ñeå ñaép &lt;=1000m,maùy ñaøo 0.8,oââ toâ 5T,ÑC4</v>
          </cell>
          <cell r="C144" t="str">
            <v>100m3</v>
          </cell>
          <cell r="F144">
            <v>11896</v>
          </cell>
          <cell r="G144">
            <v>665921</v>
          </cell>
        </row>
        <row r="145">
          <cell r="A145">
            <v>52.470999999999997</v>
          </cell>
          <cell r="B145" t="str">
            <v>Ñaøo xuùc ñaát ñeå ñaép &lt;=1000m,maùy ñaøo 0.8,oââ toâ 7T,ÑC1</v>
          </cell>
          <cell r="C145" t="str">
            <v>100m3</v>
          </cell>
          <cell r="F145">
            <v>5172</v>
          </cell>
          <cell r="G145">
            <v>460698</v>
          </cell>
        </row>
        <row r="146">
          <cell r="A146">
            <v>52.472000000000001</v>
          </cell>
          <cell r="B146" t="str">
            <v>Ñaøo xuùc ñaát ñeå ñaép &lt;=1000m,maùy ñaøo 0.8,oââ toâ 7T,ÑC2</v>
          </cell>
          <cell r="C146" t="str">
            <v>100m3</v>
          </cell>
          <cell r="F146">
            <v>6724</v>
          </cell>
          <cell r="G146">
            <v>542978</v>
          </cell>
        </row>
        <row r="147">
          <cell r="A147">
            <v>52.473000000000006</v>
          </cell>
          <cell r="B147" t="str">
            <v>Ñaøo xuùc ñaát ñeå ñaép &lt;=1000m,maùy ñaøo 0.8,oââ toâ 7T,ÑC3</v>
          </cell>
          <cell r="C147" t="str">
            <v>100m3</v>
          </cell>
          <cell r="F147">
            <v>8379</v>
          </cell>
          <cell r="G147">
            <v>661083</v>
          </cell>
        </row>
        <row r="148">
          <cell r="A148">
            <v>52.474000000000011</v>
          </cell>
          <cell r="B148" t="str">
            <v>Ñaøo xuùc ñaát ñeå ñaép &lt;=1000m,maùy ñaøo 0.8,oââ toâ 7T,ÑC4</v>
          </cell>
          <cell r="C148" t="str">
            <v>100m3</v>
          </cell>
          <cell r="F148">
            <v>11896</v>
          </cell>
          <cell r="G148">
            <v>712090</v>
          </cell>
        </row>
        <row r="149">
          <cell r="A149">
            <v>52.500999999999998</v>
          </cell>
          <cell r="B149" t="str">
            <v>Ñaøo xuùc ñaát ñeå ñaép &lt;=1000m,maùy ñaøo 1.25,oââ toâ 7T,ÑC1</v>
          </cell>
          <cell r="C149" t="str">
            <v>100m3</v>
          </cell>
          <cell r="F149">
            <v>5172</v>
          </cell>
          <cell r="G149">
            <v>481716</v>
          </cell>
        </row>
        <row r="150">
          <cell r="A150">
            <v>52.502000000000002</v>
          </cell>
          <cell r="B150" t="str">
            <v>Ñaøo xuùc ñaát ñeå ñaép &lt;=1000m,maùy ñaøo 1.25,oââ toâ 7T,ÑC2</v>
          </cell>
          <cell r="C150" t="str">
            <v>100m3</v>
          </cell>
          <cell r="F150">
            <v>6724</v>
          </cell>
          <cell r="G150">
            <v>564002</v>
          </cell>
        </row>
        <row r="151">
          <cell r="A151">
            <v>52.503000000000007</v>
          </cell>
          <cell r="B151" t="str">
            <v>Ñaøo xuùc ñaát ñeå ñaép &lt;=1000m,maùy ñaøo 1.25,oââ toâ 7T,ÑC3</v>
          </cell>
          <cell r="C151" t="str">
            <v>100m3</v>
          </cell>
          <cell r="F151">
            <v>8379</v>
          </cell>
          <cell r="G151">
            <v>670230</v>
          </cell>
        </row>
        <row r="152">
          <cell r="A152">
            <v>52.504000000000012</v>
          </cell>
          <cell r="B152" t="str">
            <v>Ñaøo xuùc ñaát ñeå ñaép &lt;=1000m,maùy ñaøo 1.25,oââ toâ 7T,ÑC4</v>
          </cell>
          <cell r="C152" t="str">
            <v>100m3</v>
          </cell>
          <cell r="F152">
            <v>11896</v>
          </cell>
          <cell r="G152">
            <v>778316</v>
          </cell>
        </row>
        <row r="153">
          <cell r="A153">
            <v>54.110999999999997</v>
          </cell>
          <cell r="B153" t="str">
            <v>Ñaøo keânh möông roäng &lt;6m, maùy ñaøo 0.8, ÑC1</v>
          </cell>
          <cell r="C153" t="str">
            <v>100m3</v>
          </cell>
          <cell r="F153">
            <v>140265</v>
          </cell>
          <cell r="G153">
            <v>167320</v>
          </cell>
        </row>
        <row r="154">
          <cell r="A154">
            <v>54.112000000000002</v>
          </cell>
          <cell r="B154" t="str">
            <v>Ñaøo keânh möông roäng &lt;6m, maùy ñaøo 0.8, ÑC2</v>
          </cell>
          <cell r="C154" t="str">
            <v>100m3</v>
          </cell>
          <cell r="F154">
            <v>224568</v>
          </cell>
          <cell r="G154">
            <v>196322</v>
          </cell>
        </row>
        <row r="155">
          <cell r="A155">
            <v>54.113000000000007</v>
          </cell>
          <cell r="B155" t="str">
            <v>Ñaøo keânh möông roäng &lt;6m, maùy ñaøo 0.8, ÑC3</v>
          </cell>
          <cell r="C155" t="str">
            <v>100m3</v>
          </cell>
          <cell r="F155">
            <v>297907</v>
          </cell>
          <cell r="G155">
            <v>247633</v>
          </cell>
        </row>
        <row r="156">
          <cell r="A156">
            <v>54.114000000000011</v>
          </cell>
          <cell r="B156" t="str">
            <v>Ñaøo keânh möông roäng &lt;6m, maùy ñaøo 0.8, ÑC4</v>
          </cell>
          <cell r="C156" t="str">
            <v>100m3</v>
          </cell>
          <cell r="F156">
            <v>353144</v>
          </cell>
          <cell r="G156">
            <v>318466</v>
          </cell>
        </row>
        <row r="157">
          <cell r="A157">
            <v>55.140999999999998</v>
          </cell>
          <cell r="B157" t="str">
            <v>Ñaøo ñaát neàn ñöôøng laøm môùi,cöï ly 300 maùy ñaøo 0,8,oâ toâ 10T,ÑC1</v>
          </cell>
          <cell r="C157" t="str">
            <v>100m3</v>
          </cell>
          <cell r="F157">
            <v>135403</v>
          </cell>
          <cell r="G157">
            <v>398796</v>
          </cell>
        </row>
        <row r="158">
          <cell r="A158">
            <v>55.142000000000003</v>
          </cell>
          <cell r="B158" t="str">
            <v>Ñaøo ñaát neàn ñöôøng laøm môùi,cöï ly 300 maùy ñaøo 0,8,oâ toâ 10T,ÑC2</v>
          </cell>
          <cell r="C158" t="str">
            <v>100m3</v>
          </cell>
          <cell r="F158">
            <v>168814</v>
          </cell>
          <cell r="G158">
            <v>455073</v>
          </cell>
        </row>
        <row r="159">
          <cell r="A159">
            <v>55.143000000000008</v>
          </cell>
          <cell r="B159" t="str">
            <v>Ñaøo ñaát neàn ñöôøng laøm môùi,cöï ly 300 maùy ñaøo 0,8,oâ toâ 10T,ÑC3</v>
          </cell>
          <cell r="C159" t="str">
            <v>100m3</v>
          </cell>
          <cell r="F159">
            <v>201708</v>
          </cell>
          <cell r="G159">
            <v>522777</v>
          </cell>
        </row>
        <row r="160">
          <cell r="A160">
            <v>55.144000000000013</v>
          </cell>
          <cell r="B160" t="str">
            <v>Ñaøo ñaát neàn ñöôøng laøm môùi,cöï ly 300 maùy ñaøo 0,8,oâ toâ 10T,ÑC4</v>
          </cell>
          <cell r="C160" t="str">
            <v>100m3</v>
          </cell>
          <cell r="F160">
            <v>233774</v>
          </cell>
          <cell r="G160">
            <v>576306</v>
          </cell>
        </row>
        <row r="161">
          <cell r="A161">
            <v>55.460999999999999</v>
          </cell>
          <cell r="B161" t="str">
            <v>Ñaøo neàn ñg laøm môùi  &lt;1000,m-ñaøo 0.8, oâtoâ 5T,ÑC1</v>
          </cell>
          <cell r="C161" t="str">
            <v>100m3</v>
          </cell>
          <cell r="F161">
            <v>135403</v>
          </cell>
          <cell r="G161">
            <v>468472</v>
          </cell>
        </row>
        <row r="162">
          <cell r="A162">
            <v>55.462000000000003</v>
          </cell>
          <cell r="B162" t="str">
            <v>Ñaøo neàn ñg laøm môùi  &lt;1000,m-ñaøo 0.8, oâtoâ 5T,ÑC2</v>
          </cell>
          <cell r="C162" t="str">
            <v>100m3</v>
          </cell>
          <cell r="F162">
            <v>168814</v>
          </cell>
          <cell r="G162">
            <v>556809</v>
          </cell>
        </row>
        <row r="163">
          <cell r="A163">
            <v>55.463000000000008</v>
          </cell>
          <cell r="B163" t="str">
            <v>Ñaøo neàn ñg laøm môùi  &lt;1000,m-ñaøo 0.8, oâtoâ 5T,ÑC3</v>
          </cell>
          <cell r="C163" t="str">
            <v>100m3</v>
          </cell>
          <cell r="F163">
            <v>201708</v>
          </cell>
          <cell r="G163">
            <v>679380</v>
          </cell>
        </row>
        <row r="164">
          <cell r="A164">
            <v>55.464000000000013</v>
          </cell>
          <cell r="B164" t="str">
            <v>Ñaøo neàn ñg laøm môùi  &lt;1000,m-ñaøo 0.8, oâtoâ 5T,ÑC4</v>
          </cell>
          <cell r="C164" t="str">
            <v>100m3</v>
          </cell>
          <cell r="F164">
            <v>233774</v>
          </cell>
          <cell r="G164">
            <v>732693</v>
          </cell>
        </row>
        <row r="165">
          <cell r="A165">
            <v>55.470999999999997</v>
          </cell>
          <cell r="B165" t="str">
            <v>Ñaøo neàn ñg laøm môùi  &lt;1000,m-ñaøo 0.8, oâtoâ 7T,ÑC1</v>
          </cell>
          <cell r="C165" t="str">
            <v>100m3</v>
          </cell>
          <cell r="F165">
            <v>135403</v>
          </cell>
          <cell r="G165">
            <v>504494</v>
          </cell>
        </row>
        <row r="166">
          <cell r="A166">
            <v>55.472000000000001</v>
          </cell>
          <cell r="B166" t="str">
            <v>Ñaøo neàn ñg laøm môùi  &lt;1000,m-ñaøo 0.8, oâtoâ 7T,ÑC2</v>
          </cell>
          <cell r="C166" t="str">
            <v>100m3</v>
          </cell>
          <cell r="F166">
            <v>168814</v>
          </cell>
          <cell r="G166">
            <v>592910</v>
          </cell>
        </row>
        <row r="167">
          <cell r="A167">
            <v>55.473000000000006</v>
          </cell>
          <cell r="B167" t="str">
            <v>Ñaøo neàn ñg laøm môùi  &lt;1000,m-ñaøo 0.8, oâtoâ 7T,ÑC3</v>
          </cell>
          <cell r="C167" t="str">
            <v>100m3</v>
          </cell>
          <cell r="F167">
            <v>201708</v>
          </cell>
          <cell r="G167">
            <v>721054</v>
          </cell>
        </row>
        <row r="168">
          <cell r="A168">
            <v>55.474000000000011</v>
          </cell>
          <cell r="B168" t="str">
            <v>Ñaøo neàn ñg laøm môùi  &lt;1000,m-ñaøo 0.8, oâtoâ 7T,ÑC4</v>
          </cell>
          <cell r="C168" t="str">
            <v>100m3</v>
          </cell>
          <cell r="F168">
            <v>233774</v>
          </cell>
          <cell r="G168">
            <v>778862</v>
          </cell>
        </row>
        <row r="169">
          <cell r="A169">
            <v>55.500999999999998</v>
          </cell>
          <cell r="B169" t="str">
            <v>Ñaøo neàn ñg laøm môùi  &lt;1000,m-ñaøo 1.25, oâtoâ 7T,ÑC1</v>
          </cell>
          <cell r="C169" t="str">
            <v>100m3</v>
          </cell>
          <cell r="F169">
            <v>135403</v>
          </cell>
          <cell r="G169">
            <v>530671</v>
          </cell>
        </row>
        <row r="170">
          <cell r="A170">
            <v>55.502000000000002</v>
          </cell>
          <cell r="B170" t="str">
            <v>Ñaøo neàn ñg laøm môùi  &lt;1000,m-ñaøo 1.25, oâtoâ 7T,ÑC2</v>
          </cell>
          <cell r="C170" t="str">
            <v>100m3</v>
          </cell>
          <cell r="F170">
            <v>168814</v>
          </cell>
          <cell r="G170">
            <v>619823</v>
          </cell>
        </row>
        <row r="171">
          <cell r="A171">
            <v>55.503000000000007</v>
          </cell>
          <cell r="B171" t="str">
            <v>Ñaøo neàn ñg laøm môùi  &lt;1000,m-ñaøo 1.25, oâtoâ 7T,ÑC3</v>
          </cell>
          <cell r="C171" t="str">
            <v>100m3</v>
          </cell>
          <cell r="F171">
            <v>201708</v>
          </cell>
          <cell r="G171">
            <v>734634</v>
          </cell>
        </row>
        <row r="172">
          <cell r="A172">
            <v>55.504000000000012</v>
          </cell>
          <cell r="B172" t="str">
            <v>Ñaøo neàn ñg laøm môùi  &lt;1000,m-ñaøo 1.25, oâtoâ 7T,ÑC4</v>
          </cell>
          <cell r="C172" t="str">
            <v>100m3</v>
          </cell>
          <cell r="F172">
            <v>233774</v>
          </cell>
          <cell r="G172">
            <v>860295</v>
          </cell>
        </row>
        <row r="173">
          <cell r="A173">
            <v>55.610999999999997</v>
          </cell>
          <cell r="B173" t="str">
            <v>Ñaøo neàn ñöôøng laøm môùi  &lt;50m ,maùy uûi 75CV,ÑC1</v>
          </cell>
          <cell r="C173" t="str">
            <v>100m3</v>
          </cell>
          <cell r="F173">
            <v>52119</v>
          </cell>
          <cell r="G173">
            <v>160727</v>
          </cell>
        </row>
        <row r="174">
          <cell r="A174">
            <v>55.612000000000002</v>
          </cell>
          <cell r="B174" t="str">
            <v>Ñaøo neàn ñöôøng laøm môùi  &lt;50m ,maùy uûi 75CV,ÑC2</v>
          </cell>
          <cell r="C174" t="str">
            <v>100m3</v>
          </cell>
          <cell r="F174">
            <v>68047</v>
          </cell>
          <cell r="G174">
            <v>196700</v>
          </cell>
        </row>
        <row r="175">
          <cell r="A175">
            <v>55.613000000000007</v>
          </cell>
          <cell r="B175" t="str">
            <v>Ñaøo neàn ñöôøng laøm môùi  &lt;50m ,maùy uûi 75CV,ÑC3</v>
          </cell>
          <cell r="C175" t="str">
            <v>100m3</v>
          </cell>
          <cell r="F175">
            <v>81657</v>
          </cell>
          <cell r="G175">
            <v>236304</v>
          </cell>
        </row>
        <row r="176">
          <cell r="A176">
            <v>55.614000000000011</v>
          </cell>
          <cell r="B176" t="str">
            <v>Ñaøo neàn ñöôøng laøm môùi  &lt;50m ,maùy uûi 75CV,ÑC4</v>
          </cell>
          <cell r="C176" t="str">
            <v>100m3</v>
          </cell>
          <cell r="F176">
            <v>98896</v>
          </cell>
          <cell r="G176">
            <v>312212</v>
          </cell>
        </row>
        <row r="177">
          <cell r="A177">
            <v>55.621000000000002</v>
          </cell>
          <cell r="B177" t="str">
            <v>Ñaøo neàn ñöôøng laøm môùi  &lt;50m ,maùy uûi 110CV,ÑC1</v>
          </cell>
          <cell r="C177" t="str">
            <v>100m3</v>
          </cell>
          <cell r="F177">
            <v>52119</v>
          </cell>
          <cell r="G177">
            <v>190476</v>
          </cell>
        </row>
        <row r="178">
          <cell r="A178">
            <v>55.622</v>
          </cell>
          <cell r="B178" t="str">
            <v>Ñaøo neàn ñöôøng laøm môùi  &lt;50m ,maùy uûi 110CV,ÑC2</v>
          </cell>
          <cell r="C178" t="str">
            <v>100m3</v>
          </cell>
          <cell r="F178">
            <v>68047</v>
          </cell>
          <cell r="G178">
            <v>233154</v>
          </cell>
        </row>
        <row r="179">
          <cell r="A179">
            <v>55.622999999999998</v>
          </cell>
          <cell r="B179" t="str">
            <v>Ñaøo neàn ñöôøng laøm môùi  &lt;50m ,maùy uûi 110CV,ÑC3</v>
          </cell>
          <cell r="C179" t="str">
            <v>100m3</v>
          </cell>
          <cell r="F179">
            <v>81657</v>
          </cell>
          <cell r="G179">
            <v>280324</v>
          </cell>
        </row>
        <row r="180">
          <cell r="A180">
            <v>55.623999999999995</v>
          </cell>
          <cell r="B180" t="str">
            <v>Ñaøo neàn ñöôøng laøm môùi  &lt;50m ,maùy uûi 110CV,ÑC4</v>
          </cell>
          <cell r="C180" t="str">
            <v>100m3</v>
          </cell>
          <cell r="F180">
            <v>98896</v>
          </cell>
          <cell r="G180">
            <v>378258</v>
          </cell>
        </row>
        <row r="181">
          <cell r="A181">
            <v>55.631</v>
          </cell>
          <cell r="B181" t="str">
            <v>Ñaøo neàn ñöôøng laøm môùi  &lt;50m ,maùy uûi 140CV,ÑC1</v>
          </cell>
          <cell r="C181" t="str">
            <v>100m3</v>
          </cell>
          <cell r="F181">
            <v>52119</v>
          </cell>
          <cell r="G181">
            <v>222852</v>
          </cell>
        </row>
        <row r="182">
          <cell r="A182">
            <v>55.631999999999998</v>
          </cell>
          <cell r="B182" t="str">
            <v>Ñaøo neàn ñöôøng laøm môùi  &lt;50m ,maùy uûi 140CV,ÑC2</v>
          </cell>
          <cell r="C182" t="str">
            <v>100m3</v>
          </cell>
          <cell r="F182">
            <v>68047</v>
          </cell>
          <cell r="G182">
            <v>277276</v>
          </cell>
        </row>
        <row r="183">
          <cell r="A183">
            <v>55.632999999999996</v>
          </cell>
          <cell r="B183" t="str">
            <v>Ñaøo neàn ñöôøng laøm môùi  &lt;50m ,maùy uûi 140CV,ÑC3</v>
          </cell>
          <cell r="C183" t="str">
            <v>100m3</v>
          </cell>
          <cell r="F183">
            <v>81657</v>
          </cell>
          <cell r="G183">
            <v>339147</v>
          </cell>
        </row>
        <row r="184">
          <cell r="A184">
            <v>55.633999999999993</v>
          </cell>
          <cell r="B184" t="str">
            <v>Ñaøo neàn ñöôøng laøm môùi  &lt;50m ,maùy uûi 140CV,ÑC4</v>
          </cell>
          <cell r="C184" t="str">
            <v>100m3</v>
          </cell>
          <cell r="F184">
            <v>98896</v>
          </cell>
          <cell r="G184">
            <v>457161</v>
          </cell>
        </row>
        <row r="185">
          <cell r="A185">
            <v>55.670999999999999</v>
          </cell>
          <cell r="B185" t="str">
            <v>Ñaøo neàn ñöôøng laøm môùi  &lt;70m ,maùy uûi 75CV,ÑC1</v>
          </cell>
          <cell r="C185" t="str">
            <v>100m3</v>
          </cell>
          <cell r="F185">
            <v>52119</v>
          </cell>
          <cell r="G185">
            <v>196370</v>
          </cell>
        </row>
        <row r="186">
          <cell r="A186">
            <v>55.671999999999997</v>
          </cell>
          <cell r="B186" t="str">
            <v>Ñaøo neàn ñöôøng laøm môùi  &lt;70m ,maùy uûi 75CV,ÑC2</v>
          </cell>
          <cell r="C186" t="str">
            <v>100m3</v>
          </cell>
          <cell r="F186">
            <v>68047</v>
          </cell>
          <cell r="G186">
            <v>247526</v>
          </cell>
        </row>
        <row r="187">
          <cell r="A187">
            <v>55.672999999999995</v>
          </cell>
          <cell r="B187" t="str">
            <v>Ñaøo neàn ñöôøng laøm môùi  &lt;70m ,maùy uûi 75CV,ÑC3</v>
          </cell>
          <cell r="C187" t="str">
            <v>100m3</v>
          </cell>
          <cell r="F187">
            <v>81657</v>
          </cell>
          <cell r="G187">
            <v>351816</v>
          </cell>
        </row>
        <row r="188">
          <cell r="A188">
            <v>55.673999999999992</v>
          </cell>
          <cell r="B188" t="str">
            <v>Ñaøo neàn ñöôøng laøm môùi  &lt;70m ,maùy uûi 75CV,ÑC4</v>
          </cell>
          <cell r="C188" t="str">
            <v>100m3</v>
          </cell>
          <cell r="F188">
            <v>98896</v>
          </cell>
          <cell r="G188">
            <v>474919</v>
          </cell>
        </row>
        <row r="189">
          <cell r="A189">
            <v>55.680999999999997</v>
          </cell>
          <cell r="B189" t="str">
            <v>Ñaøo neàn ñöôøng laøm môùi  &lt;70m ,maùy uûi 110CV,ÑC1</v>
          </cell>
          <cell r="C189" t="str">
            <v>100m3</v>
          </cell>
          <cell r="F189">
            <v>52119</v>
          </cell>
          <cell r="G189">
            <v>257413</v>
          </cell>
        </row>
        <row r="190">
          <cell r="A190">
            <v>55.682000000000002</v>
          </cell>
          <cell r="B190" t="str">
            <v>Ñaøo neàn ñöôøng laøm môùi  &lt;70m ,maùy uûi 110CV,ÑC2</v>
          </cell>
          <cell r="C190" t="str">
            <v>100m3</v>
          </cell>
          <cell r="F190">
            <v>68047</v>
          </cell>
          <cell r="G190">
            <v>314017</v>
          </cell>
        </row>
        <row r="191">
          <cell r="A191">
            <v>55.683000000000007</v>
          </cell>
          <cell r="B191" t="str">
            <v>Ñaøo neàn ñöôøng laøm môùi  &lt;70m ,maùy uûi 110CV,ÑC3</v>
          </cell>
          <cell r="C191" t="str">
            <v>100m3</v>
          </cell>
          <cell r="F191">
            <v>81657</v>
          </cell>
          <cell r="G191">
            <v>377359</v>
          </cell>
        </row>
        <row r="192">
          <cell r="A192">
            <v>55.684000000000012</v>
          </cell>
          <cell r="B192" t="str">
            <v>Ñaøo neàn ñöôøng laøm môùi  &lt;70m ,maùy uûi 110CV,ÑC4</v>
          </cell>
          <cell r="C192" t="str">
            <v>100m3</v>
          </cell>
          <cell r="F192">
            <v>98896</v>
          </cell>
          <cell r="G192">
            <v>509435</v>
          </cell>
        </row>
        <row r="193">
          <cell r="A193">
            <v>55.691000000000003</v>
          </cell>
          <cell r="B193" t="str">
            <v>Ñaøo neàn ñöôøng laøm môùi  &lt;70m ,maùy uûi 140CV,ÑC1</v>
          </cell>
          <cell r="C193" t="str">
            <v>100m3</v>
          </cell>
          <cell r="F193">
            <v>52119</v>
          </cell>
          <cell r="G193">
            <v>289879</v>
          </cell>
        </row>
        <row r="194">
          <cell r="A194">
            <v>55.692</v>
          </cell>
          <cell r="B194" t="str">
            <v>Ñaøo neàn ñöôøng laøm môùi  &lt;70m ,maùy uûi 140CV,ÑC2</v>
          </cell>
          <cell r="C194" t="str">
            <v>100m3</v>
          </cell>
          <cell r="F194">
            <v>68047</v>
          </cell>
          <cell r="G194">
            <v>309357</v>
          </cell>
        </row>
        <row r="195">
          <cell r="A195">
            <v>55.692999999999998</v>
          </cell>
          <cell r="B195" t="str">
            <v>Ñaøo neàn ñöôøng laøm môùi  &lt;70m ,maùy uûi 140CV,ÑC3</v>
          </cell>
          <cell r="C195" t="str">
            <v>100m3</v>
          </cell>
          <cell r="F195">
            <v>81657</v>
          </cell>
          <cell r="G195">
            <v>397009</v>
          </cell>
        </row>
        <row r="196">
          <cell r="A196">
            <v>55.693999999999996</v>
          </cell>
          <cell r="B196" t="str">
            <v>Ñaøo neàn ñöôøng laøm môùi  &lt;70m ,maùy uûi 140CV,ÑC4</v>
          </cell>
          <cell r="C196" t="str">
            <v>100m3</v>
          </cell>
          <cell r="F196">
            <v>98896</v>
          </cell>
          <cell r="G196">
            <v>536219</v>
          </cell>
        </row>
        <row r="197">
          <cell r="A197">
            <v>55.731000000000002</v>
          </cell>
          <cell r="B197" t="str">
            <v>Ñaøo neàn ñöôøng laøm môùi  &lt;100m ,maùy uûi 75CV,ÑC1</v>
          </cell>
          <cell r="C197" t="str">
            <v>100m3</v>
          </cell>
          <cell r="F197">
            <v>52119</v>
          </cell>
          <cell r="G197">
            <v>301651</v>
          </cell>
        </row>
        <row r="198">
          <cell r="A198">
            <v>55.731999999999999</v>
          </cell>
          <cell r="B198" t="str">
            <v>Ñaøo neàn ñöôøng laøm môùi  &lt;100m ,maùy uûi 75CV,ÑC2</v>
          </cell>
          <cell r="C198" t="str">
            <v>100m3</v>
          </cell>
          <cell r="F198">
            <v>68047</v>
          </cell>
          <cell r="G198">
            <v>369638</v>
          </cell>
        </row>
        <row r="199">
          <cell r="A199">
            <v>55.732999999999997</v>
          </cell>
          <cell r="B199" t="str">
            <v>Ñaøo neàn ñöôøng laøm môùi  &lt;100m ,maùy uûi 75CV,ÑC3</v>
          </cell>
          <cell r="C199" t="str">
            <v>100m3</v>
          </cell>
          <cell r="F199">
            <v>81657</v>
          </cell>
          <cell r="G199">
            <v>506272</v>
          </cell>
        </row>
        <row r="200">
          <cell r="A200">
            <v>55.733999999999995</v>
          </cell>
          <cell r="B200" t="str">
            <v>Ñaøo neàn ñöôøng laøm môùi  &lt;100m ,maùy uûi 75CV,ÑC4</v>
          </cell>
          <cell r="C200" t="str">
            <v>100m3</v>
          </cell>
          <cell r="F200">
            <v>98896</v>
          </cell>
          <cell r="G200">
            <v>683500</v>
          </cell>
        </row>
        <row r="201">
          <cell r="A201">
            <v>55.741</v>
          </cell>
          <cell r="B201" t="str">
            <v>Ñaøo neàn ñöôøng laøm môùi  &lt;100m ,maùy uûi 110CV,ÑC1</v>
          </cell>
          <cell r="C201" t="str">
            <v>100m3</v>
          </cell>
          <cell r="F201">
            <v>52119</v>
          </cell>
          <cell r="G201">
            <v>358042</v>
          </cell>
        </row>
        <row r="202">
          <cell r="A202">
            <v>55.741999999999997</v>
          </cell>
          <cell r="B202" t="str">
            <v>Ñaøo neàn ñöôøng laøm môùi  &lt;100m ,maùy uûi 110CV,ÑC2</v>
          </cell>
          <cell r="C202" t="str">
            <v>100m3</v>
          </cell>
          <cell r="F202">
            <v>68047</v>
          </cell>
          <cell r="G202">
            <v>435311</v>
          </cell>
        </row>
        <row r="203">
          <cell r="A203">
            <v>55.742999999999995</v>
          </cell>
          <cell r="B203" t="str">
            <v>Ñaøo neàn ñöôøng laøm môùi  &lt;100m ,maùy uûi 110CV,ÑC3</v>
          </cell>
          <cell r="C203" t="str">
            <v>100m3</v>
          </cell>
          <cell r="F203">
            <v>81657</v>
          </cell>
          <cell r="G203">
            <v>522912</v>
          </cell>
        </row>
        <row r="204">
          <cell r="A204">
            <v>55.743999999999993</v>
          </cell>
          <cell r="B204" t="str">
            <v>Ñaøo neàn ñöôøng laøm môùi  &lt;100m ,maùy uûi 110CV,ÑC4</v>
          </cell>
          <cell r="C204" t="str">
            <v>100m3</v>
          </cell>
          <cell r="F204">
            <v>98896</v>
          </cell>
          <cell r="G204">
            <v>705751</v>
          </cell>
        </row>
        <row r="205">
          <cell r="A205">
            <v>55.750999999999998</v>
          </cell>
          <cell r="B205" t="str">
            <v>Ñaøo neàn ñöôøng laøm môùi  &lt;100m ,maùy uûi 140CV,ÑC1</v>
          </cell>
          <cell r="C205" t="str">
            <v>100m3</v>
          </cell>
          <cell r="F205">
            <v>52119</v>
          </cell>
          <cell r="G205">
            <v>350605</v>
          </cell>
        </row>
        <row r="206">
          <cell r="A206">
            <v>55.752000000000002</v>
          </cell>
          <cell r="B206" t="str">
            <v>Ñaøo neàn ñöôøng laøm môùi  &lt;100m ,maùy uûi 140CV,ÑC2</v>
          </cell>
          <cell r="C206" t="str">
            <v>100m3</v>
          </cell>
          <cell r="F206">
            <v>68047</v>
          </cell>
          <cell r="G206">
            <v>445131</v>
          </cell>
        </row>
        <row r="207">
          <cell r="A207">
            <v>55.753000000000007</v>
          </cell>
          <cell r="B207" t="str">
            <v>Ñaøo neàn ñöôøng laøm môùi  &lt;100m ,maùy uûi 140CV,ÑC3</v>
          </cell>
          <cell r="C207" t="str">
            <v>100m3</v>
          </cell>
          <cell r="F207">
            <v>81657</v>
          </cell>
          <cell r="G207">
            <v>608403</v>
          </cell>
        </row>
        <row r="208">
          <cell r="A208">
            <v>55.754000000000012</v>
          </cell>
          <cell r="B208" t="str">
            <v>Ñaøo neàn ñöôøng laøm môùi  &lt;100m ,maùy uûi 140CV,ÑC4</v>
          </cell>
          <cell r="C208" t="str">
            <v>100m3</v>
          </cell>
          <cell r="F208">
            <v>98896</v>
          </cell>
          <cell r="G208">
            <v>820943</v>
          </cell>
        </row>
        <row r="209">
          <cell r="A209">
            <v>56.110999999999997</v>
          </cell>
          <cell r="B209" t="str">
            <v>Ñaøo neàn ñg môû roäng  &lt;300m ,maùy ñaøo0.4,oâ toâ 5T,ÑC1</v>
          </cell>
          <cell r="C209" t="str">
            <v>100m3</v>
          </cell>
          <cell r="F209">
            <v>135403</v>
          </cell>
          <cell r="G209">
            <v>356721</v>
          </cell>
        </row>
        <row r="210">
          <cell r="A210">
            <v>56.112000000000002</v>
          </cell>
          <cell r="B210" t="str">
            <v>Ñaøo neàn ñg môû roäng  &lt;300m ,maùy ñaøo0.4,oâ toâ 5T,ÑC2</v>
          </cell>
          <cell r="C210" t="str">
            <v>100m3</v>
          </cell>
          <cell r="F210">
            <v>168814</v>
          </cell>
          <cell r="G210">
            <v>428007</v>
          </cell>
        </row>
        <row r="211">
          <cell r="A211">
            <v>56.113000000000007</v>
          </cell>
          <cell r="B211" t="str">
            <v>Ñaøo neàn ñg môû roäng  &lt;300m ,maùy ñaøo0.4,oâ toâ 5T,ÑC3</v>
          </cell>
          <cell r="C211" t="str">
            <v>100m3</v>
          </cell>
          <cell r="F211">
            <v>201708</v>
          </cell>
          <cell r="G211">
            <v>542317</v>
          </cell>
        </row>
        <row r="212">
          <cell r="A212">
            <v>56.121000000000002</v>
          </cell>
          <cell r="B212" t="str">
            <v>Ñaøo neàn ñg môû roäng  &lt;300m ,maùy ñaøo0.8,oâ toâ 5T,ÑC1</v>
          </cell>
          <cell r="C212" t="str">
            <v>100m3</v>
          </cell>
          <cell r="F212">
            <v>135403</v>
          </cell>
          <cell r="G212">
            <v>362988</v>
          </cell>
        </row>
        <row r="213">
          <cell r="A213">
            <v>56.122</v>
          </cell>
          <cell r="B213" t="str">
            <v>Ñaøo neàn ñg môû roäng  &lt;300m ,maùy ñaøo0.8,oâ toâ 5T,ÑC2</v>
          </cell>
          <cell r="C213" t="str">
            <v>100m3</v>
          </cell>
          <cell r="F213">
            <v>168814</v>
          </cell>
          <cell r="G213">
            <v>438566</v>
          </cell>
        </row>
        <row r="214">
          <cell r="A214">
            <v>56.122999999999998</v>
          </cell>
          <cell r="B214" t="str">
            <v>Ñaøo neàn ñg môû roäng  &lt;300m ,maùy ñaøo0.8,oâ toâ 5T,ÑC3</v>
          </cell>
          <cell r="C214" t="str">
            <v>100m3</v>
          </cell>
          <cell r="F214">
            <v>201708</v>
          </cell>
          <cell r="G214">
            <v>536452</v>
          </cell>
        </row>
        <row r="215">
          <cell r="A215">
            <v>56.123999999999995</v>
          </cell>
          <cell r="B215" t="str">
            <v>Ñaøo neàn ñg môû roäng  &lt;300m ,maùy ñaøo0.8,oâ toâ 5T,ÑC4</v>
          </cell>
          <cell r="C215" t="str">
            <v>100m3</v>
          </cell>
          <cell r="F215">
            <v>233774</v>
          </cell>
          <cell r="G215">
            <v>590323</v>
          </cell>
        </row>
        <row r="216">
          <cell r="A216">
            <v>56.131</v>
          </cell>
          <cell r="B216" t="str">
            <v>Ñaøo neàn ñg môû roäng  &lt;300m ,maùy ñaøo0.8,oâ toâ 7T,ÑC1</v>
          </cell>
          <cell r="C216" t="str">
            <v>100m3</v>
          </cell>
          <cell r="F216">
            <v>135403</v>
          </cell>
          <cell r="G216">
            <v>390349</v>
          </cell>
        </row>
        <row r="217">
          <cell r="A217">
            <v>56.131999999999998</v>
          </cell>
          <cell r="B217" t="str">
            <v>Ñaøo neàn ñg môû roäng  &lt;300m ,maùy ñaøo0.8,oâ toâ 7T,ÑC2</v>
          </cell>
          <cell r="C217" t="str">
            <v>100m3</v>
          </cell>
          <cell r="F217">
            <v>168814</v>
          </cell>
          <cell r="G217">
            <v>446375</v>
          </cell>
        </row>
        <row r="218">
          <cell r="A218">
            <v>56.132999999999996</v>
          </cell>
          <cell r="B218" t="str">
            <v>Ñaøo neàn ñg môû roäng  &lt;300m ,maùy ñaøo0.8,oâ toâ 7T,ÑC3</v>
          </cell>
          <cell r="C218" t="str">
            <v>100m3</v>
          </cell>
          <cell r="F218">
            <v>201708</v>
          </cell>
          <cell r="G218">
            <v>558719</v>
          </cell>
        </row>
        <row r="219">
          <cell r="A219">
            <v>56.133999999999993</v>
          </cell>
          <cell r="B219" t="str">
            <v>Ñaøo neàn ñg môû roäng  &lt;300m ,maùy ñaøo0.8,oâ toâ 7T,ÑC4</v>
          </cell>
          <cell r="C219" t="str">
            <v>100m3</v>
          </cell>
          <cell r="F219">
            <v>233774</v>
          </cell>
          <cell r="G219">
            <v>613306</v>
          </cell>
        </row>
        <row r="220">
          <cell r="A220">
            <v>56.161000000000001</v>
          </cell>
          <cell r="B220" t="str">
            <v>Ñaøo neàn ñg môû roäng  &lt;300m ,maùy ñaøo1.25,oâ toâ 7T,ÑC1</v>
          </cell>
          <cell r="C220" t="str">
            <v>100m3</v>
          </cell>
          <cell r="F220">
            <v>135403</v>
          </cell>
          <cell r="G220">
            <v>417000</v>
          </cell>
        </row>
        <row r="221">
          <cell r="A221">
            <v>56.161999999999999</v>
          </cell>
          <cell r="B221" t="str">
            <v>Ñaøo neàn ñg môû roäng  &lt;300m ,maùy ñaøo1.25,oâ toâ 7T,ÑC2</v>
          </cell>
          <cell r="C221" t="str">
            <v>100m3</v>
          </cell>
          <cell r="F221">
            <v>168814</v>
          </cell>
          <cell r="G221">
            <v>474063</v>
          </cell>
        </row>
        <row r="222">
          <cell r="A222">
            <v>56.162999999999997</v>
          </cell>
          <cell r="B222" t="str">
            <v>Ñaøo neàn ñg môû roäng  &lt;300m ,maùy ñaøo1.25,oâ toâ 7T,ÑC3</v>
          </cell>
          <cell r="C222" t="str">
            <v>100m3</v>
          </cell>
          <cell r="F222">
            <v>201708</v>
          </cell>
          <cell r="G222">
            <v>585734</v>
          </cell>
        </row>
        <row r="223">
          <cell r="A223">
            <v>56.163999999999994</v>
          </cell>
          <cell r="B223" t="str">
            <v>Ñaøo neàn ñg môû roäng  &lt;300m ,maùy ñaøo1.25,oâ toâ 7T,ÑC4</v>
          </cell>
          <cell r="C223" t="str">
            <v>100m3</v>
          </cell>
          <cell r="F223">
            <v>233774</v>
          </cell>
          <cell r="G223">
            <v>718774</v>
          </cell>
        </row>
        <row r="224">
          <cell r="A224">
            <v>58.110999999999997</v>
          </cell>
          <cell r="B224" t="str">
            <v>Vaän chuyeån tieáp cöï ly &lt;2km, oâ toâ 5T, (x1)ÑC1</v>
          </cell>
          <cell r="C224" t="str">
            <v>100m3</v>
          </cell>
          <cell r="G224">
            <v>169866</v>
          </cell>
        </row>
        <row r="225">
          <cell r="A225">
            <v>58.112000000000002</v>
          </cell>
          <cell r="B225" t="str">
            <v>Vaän chuyeån tieáp cöï ly &lt;2km, oâ toâ 5T, (x1)ÑC2</v>
          </cell>
          <cell r="C225" t="str">
            <v>100m3</v>
          </cell>
          <cell r="G225">
            <v>185308</v>
          </cell>
        </row>
        <row r="226">
          <cell r="A226">
            <v>58.113000000000007</v>
          </cell>
          <cell r="B226" t="str">
            <v>Vaän chuyeån tieáp cöï ly &lt;2km, oâ toâ 5T, (x1)ÑC3</v>
          </cell>
          <cell r="C226" t="str">
            <v>100m3</v>
          </cell>
          <cell r="G226">
            <v>221340</v>
          </cell>
        </row>
        <row r="227">
          <cell r="A227">
            <v>58.114000000000011</v>
          </cell>
          <cell r="B227" t="str">
            <v>Vaän chuyeån tieáp cöï ly &lt;2km, oâ toâ 5T, (x1)ÑC4</v>
          </cell>
          <cell r="C227" t="str">
            <v>100m3</v>
          </cell>
          <cell r="G227">
            <v>226487</v>
          </cell>
        </row>
        <row r="228">
          <cell r="A228">
            <v>58.121000000000002</v>
          </cell>
          <cell r="B228" t="str">
            <v>Vaän chuyeån tieáp cöï ly &lt;2km, oâ toâ 7T, (x1)ÑC1</v>
          </cell>
          <cell r="C228" t="str">
            <v>100m3</v>
          </cell>
          <cell r="G228">
            <v>162493</v>
          </cell>
        </row>
        <row r="229">
          <cell r="A229">
            <v>58.122</v>
          </cell>
          <cell r="B229" t="str">
            <v>Vaän chuyeån tieáp cöï ly &lt;2km, oâ toâ 7T, (x1)ÑC2</v>
          </cell>
          <cell r="C229" t="str">
            <v>100m3</v>
          </cell>
          <cell r="G229">
            <v>170051</v>
          </cell>
        </row>
        <row r="230">
          <cell r="A230">
            <v>58.122999999999998</v>
          </cell>
          <cell r="B230" t="str">
            <v>Vaän chuyeån tieáp cöï ly &lt;2km, oâ toâ 7T, (x1)ÑC3</v>
          </cell>
          <cell r="C230" t="str">
            <v>100m3</v>
          </cell>
          <cell r="G230">
            <v>181388</v>
          </cell>
        </row>
        <row r="231">
          <cell r="A231">
            <v>58.123999999999995</v>
          </cell>
          <cell r="B231" t="str">
            <v>Vaän chuyeån tieáp cöï ly &lt;2km, oâ toâ 7T, (x1)ÑC4</v>
          </cell>
          <cell r="C231" t="str">
            <v>100m3</v>
          </cell>
          <cell r="G231">
            <v>188946</v>
          </cell>
        </row>
        <row r="232">
          <cell r="A232">
            <v>58.210999999999999</v>
          </cell>
          <cell r="B232" t="str">
            <v>Vaän chuyeån tieáp cöï ly &lt;4km, oâ toâ 5T, (x3)ÑC1</v>
          </cell>
          <cell r="C232" t="str">
            <v>100m3</v>
          </cell>
          <cell r="G232">
            <v>409221</v>
          </cell>
        </row>
        <row r="233">
          <cell r="A233">
            <v>58.212000000000003</v>
          </cell>
          <cell r="B233" t="str">
            <v>Vaän chuyeån tieáp cöï ly &lt;4km, oâ toâ 5T, (x3)ÑC2</v>
          </cell>
          <cell r="C233" t="str">
            <v>100m3</v>
          </cell>
          <cell r="G233">
            <v>463269</v>
          </cell>
        </row>
        <row r="234">
          <cell r="A234">
            <v>58.213000000000008</v>
          </cell>
          <cell r="B234" t="str">
            <v>Vaän chuyeån tieáp cöï ly &lt;4km, oâ toâ 5T, (x3)ÑC3</v>
          </cell>
          <cell r="C234" t="str">
            <v>100m3</v>
          </cell>
          <cell r="G234">
            <v>509598</v>
          </cell>
        </row>
        <row r="235">
          <cell r="A235">
            <v>58.214000000000013</v>
          </cell>
          <cell r="B235" t="str">
            <v>Vaän chuyeån tieáp cöï ly &lt;4km, oâ toâ 5T, (x3)ÑC4</v>
          </cell>
          <cell r="C235" t="str">
            <v>100m3</v>
          </cell>
          <cell r="G235">
            <v>563646</v>
          </cell>
        </row>
        <row r="236">
          <cell r="A236">
            <v>58.220999999999997</v>
          </cell>
          <cell r="B236" t="str">
            <v>Vaän chuyeån tieáp cöï ly &lt;4km, oâ toâ 7T, (x3)ÑC1</v>
          </cell>
          <cell r="C236" t="str">
            <v>100m3</v>
          </cell>
          <cell r="G236">
            <v>341940</v>
          </cell>
        </row>
        <row r="237">
          <cell r="A237">
            <v>58.222000000000001</v>
          </cell>
          <cell r="B237" t="str">
            <v>Vaän chuyeån tieáp cöï ly &lt;4km, oâ toâ 7T, (x3)ÑC2</v>
          </cell>
          <cell r="C237" t="str">
            <v>100m3</v>
          </cell>
          <cell r="G237">
            <v>430797</v>
          </cell>
        </row>
        <row r="238">
          <cell r="A238">
            <v>58.223000000000006</v>
          </cell>
          <cell r="B238" t="str">
            <v>Vaän chuyeån tieáp cöï ly &lt;4km, oâ toâ 7T, (x3)ÑC3</v>
          </cell>
          <cell r="C238" t="str">
            <v>100m3</v>
          </cell>
          <cell r="G238">
            <v>462468</v>
          </cell>
        </row>
        <row r="239">
          <cell r="A239">
            <v>58.224000000000011</v>
          </cell>
          <cell r="B239" t="str">
            <v>Vaän chuyeån tieáp cöï ly &lt;4km, oâ toâ 7T, (x3)ÑC4</v>
          </cell>
          <cell r="C239" t="str">
            <v>100m3</v>
          </cell>
          <cell r="G239">
            <v>464805</v>
          </cell>
        </row>
        <row r="240">
          <cell r="A240">
            <v>58.311</v>
          </cell>
          <cell r="B240" t="str">
            <v>Vaän chuyeån tieáp cöï ly &lt;7km,oâ toâ 5T,ÑC1</v>
          </cell>
          <cell r="C240" t="str">
            <v>100m3</v>
          </cell>
          <cell r="G240">
            <v>113244</v>
          </cell>
        </row>
        <row r="241">
          <cell r="A241">
            <v>58.311999999999998</v>
          </cell>
          <cell r="B241" t="str">
            <v>Vaän chuyeån tieáp cöï ly &lt;7km,oâ toâ 5T,ÑC2</v>
          </cell>
          <cell r="C241" t="str">
            <v>100m3</v>
          </cell>
          <cell r="G241">
            <v>137437</v>
          </cell>
        </row>
        <row r="242">
          <cell r="A242">
            <v>58.312999999999995</v>
          </cell>
          <cell r="B242" t="str">
            <v>Vaän chuyeån tieáp cöï ly &lt;7km,oâ toâ 5T,ÑC3</v>
          </cell>
          <cell r="C242" t="str">
            <v>100m3</v>
          </cell>
          <cell r="G242">
            <v>149791</v>
          </cell>
        </row>
        <row r="243">
          <cell r="A243">
            <v>58.313999999999993</v>
          </cell>
          <cell r="B243" t="str">
            <v>Vaän chuyeån tieáp cöï ly &lt;7km,oâ toâ 5T,ÑC4</v>
          </cell>
          <cell r="C243" t="str">
            <v>100m3</v>
          </cell>
          <cell r="G243">
            <v>169866</v>
          </cell>
        </row>
        <row r="244">
          <cell r="A244">
            <v>62.110999999999997</v>
          </cell>
          <cell r="B244" t="str">
            <v>San ñaàm ñaát maët baèng,ÑC1</v>
          </cell>
          <cell r="C244" t="str">
            <v>100m3</v>
          </cell>
          <cell r="G244">
            <v>82252</v>
          </cell>
        </row>
        <row r="245">
          <cell r="A245">
            <v>62.112000000000002</v>
          </cell>
          <cell r="B245" t="str">
            <v>San ñaàm ñaát maët baèng,ÑC2</v>
          </cell>
          <cell r="C245" t="str">
            <v>100m3</v>
          </cell>
          <cell r="G245">
            <v>91210</v>
          </cell>
        </row>
        <row r="246">
          <cell r="A246">
            <v>62.113000000000007</v>
          </cell>
          <cell r="B246" t="str">
            <v>San ñaàm ñaát maët baèng,ÑC3</v>
          </cell>
          <cell r="C246" t="str">
            <v>100m3</v>
          </cell>
          <cell r="G246">
            <v>111570</v>
          </cell>
        </row>
        <row r="247">
          <cell r="A247">
            <v>62.114000000000011</v>
          </cell>
          <cell r="B247" t="str">
            <v>San ñaàm ñaát maët baèng,ÑC4</v>
          </cell>
          <cell r="C247" t="str">
            <v>100m3</v>
          </cell>
          <cell r="G247">
            <v>129573</v>
          </cell>
        </row>
        <row r="248">
          <cell r="A248">
            <v>65.111000000000004</v>
          </cell>
          <cell r="B248" t="str">
            <v>Ñaép ñaát neàn ñöôøng, maùy ñaàm 9T,K=0.9,ÑC1</v>
          </cell>
          <cell r="C248" t="str">
            <v>100m3</v>
          </cell>
          <cell r="F248">
            <v>63719</v>
          </cell>
          <cell r="G248">
            <v>102612</v>
          </cell>
        </row>
        <row r="249">
          <cell r="A249">
            <v>65.111999999999995</v>
          </cell>
          <cell r="B249" t="str">
            <v>Ñaép ñaát neàn ñöôøng, maùy ñaàm 9T,K=0.9,ÑC2</v>
          </cell>
          <cell r="C249" t="str">
            <v>100m3</v>
          </cell>
          <cell r="F249">
            <v>63719</v>
          </cell>
          <cell r="G249">
            <v>114827</v>
          </cell>
        </row>
        <row r="250">
          <cell r="A250">
            <v>65.112999999999985</v>
          </cell>
          <cell r="B250" t="str">
            <v>Ñaép ñaát neàn ñöôøng, maùy ñaàm 9T,K=0.9,ÑC3</v>
          </cell>
          <cell r="C250" t="str">
            <v>100m3</v>
          </cell>
          <cell r="F250">
            <v>63719</v>
          </cell>
          <cell r="G250">
            <v>130118</v>
          </cell>
        </row>
        <row r="251">
          <cell r="A251">
            <v>65.113999999999976</v>
          </cell>
          <cell r="B251" t="str">
            <v>Ñaép ñaát neàn ñöôøng, maùy ñaàm 9T,K=0.9,ÑC4</v>
          </cell>
          <cell r="C251" t="str">
            <v>100m3</v>
          </cell>
          <cell r="F251">
            <v>63719</v>
          </cell>
          <cell r="G251">
            <v>132561</v>
          </cell>
        </row>
        <row r="252">
          <cell r="A252">
            <v>65.120999999999995</v>
          </cell>
          <cell r="B252" t="str">
            <v>Ñaép ñaát neàn ñöôøng, maùy ñaàm 9T,K=0.95,ÑC1</v>
          </cell>
          <cell r="C252" t="str">
            <v>100m3</v>
          </cell>
          <cell r="F252">
            <v>63719</v>
          </cell>
          <cell r="G252">
            <v>139076</v>
          </cell>
        </row>
        <row r="253">
          <cell r="A253">
            <v>65.122</v>
          </cell>
          <cell r="B253" t="str">
            <v>Ñaép ñaát neàn ñöôøng, maùy ñaàm 9T,K=0.95,ÑC2</v>
          </cell>
          <cell r="C253" t="str">
            <v>100m3</v>
          </cell>
          <cell r="F253">
            <v>63719</v>
          </cell>
          <cell r="G253">
            <v>153735</v>
          </cell>
        </row>
        <row r="254">
          <cell r="A254">
            <v>65.123000000000005</v>
          </cell>
          <cell r="B254" t="str">
            <v>Ñaép ñaát neàn ñöôøng, maùy ñaàm 9T,K=0.95,ÑC3</v>
          </cell>
          <cell r="C254" t="str">
            <v>100m3</v>
          </cell>
          <cell r="F254">
            <v>63719</v>
          </cell>
          <cell r="G254">
            <v>188753</v>
          </cell>
        </row>
        <row r="255">
          <cell r="A255">
            <v>65.124000000000009</v>
          </cell>
          <cell r="B255" t="str">
            <v>Ñaép ñaát neàn ñöôøng, maùy ñaàm 9T,K=0.95,ÑC4</v>
          </cell>
          <cell r="C255" t="str">
            <v>100m3</v>
          </cell>
          <cell r="F255">
            <v>63719</v>
          </cell>
          <cell r="G255">
            <v>192193</v>
          </cell>
        </row>
        <row r="256">
          <cell r="A256">
            <v>65.210999999999999</v>
          </cell>
          <cell r="B256" t="str">
            <v>Ñaép ñaát neàn ñöôøng, maùy ñaàm 16T,K=0.9,ÑC1</v>
          </cell>
          <cell r="C256" t="str">
            <v>100m3</v>
          </cell>
          <cell r="F256">
            <v>63719</v>
          </cell>
          <cell r="G256">
            <v>105374</v>
          </cell>
        </row>
        <row r="257">
          <cell r="A257">
            <v>65.212000000000003</v>
          </cell>
          <cell r="B257" t="str">
            <v>Ñaép ñaát neàn ñöôøng, maùy ñaàm 16T,K=0.9,ÑC2</v>
          </cell>
          <cell r="C257" t="str">
            <v>100m3</v>
          </cell>
          <cell r="F257">
            <v>63719</v>
          </cell>
          <cell r="G257">
            <v>118228</v>
          </cell>
        </row>
        <row r="258">
          <cell r="A258">
            <v>65.213000000000008</v>
          </cell>
          <cell r="B258" t="str">
            <v>Ñaép ñaát neàn ñöôøng, maùy ñaàm 16T,K=0.9,ÑC3</v>
          </cell>
          <cell r="C258" t="str">
            <v>100m3</v>
          </cell>
          <cell r="F258">
            <v>63719</v>
          </cell>
          <cell r="G258">
            <v>133922</v>
          </cell>
        </row>
        <row r="259">
          <cell r="A259">
            <v>65.214000000000013</v>
          </cell>
          <cell r="B259" t="str">
            <v>Ñaép ñaát neàn ñöôøng, maùy ñaàm 16T,K=0.9,ÑC4</v>
          </cell>
          <cell r="C259" t="str">
            <v>100m3</v>
          </cell>
          <cell r="F259">
            <v>63719</v>
          </cell>
          <cell r="G259">
            <v>136762</v>
          </cell>
        </row>
        <row r="260">
          <cell r="A260">
            <v>65.221000000000004</v>
          </cell>
          <cell r="B260" t="str">
            <v>Ñaép ñaát neàn ñöôøng, maùy ñaàm 16T,K=0.95,ÑC1</v>
          </cell>
          <cell r="C260" t="str">
            <v>100m3</v>
          </cell>
          <cell r="F260">
            <v>63719</v>
          </cell>
          <cell r="G260">
            <v>142292</v>
          </cell>
        </row>
        <row r="261">
          <cell r="A261">
            <v>65.221999999999994</v>
          </cell>
          <cell r="B261" t="str">
            <v>Ñaép ñaát neàn ñöôøng, maùy ñaàm 16T,K=0.95,ÑC2</v>
          </cell>
          <cell r="C261" t="str">
            <v>100m3</v>
          </cell>
          <cell r="F261">
            <v>63719</v>
          </cell>
          <cell r="G261">
            <v>158136</v>
          </cell>
        </row>
        <row r="262">
          <cell r="A262">
            <v>65.222999999999985</v>
          </cell>
          <cell r="B262" t="str">
            <v>Ñaép ñaát neàn ñöôøng, maùy ñaàm 16T,K=0.95,ÑC3</v>
          </cell>
          <cell r="C262" t="str">
            <v>100m3</v>
          </cell>
          <cell r="F262">
            <v>63719</v>
          </cell>
          <cell r="G262">
            <v>193559</v>
          </cell>
        </row>
        <row r="263">
          <cell r="A263">
            <v>65.223999999999975</v>
          </cell>
          <cell r="B263" t="str">
            <v>Ñaép ñaát neàn ñöôøng, maùy ñaàm 16T,K=0.95,ÑC4</v>
          </cell>
          <cell r="C263" t="str">
            <v>100m3</v>
          </cell>
          <cell r="F263">
            <v>63719</v>
          </cell>
          <cell r="G263">
            <v>197445</v>
          </cell>
        </row>
        <row r="264">
          <cell r="A264">
            <v>71.120999999999995</v>
          </cell>
          <cell r="B264" t="str">
            <v>Phaù ñaù maët baèng &lt;=2m, ñaù caáp 1</v>
          </cell>
          <cell r="C264" t="str">
            <v>100m3</v>
          </cell>
          <cell r="E264">
            <v>1218300</v>
          </cell>
          <cell r="F264">
            <v>1535050</v>
          </cell>
          <cell r="G264">
            <v>626444</v>
          </cell>
        </row>
        <row r="265">
          <cell r="A265">
            <v>71.122</v>
          </cell>
          <cell r="B265" t="str">
            <v>Phaù ñaù maët baèng &lt;=2m, ñaù caáp 2</v>
          </cell>
          <cell r="C265" t="str">
            <v>100m3</v>
          </cell>
          <cell r="E265">
            <v>1109900</v>
          </cell>
          <cell r="F265">
            <v>1256175</v>
          </cell>
          <cell r="G265">
            <v>559411</v>
          </cell>
        </row>
        <row r="266">
          <cell r="A266">
            <v>71.123000000000005</v>
          </cell>
          <cell r="B266" t="str">
            <v>Phaù ñaù maët baèng &lt;=2m, ñaù caáp 3</v>
          </cell>
          <cell r="C266" t="str">
            <v>100m3</v>
          </cell>
          <cell r="E266">
            <v>1009100</v>
          </cell>
          <cell r="F266">
            <v>1087154</v>
          </cell>
          <cell r="G266">
            <v>495835</v>
          </cell>
        </row>
        <row r="267">
          <cell r="A267">
            <v>71.124000000000009</v>
          </cell>
          <cell r="B267" t="str">
            <v>Phaù ñaù maët baèng &lt;=2m, ñaù caáp 4</v>
          </cell>
          <cell r="C267" t="str">
            <v>100m3</v>
          </cell>
          <cell r="E267">
            <v>908350</v>
          </cell>
          <cell r="F267">
            <v>1005851</v>
          </cell>
          <cell r="G267">
            <v>462318</v>
          </cell>
        </row>
        <row r="268">
          <cell r="A268">
            <v>72.113</v>
          </cell>
          <cell r="B268" t="str">
            <v>Ñaøo phaù ñaù keânh möông,ÑC3 &lt;=0,5</v>
          </cell>
          <cell r="C268" t="str">
            <v>100m3</v>
          </cell>
          <cell r="E268">
            <v>525000</v>
          </cell>
          <cell r="F268">
            <v>1805145</v>
          </cell>
        </row>
        <row r="269">
          <cell r="A269">
            <v>72.123000000000005</v>
          </cell>
          <cell r="B269" t="str">
            <v>Ñaøo phaù ñaù keânh möông,ÑC3 &gt;0,5</v>
          </cell>
          <cell r="C269" t="str">
            <v>100m3</v>
          </cell>
          <cell r="E269">
            <v>525000</v>
          </cell>
          <cell r="F269">
            <v>1275492</v>
          </cell>
        </row>
        <row r="270">
          <cell r="A270">
            <v>73.111000000000004</v>
          </cell>
          <cell r="B270" t="str">
            <v>Ñaøo phaù ñaù neàn ñöôøng &lt;=0.5m, Ñaù caáp 1</v>
          </cell>
          <cell r="C270" t="str">
            <v>100m3</v>
          </cell>
          <cell r="E270">
            <v>1220800</v>
          </cell>
          <cell r="F270">
            <v>2174821</v>
          </cell>
        </row>
        <row r="271">
          <cell r="A271">
            <v>73.111999999999995</v>
          </cell>
          <cell r="B271" t="str">
            <v>Ñaøo phaù ñaù neàn ñöôøng &lt;=0.5m, Ñaù caáp 2</v>
          </cell>
          <cell r="C271" t="str">
            <v>100m3</v>
          </cell>
          <cell r="E271">
            <v>1100000</v>
          </cell>
          <cell r="F271">
            <v>1780283</v>
          </cell>
        </row>
        <row r="272">
          <cell r="A272">
            <v>73.112999999999985</v>
          </cell>
          <cell r="B272" t="str">
            <v>Ñaøo phaù ñaù neàn ñöôøng &lt;=0.5m, Ñaù caáp 3</v>
          </cell>
          <cell r="C272" t="str">
            <v>100m3</v>
          </cell>
          <cell r="E272">
            <v>1000000</v>
          </cell>
          <cell r="F272">
            <v>1541399</v>
          </cell>
        </row>
        <row r="273">
          <cell r="A273">
            <v>73.113999999999976</v>
          </cell>
          <cell r="B273" t="str">
            <v>Ñaøo phaù ñaù neàn ñöôøng &lt;=0.5m, Ñaù caáp 4</v>
          </cell>
          <cell r="C273" t="str">
            <v>100m3</v>
          </cell>
          <cell r="E273">
            <v>900000</v>
          </cell>
          <cell r="F273">
            <v>1425740</v>
          </cell>
        </row>
        <row r="274">
          <cell r="A274">
            <v>73.120999999999995</v>
          </cell>
          <cell r="B274" t="str">
            <v>Ñaøo phaù ñaù neàn ñöôøng &gt;0.5m, Ñaù caáp 1</v>
          </cell>
          <cell r="C274" t="str">
            <v>100m3</v>
          </cell>
          <cell r="E274">
            <v>1220800</v>
          </cell>
          <cell r="F274">
            <v>1756503</v>
          </cell>
        </row>
        <row r="275">
          <cell r="A275">
            <v>73.122</v>
          </cell>
          <cell r="B275" t="str">
            <v>Ñaøo phaù ñaù neàn ñöôøng &gt;0.5m, Ñaù caáp 2</v>
          </cell>
          <cell r="C275" t="str">
            <v>100m3</v>
          </cell>
          <cell r="E275">
            <v>1100000</v>
          </cell>
          <cell r="F275">
            <v>1461411</v>
          </cell>
        </row>
        <row r="276">
          <cell r="A276">
            <v>73.123000000000005</v>
          </cell>
          <cell r="B276" t="str">
            <v>Ñaøo phaù ñaù neàn ñöôøng &gt;0.5m, Ñaù caáp 3</v>
          </cell>
          <cell r="C276" t="str">
            <v>100m3</v>
          </cell>
          <cell r="E276">
            <v>1000000</v>
          </cell>
          <cell r="F276">
            <v>1249549</v>
          </cell>
        </row>
        <row r="277">
          <cell r="A277">
            <v>73.131</v>
          </cell>
          <cell r="B277" t="str">
            <v>Vaän chuyeån tieáp 10m baèng thuû coâng</v>
          </cell>
          <cell r="C277" t="str">
            <v>100m3</v>
          </cell>
          <cell r="F277">
            <v>286445</v>
          </cell>
        </row>
        <row r="278">
          <cell r="A278">
            <v>113.11</v>
          </cell>
          <cell r="B278" t="str">
            <v>Laøm maët ñöôøng baèng ñaù ba, ñaù hoäc daøy 15cm</v>
          </cell>
          <cell r="C278" t="str">
            <v>100m2</v>
          </cell>
          <cell r="E278">
            <v>810000</v>
          </cell>
          <cell r="F278">
            <v>84681</v>
          </cell>
          <cell r="G278">
            <v>32863</v>
          </cell>
        </row>
        <row r="279">
          <cell r="A279">
            <v>113.12</v>
          </cell>
          <cell r="B279" t="str">
            <v>Laøm maët ñöôøng baèng ñaù ba, ñaù hoäc daøy 20cm</v>
          </cell>
          <cell r="C279" t="str">
            <v>100m2</v>
          </cell>
          <cell r="E279">
            <v>1080000</v>
          </cell>
          <cell r="F279">
            <v>112908</v>
          </cell>
          <cell r="G279">
            <v>32863</v>
          </cell>
        </row>
        <row r="280">
          <cell r="A280">
            <v>113.13</v>
          </cell>
          <cell r="B280" t="str">
            <v>Laøm maët ñöôøng baèng ñaù ba, ñaù hoäc daøy 25cm</v>
          </cell>
          <cell r="C280" t="str">
            <v>100m2</v>
          </cell>
          <cell r="E280">
            <v>1350000</v>
          </cell>
          <cell r="F280">
            <v>162104</v>
          </cell>
          <cell r="G280">
            <v>32863</v>
          </cell>
        </row>
        <row r="281">
          <cell r="A281">
            <v>113.14</v>
          </cell>
          <cell r="B281" t="str">
            <v>Laøm maët ñöôøng baèng ñaù ba, ñaù hoäc daøy 30cm</v>
          </cell>
          <cell r="C281" t="str">
            <v>100m2</v>
          </cell>
          <cell r="E281">
            <v>1620000</v>
          </cell>
          <cell r="F281">
            <v>194464</v>
          </cell>
          <cell r="G281">
            <v>32863</v>
          </cell>
        </row>
        <row r="282">
          <cell r="A282">
            <v>113.21</v>
          </cell>
          <cell r="B282" t="str">
            <v>Laøm moùng ñöôøng baèng caùt daøy 10cm</v>
          </cell>
          <cell r="C282" t="str">
            <v>100m2</v>
          </cell>
          <cell r="E282">
            <v>305000</v>
          </cell>
          <cell r="F282">
            <v>13509</v>
          </cell>
          <cell r="G282">
            <v>32863</v>
          </cell>
        </row>
        <row r="283">
          <cell r="A283">
            <v>113.22</v>
          </cell>
          <cell r="B283" t="str">
            <v>Laøm moùng ñöôøng baèng caùt daøy 15cm</v>
          </cell>
          <cell r="C283" t="str">
            <v>100m2</v>
          </cell>
          <cell r="E283">
            <v>457500</v>
          </cell>
          <cell r="F283">
            <v>20263</v>
          </cell>
          <cell r="G283">
            <v>32863</v>
          </cell>
        </row>
        <row r="284">
          <cell r="A284">
            <v>113.23</v>
          </cell>
          <cell r="B284" t="str">
            <v>Laøm moùng ñöôøng baèng caùt daøy 20cm</v>
          </cell>
          <cell r="C284" t="str">
            <v>100m2</v>
          </cell>
          <cell r="E284">
            <v>610000</v>
          </cell>
          <cell r="F284">
            <v>27017</v>
          </cell>
          <cell r="G284">
            <v>32863</v>
          </cell>
        </row>
        <row r="285">
          <cell r="A285">
            <v>113.24</v>
          </cell>
          <cell r="B285" t="str">
            <v>Laøm moùng ñöôøng baèng caùt daøy 25cm</v>
          </cell>
          <cell r="C285" t="str">
            <v>100m2</v>
          </cell>
          <cell r="E285">
            <v>762500</v>
          </cell>
          <cell r="F285">
            <v>33872</v>
          </cell>
          <cell r="G285">
            <v>65726</v>
          </cell>
        </row>
        <row r="286">
          <cell r="A286">
            <v>113.25</v>
          </cell>
          <cell r="B286" t="str">
            <v>Laøm moùng ñöôøng baèng caùt daøy 30cm</v>
          </cell>
          <cell r="C286" t="str">
            <v>100m2</v>
          </cell>
          <cell r="E286">
            <v>915000</v>
          </cell>
          <cell r="F286">
            <v>40627</v>
          </cell>
          <cell r="G286">
            <v>65726</v>
          </cell>
        </row>
        <row r="287">
          <cell r="A287">
            <v>114.111</v>
          </cell>
          <cell r="B287" t="str">
            <v>Laøm maët ñöôøng ñaù daêm nöôùc lôùp treân daøy 8cm</v>
          </cell>
          <cell r="C287" t="str">
            <v>100m2</v>
          </cell>
          <cell r="E287">
            <v>1054400</v>
          </cell>
          <cell r="F287">
            <v>112908</v>
          </cell>
          <cell r="G287">
            <v>217259</v>
          </cell>
        </row>
        <row r="288">
          <cell r="A288">
            <v>114.11199999999999</v>
          </cell>
          <cell r="B288" t="str">
            <v>Laøm maët ñöôøng ñaù daêm nöôùc lôùp treân daøy 10cm</v>
          </cell>
          <cell r="C288" t="str">
            <v>100m2</v>
          </cell>
          <cell r="E288">
            <v>1307400</v>
          </cell>
          <cell r="F288">
            <v>120973</v>
          </cell>
          <cell r="G288">
            <v>268379</v>
          </cell>
        </row>
        <row r="289">
          <cell r="A289">
            <v>114.113</v>
          </cell>
          <cell r="B289" t="str">
            <v>Laøm maët ñöôøng ñaù daêm nöôùc lôùp treân daøy 12cm</v>
          </cell>
          <cell r="C289" t="str">
            <v>100m2</v>
          </cell>
          <cell r="E289">
            <v>1551000</v>
          </cell>
          <cell r="F289">
            <v>126719</v>
          </cell>
          <cell r="G289">
            <v>321325</v>
          </cell>
        </row>
        <row r="290">
          <cell r="A290">
            <v>114.114</v>
          </cell>
          <cell r="B290" t="str">
            <v>Laøm maët ñöôøng ñaù daêm nöôùc lôùp treân daøy 14cm</v>
          </cell>
          <cell r="C290" t="str">
            <v>100m2</v>
          </cell>
          <cell r="E290">
            <v>1811100</v>
          </cell>
          <cell r="F290">
            <v>132163</v>
          </cell>
          <cell r="G290">
            <v>374271</v>
          </cell>
        </row>
        <row r="291">
          <cell r="A291">
            <v>114.11499999999999</v>
          </cell>
          <cell r="B291" t="str">
            <v>Laøm maët ñöôøng ñaù daêm nöôùc lôùp treân daøy 15cm</v>
          </cell>
          <cell r="C291" t="str">
            <v>100m2</v>
          </cell>
          <cell r="E291">
            <v>1935300</v>
          </cell>
          <cell r="F291">
            <v>135389</v>
          </cell>
          <cell r="G291">
            <v>399830</v>
          </cell>
        </row>
        <row r="292">
          <cell r="A292">
            <v>114.121</v>
          </cell>
          <cell r="B292" t="str">
            <v>Laøm maët ñöôøng ñaù daêm nöôùc lôùp döôùi daøy 8cm</v>
          </cell>
          <cell r="C292" t="str">
            <v>100m2</v>
          </cell>
          <cell r="E292">
            <v>845600</v>
          </cell>
          <cell r="F292">
            <v>55144</v>
          </cell>
          <cell r="G292">
            <v>182571</v>
          </cell>
        </row>
        <row r="293">
          <cell r="A293">
            <v>114.122</v>
          </cell>
          <cell r="B293" t="str">
            <v>Laøm maët ñöôøng ñaù daêm nöôùc lôùp döôùi daøy 10cm</v>
          </cell>
          <cell r="C293" t="str">
            <v>100m2</v>
          </cell>
          <cell r="E293">
            <v>1056000</v>
          </cell>
          <cell r="F293">
            <v>61797</v>
          </cell>
          <cell r="G293">
            <v>219085</v>
          </cell>
        </row>
        <row r="294">
          <cell r="A294">
            <v>114.123</v>
          </cell>
          <cell r="B294" t="str">
            <v>Laøm maët ñöôøng ñaù daêm nöôùc lôùp döôùi daøy 12cm</v>
          </cell>
          <cell r="C294" t="str">
            <v>100m2</v>
          </cell>
          <cell r="E294">
            <v>1267200</v>
          </cell>
          <cell r="F294">
            <v>66132</v>
          </cell>
          <cell r="G294">
            <v>286636</v>
          </cell>
        </row>
        <row r="295">
          <cell r="A295">
            <v>114.12400000000001</v>
          </cell>
          <cell r="B295" t="str">
            <v>Laøm maët ñöôøng ñaù daêm nöôùc lôùp döôùi daøy 14cm</v>
          </cell>
          <cell r="C295" t="str">
            <v>100m2</v>
          </cell>
          <cell r="E295">
            <v>1478400</v>
          </cell>
          <cell r="F295">
            <v>70568</v>
          </cell>
          <cell r="G295">
            <v>317674</v>
          </cell>
        </row>
        <row r="296">
          <cell r="A296">
            <v>114.125</v>
          </cell>
          <cell r="B296" t="str">
            <v>Laøm maët ñöôøng ñaù daêm nöôùc lôùp döôùi daøy 15cm</v>
          </cell>
          <cell r="C296" t="str">
            <v>100m2</v>
          </cell>
          <cell r="E296">
            <v>1579200</v>
          </cell>
          <cell r="F296">
            <v>72786</v>
          </cell>
          <cell r="G296">
            <v>339582</v>
          </cell>
        </row>
        <row r="297">
          <cell r="A297">
            <v>114.211</v>
          </cell>
          <cell r="B297" t="str">
            <v>Laøm maët ñöôøng caáp phoái  lôùp treân daøy 6cm</v>
          </cell>
          <cell r="C297" t="str">
            <v>100m2</v>
          </cell>
          <cell r="E297">
            <v>241410</v>
          </cell>
          <cell r="F297">
            <v>33185</v>
          </cell>
          <cell r="G297">
            <v>129625</v>
          </cell>
        </row>
        <row r="298">
          <cell r="A298">
            <v>114.212</v>
          </cell>
          <cell r="B298" t="str">
            <v>Laøm maët ñöôøng caáp phoái lôùp treân daøy 8cm</v>
          </cell>
          <cell r="C298" t="str">
            <v>100m2</v>
          </cell>
          <cell r="E298">
            <v>312660</v>
          </cell>
          <cell r="F298">
            <v>35265</v>
          </cell>
          <cell r="G298">
            <v>178920</v>
          </cell>
        </row>
        <row r="299">
          <cell r="A299">
            <v>114.21299999999999</v>
          </cell>
          <cell r="B299" t="str">
            <v>Laøm maët ñöôøng caáp phoái lôùp treân daøy 10cm</v>
          </cell>
          <cell r="C299" t="str">
            <v>100m2</v>
          </cell>
          <cell r="E299">
            <v>384160</v>
          </cell>
          <cell r="F299">
            <v>37444</v>
          </cell>
          <cell r="G299">
            <v>219085</v>
          </cell>
        </row>
        <row r="300">
          <cell r="A300">
            <v>114.21399999999998</v>
          </cell>
          <cell r="B300" t="str">
            <v>Laøm maët ñöôøng caáp phoái lôùp treân daøy 12cm</v>
          </cell>
          <cell r="C300" t="str">
            <v>100m2</v>
          </cell>
          <cell r="E300">
            <v>455660</v>
          </cell>
          <cell r="F300">
            <v>39623</v>
          </cell>
          <cell r="G300">
            <v>266554</v>
          </cell>
        </row>
        <row r="301">
          <cell r="A301">
            <v>114.215</v>
          </cell>
          <cell r="B301" t="str">
            <v>Laøm maët ñöôøng caáp phoái lôùp treân daøy 14cm</v>
          </cell>
          <cell r="C301" t="str">
            <v>100m2</v>
          </cell>
          <cell r="E301">
            <v>526910</v>
          </cell>
          <cell r="F301">
            <v>41803</v>
          </cell>
          <cell r="G301">
            <v>310371</v>
          </cell>
        </row>
        <row r="302">
          <cell r="A302">
            <v>114.21599999999997</v>
          </cell>
          <cell r="B302" t="str">
            <v>Laøm maët ñöôøng caáp phoái lôùp treân daøy 16cm</v>
          </cell>
          <cell r="C302" t="str">
            <v>100m2</v>
          </cell>
          <cell r="E302">
            <v>598410</v>
          </cell>
          <cell r="F302">
            <v>43982</v>
          </cell>
          <cell r="G302">
            <v>348711</v>
          </cell>
        </row>
        <row r="303">
          <cell r="A303">
            <v>114.21699999999996</v>
          </cell>
          <cell r="B303" t="str">
            <v>Laøm maët ñöôøng caáp phoái lôùp treân daøy 18cm</v>
          </cell>
          <cell r="C303" t="str">
            <v>100m2</v>
          </cell>
          <cell r="E303">
            <v>669660</v>
          </cell>
          <cell r="F303">
            <v>46062</v>
          </cell>
          <cell r="G303">
            <v>396179</v>
          </cell>
        </row>
        <row r="304">
          <cell r="A304">
            <v>114.218</v>
          </cell>
          <cell r="B304" t="str">
            <v>Laøm maët ñöôøng caáp phoái lôùp treân daøy 20cm</v>
          </cell>
          <cell r="C304" t="str">
            <v>100m2</v>
          </cell>
          <cell r="E304">
            <v>741160</v>
          </cell>
          <cell r="F304">
            <v>48241</v>
          </cell>
          <cell r="G304">
            <v>439996</v>
          </cell>
        </row>
        <row r="305">
          <cell r="A305">
            <v>114.221</v>
          </cell>
          <cell r="B305" t="str">
            <v>Laøm maët ñöôøng caáp phoái lôùp döôùi daøy 6cm</v>
          </cell>
          <cell r="C305" t="str">
            <v>100m2</v>
          </cell>
          <cell r="E305">
            <v>214250</v>
          </cell>
          <cell r="F305">
            <v>19614</v>
          </cell>
          <cell r="G305">
            <v>93111</v>
          </cell>
        </row>
        <row r="306">
          <cell r="A306">
            <v>114.22199999999999</v>
          </cell>
          <cell r="B306" t="str">
            <v>Laøm maët ñöôøng caáp phoái lôùp döôùi daøy 8cm</v>
          </cell>
          <cell r="C306" t="str">
            <v>100m2</v>
          </cell>
          <cell r="E306">
            <v>285500</v>
          </cell>
          <cell r="F306">
            <v>21793</v>
          </cell>
          <cell r="G306">
            <v>127800</v>
          </cell>
        </row>
        <row r="307">
          <cell r="A307">
            <v>114.223</v>
          </cell>
          <cell r="B307" t="str">
            <v>Laøm maët ñöôøng caáp phoái lôùp döôùi daøy 10cm</v>
          </cell>
          <cell r="C307" t="str">
            <v>100m2</v>
          </cell>
          <cell r="E307">
            <v>357000</v>
          </cell>
          <cell r="F307">
            <v>23972</v>
          </cell>
          <cell r="G307">
            <v>155185</v>
          </cell>
        </row>
        <row r="308">
          <cell r="A308">
            <v>114.224</v>
          </cell>
          <cell r="B308" t="str">
            <v>Laøm maët ñöôøng caáp phoái daøy 12cm , lôùp döôùi</v>
          </cell>
          <cell r="C308" t="str">
            <v>100m2</v>
          </cell>
          <cell r="E308">
            <v>428500</v>
          </cell>
          <cell r="F308">
            <v>26151</v>
          </cell>
          <cell r="G308">
            <v>189874</v>
          </cell>
        </row>
        <row r="309">
          <cell r="A309">
            <v>114.22499999999999</v>
          </cell>
          <cell r="B309" t="str">
            <v>Laøm maët ñöôøng caáp phoái daøy 14cm , lôùp döôùi</v>
          </cell>
          <cell r="C309" t="str">
            <v>100m2</v>
          </cell>
          <cell r="E309">
            <v>161919</v>
          </cell>
          <cell r="F309">
            <v>28331</v>
          </cell>
          <cell r="G309">
            <v>220911</v>
          </cell>
        </row>
        <row r="310">
          <cell r="A310">
            <v>114.226</v>
          </cell>
          <cell r="B310" t="str">
            <v>Laøm maët ñöôøng soûi ñoài daøy 16cm , lôùp döôùi</v>
          </cell>
          <cell r="C310" t="str">
            <v>100m2</v>
          </cell>
          <cell r="E310">
            <v>185085</v>
          </cell>
          <cell r="F310">
            <v>30411</v>
          </cell>
          <cell r="G310">
            <v>248297</v>
          </cell>
        </row>
        <row r="311">
          <cell r="A311">
            <v>114.227</v>
          </cell>
          <cell r="B311" t="str">
            <v>Laøm maët ñöôøng caáp phoái  lôùp döôùi daøy 18 cm</v>
          </cell>
          <cell r="C311" t="str">
            <v>100m2</v>
          </cell>
          <cell r="E311">
            <v>642500</v>
          </cell>
          <cell r="F311">
            <v>32500</v>
          </cell>
          <cell r="G311">
            <v>282985</v>
          </cell>
        </row>
        <row r="312">
          <cell r="A312">
            <v>114.22799999999999</v>
          </cell>
          <cell r="B312" t="str">
            <v>Laøm maët ñöôøng caáp phoái lôùp döôùi daøy 20cm</v>
          </cell>
          <cell r="C312" t="str">
            <v>100m2</v>
          </cell>
          <cell r="E312">
            <v>714000</v>
          </cell>
          <cell r="F312">
            <v>34769</v>
          </cell>
          <cell r="G312">
            <v>324976</v>
          </cell>
        </row>
        <row r="313">
          <cell r="A313">
            <v>114.312</v>
          </cell>
          <cell r="B313" t="str">
            <v>Laøm maët ñöôøng ñaù daêm laùng nhöïa ,daøy 10cm ,nhöïa 3kg/m2</v>
          </cell>
          <cell r="C313" t="str">
            <v>100m2</v>
          </cell>
          <cell r="E313">
            <v>2519600</v>
          </cell>
          <cell r="F313">
            <v>120464</v>
          </cell>
          <cell r="G313">
            <v>337756</v>
          </cell>
        </row>
        <row r="314">
          <cell r="A314">
            <v>114.315</v>
          </cell>
          <cell r="B314" t="str">
            <v>Laøm maët ñöôøng ñaù daêm laùng nhöïa ,daøy 15cm ,nhöïa 3kg/m2</v>
          </cell>
          <cell r="C314" t="str">
            <v>100m2</v>
          </cell>
          <cell r="E314">
            <v>3126500</v>
          </cell>
          <cell r="F314">
            <v>131942</v>
          </cell>
          <cell r="G314">
            <v>421739</v>
          </cell>
        </row>
        <row r="315">
          <cell r="A315">
            <v>114.322</v>
          </cell>
          <cell r="B315" t="str">
            <v>Laøm maët ñöôøng ñaù daêm laùng nhöïa daøy 10cm, nhöïa 3,5kg/m2</v>
          </cell>
          <cell r="C315" t="str">
            <v>100m2</v>
          </cell>
          <cell r="E315">
            <v>2673400</v>
          </cell>
          <cell r="F315">
            <v>120464</v>
          </cell>
          <cell r="G315">
            <v>337756</v>
          </cell>
        </row>
        <row r="316">
          <cell r="A316">
            <v>114.33199999999999</v>
          </cell>
          <cell r="B316" t="str">
            <v>Maët ñöôøng ñaù daêm laùng nhöïa daøy 10cm,tieâu chuaån nhöïa 5kg/m2</v>
          </cell>
          <cell r="C316" t="str">
            <v>100m2</v>
          </cell>
          <cell r="E316">
            <v>3131400</v>
          </cell>
          <cell r="F316">
            <v>154898</v>
          </cell>
          <cell r="G316">
            <v>365142</v>
          </cell>
        </row>
        <row r="317">
          <cell r="A317">
            <v>114.334</v>
          </cell>
          <cell r="B317" t="str">
            <v>Maët ñöôøng ñaù daêm laùng nhöïa daøy 14cm,tieâu chuaån nhöïa 5kg/m2</v>
          </cell>
          <cell r="C317" t="str">
            <v>100m2</v>
          </cell>
          <cell r="E317">
            <v>3627000</v>
          </cell>
          <cell r="F317">
            <v>154898</v>
          </cell>
          <cell r="G317">
            <v>365142</v>
          </cell>
        </row>
        <row r="318">
          <cell r="A318">
            <v>114.41800000000001</v>
          </cell>
          <cell r="B318" t="str">
            <v>Laøm maët ñöôøng ñaù daêm nhöïa thaâm nhaäp,daøy 14cm,t/c nhöïa 5.5kg</v>
          </cell>
          <cell r="C318" t="str">
            <v>100m2</v>
          </cell>
          <cell r="E318">
            <v>3926550</v>
          </cell>
          <cell r="F318">
            <v>172516</v>
          </cell>
          <cell r="G318">
            <v>346885</v>
          </cell>
        </row>
        <row r="319">
          <cell r="A319">
            <v>114.419</v>
          </cell>
          <cell r="B319" t="str">
            <v>Laøm maët ñöôøng ñaù daêm nhöïa thaâm nhaäp,daøy 15cm,t/c nhöïa 5.5kg</v>
          </cell>
          <cell r="C319" t="str">
            <v>100m2</v>
          </cell>
          <cell r="E319">
            <v>4040250</v>
          </cell>
          <cell r="F319">
            <v>181812</v>
          </cell>
          <cell r="G319">
            <v>383399</v>
          </cell>
        </row>
        <row r="320">
          <cell r="A320">
            <v>114.429</v>
          </cell>
          <cell r="B320" t="str">
            <v>Laøm maët ñöôøng ñaù daêm nhöïa thaám nhaäp,daøy 15cm,nhöïa 6kg/m2</v>
          </cell>
          <cell r="C320" t="str">
            <v>100m2</v>
          </cell>
          <cell r="E320">
            <v>4194700</v>
          </cell>
          <cell r="F320">
            <v>181812</v>
          </cell>
          <cell r="G320">
            <v>383399</v>
          </cell>
        </row>
        <row r="321">
          <cell r="A321">
            <v>114.532</v>
          </cell>
          <cell r="B321" t="str">
            <v>Laøm maët ñöôøng caáp phoái laùng nhöïa daøy 8cm, 5,5kg/m2</v>
          </cell>
          <cell r="C321" t="str">
            <v>100m2</v>
          </cell>
          <cell r="E321">
            <v>2643510</v>
          </cell>
          <cell r="F321">
            <v>135300</v>
          </cell>
          <cell r="G321">
            <v>292114</v>
          </cell>
        </row>
        <row r="322">
          <cell r="A322">
            <v>114.533</v>
          </cell>
          <cell r="B322" t="str">
            <v>Laøm maët ñöôøng caáp phoái laùng nhöïa daøy 10cm, 5,5kg/m2</v>
          </cell>
          <cell r="C322" t="str">
            <v>100m2</v>
          </cell>
          <cell r="E322">
            <v>2715510</v>
          </cell>
          <cell r="F322">
            <v>140885</v>
          </cell>
          <cell r="G322">
            <v>419913</v>
          </cell>
        </row>
        <row r="323">
          <cell r="A323">
            <v>114.53400000000001</v>
          </cell>
          <cell r="B323" t="str">
            <v>Laøm maët ñöôøng caáp phoái laùng nhöïa daøy 12 cm, t/c nhöïa 5,5kg/m2</v>
          </cell>
          <cell r="C323" t="str">
            <v>100m2</v>
          </cell>
          <cell r="E323">
            <v>2788510</v>
          </cell>
          <cell r="F323">
            <v>140885</v>
          </cell>
          <cell r="G323">
            <v>419913</v>
          </cell>
        </row>
        <row r="324">
          <cell r="A324">
            <v>114.535</v>
          </cell>
          <cell r="B324" t="str">
            <v>Laøm maët ñöôøng caáp phoái laùng nhöïa daøy 14 cm, t/c nhöïa 5,5kg/m2</v>
          </cell>
          <cell r="C324" t="str">
            <v>100m2</v>
          </cell>
          <cell r="E324">
            <v>2857510</v>
          </cell>
          <cell r="F324">
            <v>140885</v>
          </cell>
          <cell r="G324">
            <v>419913</v>
          </cell>
        </row>
        <row r="325">
          <cell r="A325">
            <v>114.53599999999999</v>
          </cell>
          <cell r="B325" t="str">
            <v>Laøm maët ñöôøng caáp phoái laùng nhöïa daøy 16 cm, t/c nhöïa 5,5kg/m2</v>
          </cell>
          <cell r="C325" t="str">
            <v>100m2</v>
          </cell>
          <cell r="E325">
            <v>2929760</v>
          </cell>
          <cell r="F325">
            <v>146574</v>
          </cell>
          <cell r="G325">
            <v>547713</v>
          </cell>
        </row>
        <row r="326">
          <cell r="A326">
            <v>114.53699999999998</v>
          </cell>
          <cell r="B326" t="str">
            <v>Laøm maët ñöôøng caáp phoái laùng nhöïa daøy 18 cm, t/c nhöïa 5,5kg/m2</v>
          </cell>
          <cell r="C326" t="str">
            <v>100m2</v>
          </cell>
          <cell r="E326">
            <v>3001010</v>
          </cell>
          <cell r="F326">
            <v>146574</v>
          </cell>
          <cell r="G326">
            <v>547713</v>
          </cell>
        </row>
        <row r="327">
          <cell r="A327">
            <v>114.53799999999997</v>
          </cell>
          <cell r="B327" t="str">
            <v>Laøm maët ñöôøng caáp phoái laùng nhöïa daøy 20 cm, t/c nhöïa 5,5kg/m2</v>
          </cell>
          <cell r="C327" t="str">
            <v>100m2</v>
          </cell>
          <cell r="E327">
            <v>3072510</v>
          </cell>
          <cell r="F327">
            <v>146574</v>
          </cell>
          <cell r="G327">
            <v>547713</v>
          </cell>
        </row>
        <row r="328">
          <cell r="A328">
            <v>114.60299999999999</v>
          </cell>
          <cell r="B328" t="str">
            <v>Laøm maët ñöôøng ñaù daêm keïp ñaát , daøy 14</v>
          </cell>
          <cell r="C328" t="str">
            <v>100m2</v>
          </cell>
          <cell r="E328">
            <v>2117480</v>
          </cell>
          <cell r="F328">
            <v>170676</v>
          </cell>
          <cell r="G328">
            <v>255599</v>
          </cell>
        </row>
        <row r="329">
          <cell r="A329">
            <v>115.121</v>
          </cell>
          <cell r="B329" t="str">
            <v>Raõi thaûm maët ñöôøng beâ toâng nhöïa haït thoâ, daøy 3cm</v>
          </cell>
          <cell r="C329" t="str">
            <v>100m2</v>
          </cell>
          <cell r="E329">
            <v>1373257</v>
          </cell>
          <cell r="F329">
            <v>13064</v>
          </cell>
          <cell r="G329">
            <v>43467</v>
          </cell>
        </row>
        <row r="330">
          <cell r="A330">
            <v>115.122</v>
          </cell>
          <cell r="B330" t="str">
            <v>Raõi thaûm maët ñöôøng beâ toâng nhöïa haït thoâ, daøy 4cm</v>
          </cell>
          <cell r="C330" t="str">
            <v>100m2</v>
          </cell>
          <cell r="E330">
            <v>1832323</v>
          </cell>
          <cell r="F330">
            <v>16122</v>
          </cell>
          <cell r="G330">
            <v>44694</v>
          </cell>
        </row>
        <row r="331">
          <cell r="A331">
            <v>115.123</v>
          </cell>
          <cell r="B331" t="str">
            <v>Raõi thaûm maët ñöôøng beâ toâng nhöïa haït thoâ, daøy 5cm</v>
          </cell>
          <cell r="C331" t="str">
            <v>100m2</v>
          </cell>
          <cell r="E331">
            <v>2618927</v>
          </cell>
          <cell r="F331">
            <v>20069</v>
          </cell>
          <cell r="G331">
            <v>48592</v>
          </cell>
        </row>
        <row r="332">
          <cell r="A332">
            <v>115.12400000000001</v>
          </cell>
          <cell r="B332" t="str">
            <v>Raõi thaûm maët ñöôøng beâ toâng nhöïa haït thoâ, daøy 6cm</v>
          </cell>
          <cell r="C332" t="str">
            <v>100m2</v>
          </cell>
          <cell r="E332">
            <v>3141811</v>
          </cell>
          <cell r="F332">
            <v>24127</v>
          </cell>
          <cell r="G332">
            <v>50924</v>
          </cell>
        </row>
        <row r="333">
          <cell r="A333">
            <v>115.125</v>
          </cell>
          <cell r="B333" t="str">
            <v>Raõi thaûm maët ñöôøng beâ toâng nhöïa haït thoâ, daøy 7cm</v>
          </cell>
          <cell r="C333" t="str">
            <v>100m2</v>
          </cell>
          <cell r="E333">
            <v>3664695</v>
          </cell>
          <cell r="F333">
            <v>28186</v>
          </cell>
          <cell r="G333">
            <v>52213</v>
          </cell>
        </row>
        <row r="334">
          <cell r="A334">
            <v>115.131</v>
          </cell>
          <cell r="B334" t="str">
            <v>Raõi thaûm maët ñöôøng beâ toâng nhöïa haït mòn daøy 3cm</v>
          </cell>
          <cell r="C334" t="str">
            <v>100m2</v>
          </cell>
          <cell r="E334">
            <v>1598916</v>
          </cell>
          <cell r="F334">
            <v>12515</v>
          </cell>
          <cell r="G334">
            <v>43589</v>
          </cell>
        </row>
        <row r="335">
          <cell r="A335">
            <v>115.13200000000001</v>
          </cell>
          <cell r="B335" t="str">
            <v>Raõi thaûm maët ñöôøng beâ toâng nhöïa haït mòn daøy 4cm</v>
          </cell>
          <cell r="C335" t="str">
            <v>100m2</v>
          </cell>
          <cell r="E335">
            <v>2131889</v>
          </cell>
          <cell r="F335">
            <v>16686</v>
          </cell>
          <cell r="G335">
            <v>44878</v>
          </cell>
        </row>
        <row r="336">
          <cell r="A336">
            <v>115.13300000000001</v>
          </cell>
          <cell r="B336" t="str">
            <v>Raõi thaûm maët ñöôøng beâ toâng nhöïa haït mòn daøy 5cm</v>
          </cell>
          <cell r="C336" t="str">
            <v>100m2</v>
          </cell>
          <cell r="E336">
            <v>2664861</v>
          </cell>
          <cell r="F336">
            <v>20858</v>
          </cell>
          <cell r="G336">
            <v>49881</v>
          </cell>
        </row>
        <row r="337">
          <cell r="A337">
            <v>115.13400000000001</v>
          </cell>
          <cell r="B337" t="str">
            <v>Raõi thaûm maët ñöôøng beâ toâng nhöïa haït mòn daøy 6cm</v>
          </cell>
          <cell r="C337" t="str">
            <v>100m2</v>
          </cell>
          <cell r="E337">
            <v>3196953</v>
          </cell>
          <cell r="F337">
            <v>25029</v>
          </cell>
          <cell r="G337">
            <v>51108</v>
          </cell>
        </row>
        <row r="338">
          <cell r="A338">
            <v>115.13500000000001</v>
          </cell>
          <cell r="B338" t="str">
            <v>Raõi thaûm maët ñöôøng beâ toâng nhöïa haït mòn daøy 7cm</v>
          </cell>
          <cell r="C338" t="str">
            <v>100m2</v>
          </cell>
          <cell r="E338">
            <v>3731246</v>
          </cell>
          <cell r="F338">
            <v>29201</v>
          </cell>
          <cell r="G338">
            <v>52335</v>
          </cell>
        </row>
        <row r="339">
          <cell r="A339">
            <v>115.301</v>
          </cell>
          <cell r="B339" t="str">
            <v>Laøm lôùp dính baùm baèng nhöïa , tieâu chuaån 0.5Kg/m2</v>
          </cell>
          <cell r="C339" t="str">
            <v>100m2</v>
          </cell>
          <cell r="E339">
            <v>109739</v>
          </cell>
          <cell r="F339">
            <v>3394</v>
          </cell>
          <cell r="G339">
            <v>44100</v>
          </cell>
        </row>
        <row r="340">
          <cell r="A340">
            <v>115.30200000000001</v>
          </cell>
          <cell r="B340" t="str">
            <v>Laøm lôùp dính baùm baèng nhöïa , tieâu chuaån 0.8Kg/m2</v>
          </cell>
          <cell r="C340" t="str">
            <v>100m2</v>
          </cell>
          <cell r="E340">
            <v>205825</v>
          </cell>
          <cell r="F340">
            <v>3394</v>
          </cell>
          <cell r="G340">
            <v>44100</v>
          </cell>
        </row>
        <row r="341">
          <cell r="A341">
            <v>115.303</v>
          </cell>
          <cell r="B341" t="str">
            <v>Laøm lôùp dính baùm baèng nhöïa , tieâu chuaån 1Kg/m2</v>
          </cell>
          <cell r="C341" t="str">
            <v>100m2</v>
          </cell>
          <cell r="E341">
            <v>257295</v>
          </cell>
          <cell r="F341">
            <v>3394</v>
          </cell>
          <cell r="G341">
            <v>44100</v>
          </cell>
        </row>
        <row r="342">
          <cell r="A342">
            <v>115.523</v>
          </cell>
          <cell r="B342" t="str">
            <v>Vaän chuyeån beâ toâng nhöïa cöï ly 1km, oâ toâ 10T</v>
          </cell>
          <cell r="C342" t="str">
            <v>taán</v>
          </cell>
          <cell r="G342">
            <v>3979</v>
          </cell>
        </row>
        <row r="343">
          <cell r="A343">
            <v>115.533</v>
          </cell>
          <cell r="B343" t="str">
            <v>Vaän chuyeån beâ toâng nhöïa cöï ly 2km, oâ toâ 10T</v>
          </cell>
          <cell r="C343" t="str">
            <v>taán</v>
          </cell>
          <cell r="G343">
            <v>5190</v>
          </cell>
        </row>
        <row r="344">
          <cell r="A344">
            <v>115.54300000000001</v>
          </cell>
          <cell r="B344" t="str">
            <v>Vaän chuyeån beâ toâng nhöïa cöï ly 3km, oâ toâ 10T</v>
          </cell>
          <cell r="C344" t="str">
            <v>taán</v>
          </cell>
          <cell r="G344">
            <v>6185</v>
          </cell>
        </row>
        <row r="345">
          <cell r="A345">
            <v>115.553</v>
          </cell>
          <cell r="B345" t="str">
            <v>Vaän chuyeån beâ toâng nhöïa cöï ly 4km, oâ toâ 10T</v>
          </cell>
          <cell r="C345" t="str">
            <v>taán</v>
          </cell>
          <cell r="G345">
            <v>7137</v>
          </cell>
        </row>
        <row r="346">
          <cell r="A346">
            <v>115.563</v>
          </cell>
          <cell r="B346" t="str">
            <v>Vaän chuyeån tieáp 1km</v>
          </cell>
          <cell r="C346" t="str">
            <v>taán</v>
          </cell>
          <cell r="G346">
            <v>433</v>
          </cell>
        </row>
        <row r="347">
          <cell r="A347">
            <v>116.101</v>
          </cell>
          <cell r="B347" t="str">
            <v>Coïc tieâu</v>
          </cell>
          <cell r="C347" t="str">
            <v>coïc</v>
          </cell>
          <cell r="E347">
            <v>13050</v>
          </cell>
          <cell r="F347">
            <v>1759</v>
          </cell>
        </row>
        <row r="348">
          <cell r="A348">
            <v>116.102</v>
          </cell>
          <cell r="B348" t="str">
            <v>Laøm coät Km baèng beâ toâng</v>
          </cell>
          <cell r="C348" t="str">
            <v>caùi</v>
          </cell>
          <cell r="E348">
            <v>73256</v>
          </cell>
          <cell r="F348">
            <v>17153</v>
          </cell>
        </row>
        <row r="349">
          <cell r="A349">
            <v>116.202</v>
          </cell>
          <cell r="B349" t="str">
            <v>Laøm bieån baùo hình chöõ nhaät 1m x 1,2m</v>
          </cell>
          <cell r="C349" t="str">
            <v>caùi</v>
          </cell>
          <cell r="E349">
            <v>51513</v>
          </cell>
          <cell r="F349">
            <v>9896</v>
          </cell>
        </row>
        <row r="350">
          <cell r="A350">
            <v>116.203</v>
          </cell>
          <cell r="B350" t="str">
            <v>Laøm bieån baùo hình chöõ nhaät 1m x 1,6m</v>
          </cell>
          <cell r="C350" t="str">
            <v>caùi</v>
          </cell>
          <cell r="E350">
            <v>69214</v>
          </cell>
          <cell r="F350">
            <v>13634</v>
          </cell>
        </row>
        <row r="351">
          <cell r="A351">
            <v>116.30200000000001</v>
          </cell>
          <cell r="B351" t="str">
            <v>Laøm coät ñôû bieån baùo daøi 2,8-3m</v>
          </cell>
          <cell r="C351" t="str">
            <v>coät</v>
          </cell>
          <cell r="E351">
            <v>59452</v>
          </cell>
          <cell r="F351">
            <v>8247</v>
          </cell>
        </row>
        <row r="352">
          <cell r="A352">
            <v>116.402</v>
          </cell>
          <cell r="B352" t="str">
            <v>Laøm baûng chöõ nhaät  0,4 x 0,7</v>
          </cell>
          <cell r="C352" t="str">
            <v>caùi</v>
          </cell>
          <cell r="E352">
            <v>22121</v>
          </cell>
          <cell r="F352">
            <v>2529</v>
          </cell>
        </row>
        <row r="353">
          <cell r="A353">
            <v>116.40300000000001</v>
          </cell>
          <cell r="B353" t="str">
            <v>Bieån baùo troøn</v>
          </cell>
          <cell r="C353" t="str">
            <v>caùi</v>
          </cell>
          <cell r="E353">
            <v>16446</v>
          </cell>
          <cell r="F353">
            <v>3189</v>
          </cell>
        </row>
        <row r="354">
          <cell r="A354">
            <v>116.404</v>
          </cell>
          <cell r="B354" t="str">
            <v>Laøm bieån baùo hình tam giaùc</v>
          </cell>
          <cell r="C354" t="str">
            <v>bieån</v>
          </cell>
          <cell r="E354">
            <v>10783</v>
          </cell>
          <cell r="F354">
            <v>1979</v>
          </cell>
        </row>
        <row r="355">
          <cell r="A355">
            <v>118.111</v>
          </cell>
          <cell r="B355" t="str">
            <v>Gia coâng laép ñaët caùc boä phaän baèng theùp hình</v>
          </cell>
          <cell r="C355" t="str">
            <v>Taán</v>
          </cell>
          <cell r="E355">
            <v>4745780</v>
          </cell>
          <cell r="F355">
            <v>329861</v>
          </cell>
          <cell r="G355">
            <v>206870</v>
          </cell>
        </row>
        <row r="356">
          <cell r="A356">
            <v>118.11199999999999</v>
          </cell>
          <cell r="B356" t="str">
            <v>Gia coâng laép ñaët caùc boä phaän baèng theùp baûn</v>
          </cell>
          <cell r="C356" t="str">
            <v>Taán</v>
          </cell>
          <cell r="E356">
            <v>4853280</v>
          </cell>
          <cell r="F356">
            <v>329861</v>
          </cell>
          <cell r="G356">
            <v>206870</v>
          </cell>
        </row>
        <row r="357">
          <cell r="A357">
            <v>118.142</v>
          </cell>
          <cell r="B357" t="str">
            <v>Thaùo dôû daøn Caàu Eiffel baèng thuû coâng</v>
          </cell>
          <cell r="C357" t="str">
            <v>Taán</v>
          </cell>
          <cell r="F357">
            <v>93554</v>
          </cell>
        </row>
        <row r="358">
          <cell r="A358">
            <v>118.143</v>
          </cell>
          <cell r="B358" t="str">
            <v>Thaùo dôû ñaø saét</v>
          </cell>
          <cell r="C358" t="str">
            <v>Taán</v>
          </cell>
          <cell r="F358">
            <v>7988</v>
          </cell>
          <cell r="G358">
            <v>65958</v>
          </cell>
        </row>
        <row r="359">
          <cell r="A359">
            <v>118.21599999999999</v>
          </cell>
          <cell r="B359" t="str">
            <v>Raùp saøn saét caàu</v>
          </cell>
          <cell r="C359" t="str">
            <v>Taán</v>
          </cell>
          <cell r="F359">
            <v>25013</v>
          </cell>
        </row>
        <row r="360">
          <cell r="A360">
            <v>118.217</v>
          </cell>
          <cell r="B360" t="str">
            <v>Laép ñaët vaøy caàu Eiffel,Bailey baèng thuû coâng</v>
          </cell>
          <cell r="C360" t="str">
            <v>taán</v>
          </cell>
          <cell r="F360">
            <v>131647</v>
          </cell>
        </row>
        <row r="361">
          <cell r="A361">
            <v>118.218</v>
          </cell>
          <cell r="B361" t="str">
            <v>Laép ñaët caàu taïm Eiffel,Bailey baèng caàn truïc</v>
          </cell>
          <cell r="C361" t="str">
            <v>Taán</v>
          </cell>
          <cell r="F361">
            <v>83501</v>
          </cell>
          <cell r="G361">
            <v>77650</v>
          </cell>
        </row>
        <row r="362">
          <cell r="A362">
            <v>118.22</v>
          </cell>
          <cell r="B362" t="str">
            <v>Laép raùp goã ø maët caàu</v>
          </cell>
          <cell r="C362" t="str">
            <v>m3</v>
          </cell>
          <cell r="E362">
            <v>1657000</v>
          </cell>
          <cell r="F362">
            <v>43237</v>
          </cell>
        </row>
        <row r="363">
          <cell r="A363">
            <v>118.23</v>
          </cell>
          <cell r="B363" t="str">
            <v>Lao laép ñaø theùp</v>
          </cell>
          <cell r="C363" t="str">
            <v>Taán</v>
          </cell>
          <cell r="F363">
            <v>10647</v>
          </cell>
          <cell r="G363">
            <v>87915</v>
          </cell>
        </row>
        <row r="364">
          <cell r="A364">
            <v>118.242</v>
          </cell>
          <cell r="B364" t="str">
            <v>Thaùo dôû goã heä maët caàu</v>
          </cell>
          <cell r="C364" t="str">
            <v>m3</v>
          </cell>
          <cell r="F364">
            <v>16214</v>
          </cell>
        </row>
        <row r="365">
          <cell r="A365">
            <v>119.31100000000001</v>
          </cell>
          <cell r="B365" t="str">
            <v>Beâ toâng coáng 80</v>
          </cell>
          <cell r="C365" t="str">
            <v>md</v>
          </cell>
          <cell r="E365">
            <v>84981.6</v>
          </cell>
          <cell r="F365">
            <v>40906.800000000003</v>
          </cell>
          <cell r="G365">
            <v>1975.6000000000001</v>
          </cell>
        </row>
        <row r="366">
          <cell r="A366">
            <v>119.312</v>
          </cell>
          <cell r="B366" t="str">
            <v>Beâ toâng coáng ñk 100, daøy 9cm</v>
          </cell>
          <cell r="C366" t="str">
            <v>m</v>
          </cell>
          <cell r="E366">
            <v>127042</v>
          </cell>
          <cell r="F366">
            <v>45894</v>
          </cell>
          <cell r="G366">
            <v>2589</v>
          </cell>
        </row>
        <row r="367">
          <cell r="A367">
            <v>119.313</v>
          </cell>
          <cell r="B367" t="str">
            <v>Beâ toâng coáng ñk 100, daøy 12cm</v>
          </cell>
          <cell r="C367" t="str">
            <v>m</v>
          </cell>
          <cell r="E367">
            <v>184657</v>
          </cell>
          <cell r="F367">
            <v>48631</v>
          </cell>
          <cell r="G367">
            <v>3383</v>
          </cell>
        </row>
        <row r="368">
          <cell r="A368">
            <v>119.316</v>
          </cell>
          <cell r="B368" t="str">
            <v>Beâ toâng coáng ñk 150, daøy 12cm</v>
          </cell>
          <cell r="C368" t="str">
            <v>m</v>
          </cell>
          <cell r="E368">
            <v>263536</v>
          </cell>
          <cell r="F368">
            <v>63431</v>
          </cell>
          <cell r="G368">
            <v>5109</v>
          </cell>
        </row>
        <row r="369">
          <cell r="A369">
            <v>119.31699999999999</v>
          </cell>
          <cell r="B369" t="str">
            <v>Beâ toâng coáng ñk 150, daøy 15cm</v>
          </cell>
          <cell r="C369" t="str">
            <v>m</v>
          </cell>
          <cell r="E369">
            <v>340851</v>
          </cell>
          <cell r="F369">
            <v>68780</v>
          </cell>
          <cell r="G369">
            <v>6278</v>
          </cell>
        </row>
        <row r="370">
          <cell r="A370">
            <v>119.321</v>
          </cell>
          <cell r="B370" t="str">
            <v xml:space="preserve">Coát theùp coáng 80 </v>
          </cell>
          <cell r="C370" t="str">
            <v>taán</v>
          </cell>
          <cell r="E370">
            <v>4521880</v>
          </cell>
          <cell r="F370">
            <v>204180</v>
          </cell>
        </row>
        <row r="371">
          <cell r="A371">
            <v>119.322</v>
          </cell>
          <cell r="B371" t="str">
            <v>Coát theùp coáng ñk 100, daøy 9cm</v>
          </cell>
          <cell r="C371" t="str">
            <v>taán</v>
          </cell>
          <cell r="E371">
            <v>4521000</v>
          </cell>
          <cell r="F371">
            <v>202264</v>
          </cell>
        </row>
        <row r="372">
          <cell r="A372">
            <v>119.32299999999999</v>
          </cell>
          <cell r="B372" t="str">
            <v>Coát theùp coáng ñk 100, daøy 12cm</v>
          </cell>
          <cell r="C372" t="str">
            <v>taán</v>
          </cell>
          <cell r="E372">
            <v>4517150</v>
          </cell>
          <cell r="F372">
            <v>198881</v>
          </cell>
        </row>
        <row r="373">
          <cell r="A373">
            <v>119.32599999999999</v>
          </cell>
          <cell r="B373" t="str">
            <v>Coát theùp coáng ñk 150, daøy 12cm</v>
          </cell>
          <cell r="C373" t="str">
            <v>taán</v>
          </cell>
          <cell r="E373">
            <v>4521990</v>
          </cell>
          <cell r="F373">
            <v>208239</v>
          </cell>
        </row>
        <row r="374">
          <cell r="A374">
            <v>119.327</v>
          </cell>
          <cell r="B374" t="str">
            <v>Coát theùp coáng ñk 150, daøy 15cm</v>
          </cell>
          <cell r="C374" t="str">
            <v>taán</v>
          </cell>
          <cell r="E374">
            <v>4510165</v>
          </cell>
          <cell r="F374">
            <v>182646</v>
          </cell>
        </row>
        <row r="375">
          <cell r="A375">
            <v>119.42100000000001</v>
          </cell>
          <cell r="B375" t="str">
            <v>Ñaù daêm ñeäm coángmoùng coáng loaïi 2</v>
          </cell>
          <cell r="C375" t="str">
            <v>m</v>
          </cell>
          <cell r="E375">
            <v>11250</v>
          </cell>
          <cell r="F375">
            <v>17037</v>
          </cell>
        </row>
        <row r="376">
          <cell r="A376">
            <v>119.431</v>
          </cell>
          <cell r="B376" t="str">
            <v>Xaây  moùng coáng ñôn 80 loaïi III</v>
          </cell>
          <cell r="C376" t="str">
            <v>m</v>
          </cell>
          <cell r="E376">
            <v>79751</v>
          </cell>
          <cell r="F376">
            <v>26312</v>
          </cell>
        </row>
        <row r="377">
          <cell r="A377">
            <v>119.432</v>
          </cell>
          <cell r="B377" t="str">
            <v>Xaây moùng coáng ñôn 100, loaïi III</v>
          </cell>
          <cell r="C377" t="str">
            <v>m</v>
          </cell>
          <cell r="E377">
            <v>117116</v>
          </cell>
          <cell r="F377">
            <v>36998</v>
          </cell>
        </row>
        <row r="378">
          <cell r="A378">
            <v>119.441</v>
          </cell>
          <cell r="B378" t="str">
            <v>Laøm moùng thaân coáng ñôn f 80,loaïi IVa</v>
          </cell>
          <cell r="C378" t="str">
            <v>m</v>
          </cell>
          <cell r="E378">
            <v>27840</v>
          </cell>
          <cell r="F378">
            <v>18448</v>
          </cell>
        </row>
        <row r="379">
          <cell r="A379">
            <v>119.53100000000001</v>
          </cell>
          <cell r="B379" t="str">
            <v>Laøm moùng thaân coáng ñoâi  f 80 loaïi III</v>
          </cell>
          <cell r="C379" t="str">
            <v>m</v>
          </cell>
          <cell r="E379">
            <v>219300</v>
          </cell>
          <cell r="F379">
            <v>66434</v>
          </cell>
        </row>
        <row r="380">
          <cell r="A380">
            <v>119.711</v>
          </cell>
          <cell r="B380" t="str">
            <v>Xaây ñaàu coáng ñôn 80</v>
          </cell>
          <cell r="C380" t="str">
            <v>caùi</v>
          </cell>
          <cell r="E380">
            <v>927040</v>
          </cell>
          <cell r="F380">
            <v>154032</v>
          </cell>
        </row>
        <row r="381">
          <cell r="A381">
            <v>119.712</v>
          </cell>
          <cell r="B381" t="str">
            <v>Xaây ñaàu coáng ñôn 100</v>
          </cell>
          <cell r="C381" t="str">
            <v>ñaàu</v>
          </cell>
          <cell r="E381">
            <v>1310390</v>
          </cell>
          <cell r="F381">
            <v>235642</v>
          </cell>
        </row>
        <row r="382">
          <cell r="A382">
            <v>119.81100000000001</v>
          </cell>
          <cell r="B382" t="str">
            <v xml:space="preserve">Xaây hoá tuïï coáng 80 </v>
          </cell>
          <cell r="C382" t="str">
            <v>caùi</v>
          </cell>
          <cell r="E382">
            <v>1171926</v>
          </cell>
          <cell r="F382">
            <v>273690</v>
          </cell>
        </row>
        <row r="383">
          <cell r="A383">
            <v>119.812</v>
          </cell>
          <cell r="B383" t="str">
            <v>Xaây hoá tuï nöôùc saâu 1,5m, coáng ñôn 100</v>
          </cell>
          <cell r="C383" t="str">
            <v>hoá</v>
          </cell>
          <cell r="E383">
            <v>1319400</v>
          </cell>
          <cell r="F383">
            <v>311847</v>
          </cell>
        </row>
        <row r="384">
          <cell r="A384">
            <v>119.911</v>
          </cell>
          <cell r="B384" t="str">
            <v>Queùt nhöïa ñöôøng choáng thaám coáng 80</v>
          </cell>
          <cell r="C384" t="str">
            <v>oáng</v>
          </cell>
          <cell r="E384">
            <v>36984</v>
          </cell>
          <cell r="F384">
            <v>4972</v>
          </cell>
        </row>
        <row r="385">
          <cell r="A385">
            <v>119.91200000000001</v>
          </cell>
          <cell r="B385" t="str">
            <v>Queùt nhöïa ñöôøng choáng thaám coáng 100</v>
          </cell>
          <cell r="C385" t="str">
            <v>oáng</v>
          </cell>
          <cell r="E385">
            <v>50944</v>
          </cell>
          <cell r="F385">
            <v>5837</v>
          </cell>
        </row>
        <row r="386">
          <cell r="A386">
            <v>119.914</v>
          </cell>
          <cell r="B386" t="str">
            <v>Queùt nhöïa ñöôøng choáng thaám coáng 150</v>
          </cell>
          <cell r="C386" t="str">
            <v>oáng</v>
          </cell>
          <cell r="E386">
            <v>73994</v>
          </cell>
          <cell r="F386">
            <v>11025</v>
          </cell>
        </row>
        <row r="387">
          <cell r="A387">
            <v>119.943</v>
          </cell>
          <cell r="B387" t="str">
            <v>Traùm moái noái</v>
          </cell>
          <cell r="C387" t="str">
            <v>m2</v>
          </cell>
          <cell r="E387">
            <v>7032</v>
          </cell>
          <cell r="F387">
            <v>3027</v>
          </cell>
        </row>
        <row r="388">
          <cell r="A388">
            <v>119.944</v>
          </cell>
          <cell r="B388" t="str">
            <v>Traùm moái noái</v>
          </cell>
          <cell r="C388" t="str">
            <v>m2</v>
          </cell>
          <cell r="E388">
            <v>8521</v>
          </cell>
          <cell r="F388">
            <v>3027</v>
          </cell>
        </row>
        <row r="389">
          <cell r="A389">
            <v>119.961</v>
          </cell>
          <cell r="B389" t="str">
            <v>Laép ñaët oáng ñk15</v>
          </cell>
          <cell r="C389" t="str">
            <v>m</v>
          </cell>
          <cell r="F389">
            <v>4820</v>
          </cell>
        </row>
        <row r="390">
          <cell r="A390">
            <v>119.968</v>
          </cell>
          <cell r="B390" t="str">
            <v>Laép ñaët coáng ñk 60</v>
          </cell>
          <cell r="C390" t="str">
            <v>m</v>
          </cell>
          <cell r="F390">
            <v>15682</v>
          </cell>
        </row>
        <row r="391">
          <cell r="A391">
            <v>119.96899999999999</v>
          </cell>
          <cell r="B391" t="str">
            <v>Laép ñaët coáng 80</v>
          </cell>
          <cell r="C391" t="str">
            <v>m</v>
          </cell>
          <cell r="F391">
            <v>1583</v>
          </cell>
          <cell r="G391">
            <v>6581</v>
          </cell>
        </row>
        <row r="392">
          <cell r="A392">
            <v>119.97</v>
          </cell>
          <cell r="B392" t="str">
            <v>Laép daët coáng ñk 100</v>
          </cell>
          <cell r="C392" t="str">
            <v>m</v>
          </cell>
          <cell r="F392">
            <v>2027</v>
          </cell>
          <cell r="G392">
            <v>8492</v>
          </cell>
        </row>
        <row r="393">
          <cell r="A393">
            <v>119.97199999999999</v>
          </cell>
          <cell r="B393" t="str">
            <v>Laép daët coáng ñk 150</v>
          </cell>
          <cell r="C393" t="str">
            <v>m</v>
          </cell>
          <cell r="F393">
            <v>3382</v>
          </cell>
          <cell r="G393">
            <v>14224</v>
          </cell>
        </row>
        <row r="394">
          <cell r="A394">
            <v>200.11099999999999</v>
          </cell>
          <cell r="B394" t="str">
            <v>Gia coá thöôïng haï löu baèng ñaù hoäc M.50</v>
          </cell>
          <cell r="C394" t="str">
            <v>m3</v>
          </cell>
          <cell r="E394">
            <v>154654</v>
          </cell>
          <cell r="F394">
            <v>20646</v>
          </cell>
        </row>
        <row r="395">
          <cell r="A395">
            <v>200.11199999999999</v>
          </cell>
          <cell r="B395" t="str">
            <v>Xaây moùng ñaù hoäc,daøy&lt;60cm,vöõa M.75</v>
          </cell>
          <cell r="C395" t="str">
            <v>m3</v>
          </cell>
          <cell r="E395">
            <v>181740</v>
          </cell>
          <cell r="F395">
            <v>20646</v>
          </cell>
        </row>
        <row r="396">
          <cell r="A396">
            <v>200.12200000000001</v>
          </cell>
          <cell r="B396" t="str">
            <v>Xaây moùng ñaù hoäc,daøy&gt;60cm,vöõa M.75</v>
          </cell>
          <cell r="C396" t="str">
            <v>m3</v>
          </cell>
          <cell r="E396">
            <v>181740</v>
          </cell>
          <cell r="F396">
            <v>19889</v>
          </cell>
        </row>
        <row r="397">
          <cell r="A397">
            <v>200.21199999999999</v>
          </cell>
          <cell r="B397" t="str">
            <v>Xaây töôøng ñaù hoäc,daøy&lt;60cm,cao&lt;2m,vöõa M.75</v>
          </cell>
          <cell r="C397" t="str">
            <v>m3</v>
          </cell>
          <cell r="E397">
            <v>181740</v>
          </cell>
          <cell r="F397">
            <v>23348</v>
          </cell>
        </row>
        <row r="398">
          <cell r="A398">
            <v>200.22200000000001</v>
          </cell>
          <cell r="B398" t="str">
            <v>Xaây töôøng ñaù hoäc,daøy&lt;60cm,cao&gt;2m,vöõa M.75</v>
          </cell>
          <cell r="C398" t="str">
            <v>m3</v>
          </cell>
          <cell r="E398">
            <v>203940</v>
          </cell>
          <cell r="F398">
            <v>27023</v>
          </cell>
        </row>
        <row r="399">
          <cell r="A399">
            <v>200.232</v>
          </cell>
          <cell r="B399" t="str">
            <v>Xaây töôøng ñaù hoäc,daøy&gt;60cm,cao&lt;2m,vöõa M.75</v>
          </cell>
          <cell r="C399" t="str">
            <v>m3</v>
          </cell>
          <cell r="E399">
            <v>181740</v>
          </cell>
          <cell r="F399">
            <v>22483</v>
          </cell>
        </row>
        <row r="400">
          <cell r="A400">
            <v>200.24199999999999</v>
          </cell>
          <cell r="B400" t="str">
            <v>Xaây töôøng ñaù hoäc,daøy&gt;60cm,cao&gt;2m,vöõa M.75</v>
          </cell>
          <cell r="C400" t="str">
            <v>m3</v>
          </cell>
          <cell r="E400">
            <v>198925</v>
          </cell>
          <cell r="F400">
            <v>25618</v>
          </cell>
        </row>
        <row r="401">
          <cell r="A401">
            <v>200.411</v>
          </cell>
          <cell r="B401" t="str">
            <v>Xaây moá caàu cao &lt; 2m, ñaù hoäc M.75</v>
          </cell>
          <cell r="C401" t="str">
            <v>m3</v>
          </cell>
          <cell r="E401">
            <v>181740</v>
          </cell>
          <cell r="F401">
            <v>26699</v>
          </cell>
        </row>
        <row r="402">
          <cell r="A402">
            <v>200.41200000000001</v>
          </cell>
          <cell r="B402" t="str">
            <v>Xaây moá caàu cao &lt; 2m, ñaù hoäc M.100</v>
          </cell>
          <cell r="C402" t="str">
            <v>m3</v>
          </cell>
          <cell r="E402">
            <v>207032</v>
          </cell>
          <cell r="F402">
            <v>26699</v>
          </cell>
        </row>
        <row r="403">
          <cell r="A403">
            <v>200.542</v>
          </cell>
          <cell r="B403" t="str">
            <v>Xeáp ñaù khan maët baèng,baèng ñaù hoäc ,vöõa M.75</v>
          </cell>
          <cell r="C403" t="str">
            <v>m3</v>
          </cell>
          <cell r="E403">
            <v>78530</v>
          </cell>
          <cell r="F403">
            <v>16754</v>
          </cell>
        </row>
        <row r="404">
          <cell r="A404">
            <v>200.54300000000001</v>
          </cell>
          <cell r="B404" t="str">
            <v>Xeáp ñaù khan maët baèng,baèng ñaù hoäc ,vöõa M.100</v>
          </cell>
          <cell r="C404" t="str">
            <v>m3</v>
          </cell>
          <cell r="E404">
            <v>82521</v>
          </cell>
          <cell r="F404">
            <v>16754</v>
          </cell>
        </row>
        <row r="405">
          <cell r="A405">
            <v>200.55199999999999</v>
          </cell>
          <cell r="B405" t="str">
            <v>Xeáp ñaù khan maùi doác thaúng,baèng ñaù hoäc ,vöõa M.75</v>
          </cell>
          <cell r="C405" t="str">
            <v>m3</v>
          </cell>
          <cell r="E405">
            <v>78530</v>
          </cell>
          <cell r="F405">
            <v>19916</v>
          </cell>
        </row>
        <row r="406">
          <cell r="A406">
            <v>200.553</v>
          </cell>
          <cell r="B406" t="str">
            <v>Xeáp ñaù khan maùi doác thaúng,baèng ñaù hoäc ,vöõa M.100</v>
          </cell>
          <cell r="C406" t="str">
            <v>m3</v>
          </cell>
          <cell r="E406">
            <v>82521</v>
          </cell>
          <cell r="F406">
            <v>19916</v>
          </cell>
        </row>
        <row r="407">
          <cell r="A407">
            <v>200.61099999999999</v>
          </cell>
          <cell r="B407" t="str">
            <v>Xeáp ñaù khan maët baèng</v>
          </cell>
          <cell r="C407" t="str">
            <v>m3</v>
          </cell>
          <cell r="E407">
            <v>58880</v>
          </cell>
          <cell r="F407">
            <v>12971</v>
          </cell>
        </row>
        <row r="408">
          <cell r="A408">
            <v>200.62100000000001</v>
          </cell>
          <cell r="B408" t="str">
            <v xml:space="preserve">Xeáp ñaù khan maùi doác </v>
          </cell>
          <cell r="C408" t="str">
            <v>m3</v>
          </cell>
          <cell r="E408">
            <v>58880</v>
          </cell>
          <cell r="F408">
            <v>15155</v>
          </cell>
        </row>
        <row r="409">
          <cell r="A409">
            <v>202.41200000000001</v>
          </cell>
          <cell r="B409" t="str">
            <v>Xaây  ñaù cheû M.75</v>
          </cell>
          <cell r="C409" t="str">
            <v>m3</v>
          </cell>
          <cell r="E409">
            <v>155000</v>
          </cell>
          <cell r="F409">
            <v>14844</v>
          </cell>
          <cell r="G409">
            <v>872</v>
          </cell>
        </row>
        <row r="410">
          <cell r="A410">
            <v>202.61199999999999</v>
          </cell>
          <cell r="B410" t="str">
            <v>Xaây moùng ñaù cheû 15.20.25, vöõa M.75</v>
          </cell>
          <cell r="C410" t="str">
            <v>m3</v>
          </cell>
          <cell r="E410">
            <v>162813</v>
          </cell>
          <cell r="F410">
            <v>14844</v>
          </cell>
          <cell r="G410">
            <v>898</v>
          </cell>
        </row>
        <row r="411">
          <cell r="A411">
            <v>202.732</v>
          </cell>
          <cell r="B411" t="str">
            <v>Xaây töôøng ñaù cheû 15x20x25, chieàu daøy &gt;30, cao &lt;2m,M.75</v>
          </cell>
          <cell r="C411" t="str">
            <v>m3</v>
          </cell>
          <cell r="E411">
            <v>162813</v>
          </cell>
          <cell r="F411">
            <v>15064</v>
          </cell>
          <cell r="G411">
            <v>898</v>
          </cell>
        </row>
        <row r="412">
          <cell r="A412">
            <v>204.11199999999999</v>
          </cell>
          <cell r="B412" t="str">
            <v>Xaây moùng gaïch theû , M.75</v>
          </cell>
          <cell r="C412" t="str">
            <v>m3</v>
          </cell>
          <cell r="E412">
            <v>371486</v>
          </cell>
          <cell r="F412">
            <v>18160</v>
          </cell>
        </row>
        <row r="413">
          <cell r="A413">
            <v>221.11099999999999</v>
          </cell>
          <cell r="B413" t="str">
            <v>Beâ toâng loùt moùng,ñaù 4x6,moùng &lt;=250cm,vöõa M.100</v>
          </cell>
          <cell r="C413" t="str">
            <v>m3</v>
          </cell>
          <cell r="E413">
            <v>349576</v>
          </cell>
          <cell r="F413">
            <v>17068</v>
          </cell>
          <cell r="G413">
            <v>7398</v>
          </cell>
        </row>
        <row r="414">
          <cell r="A414">
            <v>221.12100000000001</v>
          </cell>
          <cell r="B414" t="str">
            <v>Beâ toâng loùt moùng,ñaù 4x6,moùng &gt;=250cm,vöõa M.100</v>
          </cell>
          <cell r="C414" t="str">
            <v>m3</v>
          </cell>
          <cell r="E414">
            <v>349576</v>
          </cell>
          <cell r="F414">
            <v>12206</v>
          </cell>
          <cell r="G414">
            <v>7398</v>
          </cell>
        </row>
        <row r="415">
          <cell r="A415">
            <v>221.21100000000001</v>
          </cell>
          <cell r="B415" t="str">
            <v>Beâ toâng moùng baêng &lt;250, ñaù 4x6 M.150</v>
          </cell>
          <cell r="C415" t="str">
            <v>m3</v>
          </cell>
          <cell r="E415">
            <v>434443</v>
          </cell>
          <cell r="F415">
            <v>22653</v>
          </cell>
          <cell r="G415">
            <v>7681</v>
          </cell>
        </row>
        <row r="416">
          <cell r="A416">
            <v>221.31100000000001</v>
          </cell>
          <cell r="B416" t="str">
            <v>Beâ toâng moùng ñaù 1x2 , M.150</v>
          </cell>
          <cell r="C416" t="str">
            <v>m3</v>
          </cell>
          <cell r="E416">
            <v>499632</v>
          </cell>
          <cell r="F416">
            <v>34342</v>
          </cell>
          <cell r="G416">
            <v>7681</v>
          </cell>
        </row>
        <row r="417">
          <cell r="A417">
            <v>221.31200000000001</v>
          </cell>
          <cell r="B417" t="str">
            <v>Beâ toâng moùng ñaù 1x2, M.200</v>
          </cell>
          <cell r="C417" t="str">
            <v>m3</v>
          </cell>
          <cell r="E417">
            <v>550549</v>
          </cell>
          <cell r="F417">
            <v>34342</v>
          </cell>
          <cell r="G417">
            <v>7681</v>
          </cell>
        </row>
        <row r="418">
          <cell r="A418">
            <v>221.322</v>
          </cell>
          <cell r="B418" t="str">
            <v>Beâ toâng moùng moá caàu ñaù 1x2,M.200</v>
          </cell>
          <cell r="C418" t="str">
            <v>m3</v>
          </cell>
          <cell r="E418">
            <v>477520</v>
          </cell>
          <cell r="F418">
            <v>25239</v>
          </cell>
          <cell r="G418">
            <v>7681</v>
          </cell>
        </row>
        <row r="419">
          <cell r="A419">
            <v>221.51300000000001</v>
          </cell>
          <cell r="B419" t="str">
            <v>Beâ toâng neàn ñaù 1x2 M,250</v>
          </cell>
          <cell r="C419" t="str">
            <v>m3</v>
          </cell>
          <cell r="E419">
            <v>472677</v>
          </cell>
          <cell r="F419">
            <v>18826</v>
          </cell>
          <cell r="G419">
            <v>7398</v>
          </cell>
        </row>
        <row r="420">
          <cell r="A420">
            <v>222.11099999999999</v>
          </cell>
          <cell r="B420" t="str">
            <v>Beâ toâng töôøng thaúng daøy &lt;45cm, cao &lt;4m , M,150</v>
          </cell>
          <cell r="C420" t="str">
            <v>m3</v>
          </cell>
          <cell r="E420">
            <v>604838</v>
          </cell>
          <cell r="F420">
            <v>82691</v>
          </cell>
          <cell r="G420">
            <v>10038</v>
          </cell>
        </row>
        <row r="421">
          <cell r="A421">
            <v>222.11199999999999</v>
          </cell>
          <cell r="B421" t="str">
            <v>Beâ toâng töôøng thaúng daøy &lt;45cm, cao &lt;4m , M,200</v>
          </cell>
          <cell r="C421" t="str">
            <v>m3</v>
          </cell>
          <cell r="E421">
            <v>655755</v>
          </cell>
          <cell r="F421">
            <v>82691</v>
          </cell>
          <cell r="G421">
            <v>10038</v>
          </cell>
        </row>
        <row r="422">
          <cell r="A422">
            <v>222.113</v>
          </cell>
          <cell r="B422" t="str">
            <v>Beâ toâng töôøng thaúng daøy &lt;45cm, cao &lt;4m , M,250</v>
          </cell>
          <cell r="C422" t="str">
            <v>m3</v>
          </cell>
          <cell r="E422">
            <v>708343</v>
          </cell>
          <cell r="F422">
            <v>82691</v>
          </cell>
          <cell r="G422">
            <v>10038</v>
          </cell>
        </row>
        <row r="423">
          <cell r="A423">
            <v>222.114</v>
          </cell>
          <cell r="B423" t="str">
            <v>Beâ toâng töôøng thaúng daøy &lt;45cm, cao &lt;4m , M,300</v>
          </cell>
          <cell r="C423" t="str">
            <v>m3</v>
          </cell>
          <cell r="E423">
            <v>721365</v>
          </cell>
          <cell r="F423">
            <v>82691</v>
          </cell>
          <cell r="G423">
            <v>10038</v>
          </cell>
        </row>
        <row r="424">
          <cell r="A424">
            <v>223.11099999999999</v>
          </cell>
          <cell r="B424" t="str">
            <v>Beâ toâng thaân moá caàu,M.150</v>
          </cell>
          <cell r="C424" t="str">
            <v>m3</v>
          </cell>
          <cell r="E424">
            <v>424858</v>
          </cell>
          <cell r="F424">
            <v>36615</v>
          </cell>
          <cell r="G424">
            <v>7681</v>
          </cell>
        </row>
        <row r="425">
          <cell r="A425">
            <v>223.131</v>
          </cell>
          <cell r="B425" t="str">
            <v>Beâ toâng muõ moá caàu, M.150</v>
          </cell>
          <cell r="C425" t="str">
            <v>m3</v>
          </cell>
          <cell r="E425">
            <v>434923</v>
          </cell>
          <cell r="F425">
            <v>80046</v>
          </cell>
          <cell r="G425">
            <v>7681</v>
          </cell>
        </row>
        <row r="426">
          <cell r="A426">
            <v>223.13200000000001</v>
          </cell>
          <cell r="B426" t="str">
            <v>Beâ toâng muõ moá caàu, M.200</v>
          </cell>
          <cell r="C426" t="str">
            <v>m3</v>
          </cell>
          <cell r="E426">
            <v>485840</v>
          </cell>
          <cell r="F426">
            <v>80046</v>
          </cell>
          <cell r="G426">
            <v>7681</v>
          </cell>
        </row>
        <row r="427">
          <cell r="A427">
            <v>223.13300000000001</v>
          </cell>
          <cell r="B427" t="str">
            <v>Beâ toâng muõ moá caàu, M.250</v>
          </cell>
          <cell r="C427" t="str">
            <v>m3</v>
          </cell>
          <cell r="E427">
            <v>538427</v>
          </cell>
          <cell r="F427">
            <v>80046</v>
          </cell>
          <cell r="G427">
            <v>7681</v>
          </cell>
        </row>
        <row r="428">
          <cell r="A428">
            <v>223.13399999999999</v>
          </cell>
          <cell r="B428" t="str">
            <v>Beâ toâng muõ moá caàu, M.300</v>
          </cell>
          <cell r="C428" t="str">
            <v>m3</v>
          </cell>
          <cell r="E428">
            <v>557162</v>
          </cell>
          <cell r="F428">
            <v>80046</v>
          </cell>
          <cell r="G428">
            <v>7681</v>
          </cell>
        </row>
        <row r="429">
          <cell r="A429">
            <v>223.21199999999999</v>
          </cell>
          <cell r="B429" t="str">
            <v>Beâ toâng ñaù 1x2,thaân truï caàu,M.200</v>
          </cell>
          <cell r="C429" t="str">
            <v>m3</v>
          </cell>
          <cell r="E429">
            <v>477715</v>
          </cell>
          <cell r="F429">
            <v>64763</v>
          </cell>
          <cell r="G429">
            <v>7681</v>
          </cell>
        </row>
        <row r="430">
          <cell r="A430">
            <v>224.11199999999999</v>
          </cell>
          <cell r="B430" t="str">
            <v>Beâ toâng thaân moá caàu,M.200</v>
          </cell>
          <cell r="C430" t="str">
            <v>m3</v>
          </cell>
          <cell r="E430">
            <v>475775</v>
          </cell>
          <cell r="F430">
            <v>36615</v>
          </cell>
          <cell r="G430">
            <v>7681</v>
          </cell>
        </row>
        <row r="431">
          <cell r="A431">
            <v>224.21100000000001</v>
          </cell>
          <cell r="B431" t="str">
            <v>Beâ toâng daàm , giaèng caàu , M.200</v>
          </cell>
          <cell r="C431" t="str">
            <v>m3</v>
          </cell>
          <cell r="E431">
            <v>749650</v>
          </cell>
          <cell r="F431">
            <v>48929</v>
          </cell>
          <cell r="G431">
            <v>14700</v>
          </cell>
        </row>
        <row r="432">
          <cell r="A432">
            <v>224.21199999999999</v>
          </cell>
          <cell r="B432" t="str">
            <v>Beâ toâng daàm , giaèng caàu , M.250</v>
          </cell>
          <cell r="C432" t="str">
            <v>m3</v>
          </cell>
          <cell r="E432">
            <v>802237</v>
          </cell>
          <cell r="F432">
            <v>48929</v>
          </cell>
          <cell r="G432">
            <v>14700</v>
          </cell>
        </row>
        <row r="433">
          <cell r="A433">
            <v>224.21299999999999</v>
          </cell>
          <cell r="B433" t="str">
            <v>Beâ toâng daàm , giaèng caàu , M.300</v>
          </cell>
          <cell r="C433" t="str">
            <v>m3</v>
          </cell>
          <cell r="E433">
            <v>822568</v>
          </cell>
          <cell r="F433">
            <v>48929</v>
          </cell>
          <cell r="G433">
            <v>14700</v>
          </cell>
        </row>
        <row r="434">
          <cell r="A434">
            <v>225.113</v>
          </cell>
          <cell r="B434" t="str">
            <v>Beâ toâng thaân moá caàu,M.250</v>
          </cell>
          <cell r="C434" t="str">
            <v>m3</v>
          </cell>
          <cell r="E434">
            <v>528363</v>
          </cell>
          <cell r="F434">
            <v>36615</v>
          </cell>
          <cell r="G434">
            <v>7681</v>
          </cell>
        </row>
        <row r="435">
          <cell r="A435">
            <v>225.21100000000001</v>
          </cell>
          <cell r="B435" t="str">
            <v>Ñoå beâ toâng ñan ñaù 1x2 , M.150</v>
          </cell>
          <cell r="C435" t="str">
            <v>m3</v>
          </cell>
          <cell r="E435">
            <v>544872</v>
          </cell>
          <cell r="F435">
            <v>77394</v>
          </cell>
          <cell r="G435">
            <v>12230</v>
          </cell>
        </row>
        <row r="436">
          <cell r="A436">
            <v>225.21199999999999</v>
          </cell>
          <cell r="B436" t="str">
            <v>Ñoå beâ toâng ñan ñaù 1x2 , M.200</v>
          </cell>
          <cell r="C436" t="str">
            <v>m3</v>
          </cell>
          <cell r="E436">
            <v>595789</v>
          </cell>
          <cell r="F436">
            <v>77394</v>
          </cell>
          <cell r="G436">
            <v>12230</v>
          </cell>
        </row>
        <row r="437">
          <cell r="A437">
            <v>225.21299999999999</v>
          </cell>
          <cell r="B437" t="str">
            <v>Beâ toâng naép ñan, ñaù 1x2 , M.250</v>
          </cell>
          <cell r="C437" t="str">
            <v>m3</v>
          </cell>
          <cell r="E437">
            <v>648376</v>
          </cell>
          <cell r="F437">
            <v>77394</v>
          </cell>
          <cell r="G437">
            <v>12230</v>
          </cell>
        </row>
        <row r="438">
          <cell r="A438">
            <v>226.114</v>
          </cell>
          <cell r="B438" t="str">
            <v>Beâ toâng thaân moá caàu,M.300</v>
          </cell>
          <cell r="C438" t="str">
            <v>m3</v>
          </cell>
          <cell r="E438">
            <v>548613</v>
          </cell>
          <cell r="F438">
            <v>36615</v>
          </cell>
          <cell r="G438">
            <v>7681</v>
          </cell>
        </row>
        <row r="439">
          <cell r="A439">
            <v>227.221</v>
          </cell>
          <cell r="B439" t="str">
            <v>Beâ toâng möông caùp, raõnh nöôùc M.150</v>
          </cell>
          <cell r="C439" t="str">
            <v>m3</v>
          </cell>
          <cell r="E439">
            <v>478538</v>
          </cell>
          <cell r="F439">
            <v>70584</v>
          </cell>
          <cell r="G439">
            <v>5376</v>
          </cell>
        </row>
        <row r="440">
          <cell r="A440">
            <v>228.11199999999999</v>
          </cell>
          <cell r="B440" t="str">
            <v>Beâ toâng oáng coáng M.200</v>
          </cell>
          <cell r="C440" t="str">
            <v>m3</v>
          </cell>
          <cell r="E440">
            <v>907533</v>
          </cell>
          <cell r="F440">
            <v>374722</v>
          </cell>
          <cell r="G440">
            <v>10038</v>
          </cell>
        </row>
        <row r="441">
          <cell r="A441">
            <v>240.11099999999999</v>
          </cell>
          <cell r="B441" t="str">
            <v>Coát theùp moùng ñk &lt;10</v>
          </cell>
          <cell r="C441" t="str">
            <v>Taán</v>
          </cell>
          <cell r="E441">
            <v>4338810</v>
          </cell>
          <cell r="F441">
            <v>117094</v>
          </cell>
          <cell r="G441">
            <v>20797</v>
          </cell>
        </row>
        <row r="442">
          <cell r="A442">
            <v>240.12100000000001</v>
          </cell>
          <cell r="B442" t="str">
            <v>Coát theùp moùng ñk &lt;18</v>
          </cell>
          <cell r="C442" t="str">
            <v>Taán</v>
          </cell>
          <cell r="E442">
            <v>4602220</v>
          </cell>
          <cell r="F442">
            <v>86269</v>
          </cell>
          <cell r="G442">
            <v>87691</v>
          </cell>
        </row>
        <row r="443">
          <cell r="A443">
            <v>240.131</v>
          </cell>
          <cell r="B443" t="str">
            <v>Coát theùp moùng ñk &gt;18</v>
          </cell>
          <cell r="C443" t="str">
            <v>Taán</v>
          </cell>
          <cell r="E443">
            <v>4812940</v>
          </cell>
          <cell r="F443">
            <v>65684</v>
          </cell>
          <cell r="G443">
            <v>88888</v>
          </cell>
        </row>
        <row r="444">
          <cell r="A444">
            <v>240.511</v>
          </cell>
          <cell r="B444" t="str">
            <v>Saûn xuaát laép döïng coát theùp xaø daàm ñk&lt;=10mm,cao&lt;=4m</v>
          </cell>
          <cell r="C444" t="str">
            <v>Taán</v>
          </cell>
          <cell r="E444">
            <v>4338810</v>
          </cell>
          <cell r="F444">
            <v>178125</v>
          </cell>
          <cell r="G444">
            <v>20797</v>
          </cell>
        </row>
        <row r="445">
          <cell r="A445">
            <v>240.511</v>
          </cell>
          <cell r="B445" t="str">
            <v>Coát theùp  xaø daàm, giaèng , theùp &lt;=10, cao &lt;=4m</v>
          </cell>
          <cell r="C445" t="str">
            <v>taán</v>
          </cell>
          <cell r="E445">
            <v>4338810</v>
          </cell>
          <cell r="F445">
            <v>178125</v>
          </cell>
          <cell r="G445">
            <v>20797</v>
          </cell>
        </row>
        <row r="446">
          <cell r="A446">
            <v>240.512</v>
          </cell>
          <cell r="B446" t="str">
            <v>Coát theùp  xaø daàm, giaèng , theùp &lt;=10, cao &gt;4m</v>
          </cell>
          <cell r="C446" t="str">
            <v>taán</v>
          </cell>
          <cell r="E446">
            <v>4338810</v>
          </cell>
          <cell r="F446">
            <v>182193</v>
          </cell>
          <cell r="G446">
            <v>22451</v>
          </cell>
        </row>
        <row r="447">
          <cell r="A447">
            <v>240.52099999999999</v>
          </cell>
          <cell r="B447" t="str">
            <v>Saûn xuaát laép döïng coát theùp xaø daàm ñk&lt;=18mm,cao&lt;=4m</v>
          </cell>
          <cell r="C447" t="str">
            <v>Taán</v>
          </cell>
          <cell r="E447">
            <v>4604140</v>
          </cell>
          <cell r="F447">
            <v>110393</v>
          </cell>
          <cell r="G447">
            <v>151575</v>
          </cell>
        </row>
        <row r="448">
          <cell r="A448">
            <v>240.52099999999999</v>
          </cell>
          <cell r="B448" t="str">
            <v>Coát theùp  xaø daàm, giaèng , theùp &lt;=18, cao &lt;=4m</v>
          </cell>
          <cell r="C448" t="str">
            <v>taán</v>
          </cell>
          <cell r="E448">
            <v>4604140</v>
          </cell>
          <cell r="F448">
            <v>110393</v>
          </cell>
          <cell r="G448">
            <v>151575</v>
          </cell>
        </row>
        <row r="449">
          <cell r="A449">
            <v>240.52199999999999</v>
          </cell>
          <cell r="B449" t="str">
            <v>Coát theùp  xaø daàm, giaèng , theùp &lt;=18, cao &gt;4m</v>
          </cell>
          <cell r="C449" t="str">
            <v>taán</v>
          </cell>
          <cell r="E449">
            <v>4604140</v>
          </cell>
          <cell r="F449">
            <v>114462</v>
          </cell>
          <cell r="G449">
            <v>153229</v>
          </cell>
        </row>
        <row r="450">
          <cell r="A450">
            <v>240.53100000000001</v>
          </cell>
          <cell r="B450" t="str">
            <v>Coát theùp  xaø daàm, giaèng , theùp &gt;18, cao &lt;=4m</v>
          </cell>
          <cell r="C450" t="str">
            <v>taán</v>
          </cell>
          <cell r="E450">
            <v>4818876</v>
          </cell>
          <cell r="F450">
            <v>100058</v>
          </cell>
          <cell r="G450">
            <v>96500</v>
          </cell>
        </row>
        <row r="451">
          <cell r="A451">
            <v>240.53200000000001</v>
          </cell>
          <cell r="B451" t="str">
            <v>Coát theùp  xaø daàm, giaèng , theùp &gt;18, cao &gt;4m</v>
          </cell>
          <cell r="C451" t="str">
            <v>taán</v>
          </cell>
          <cell r="E451">
            <v>4818876</v>
          </cell>
          <cell r="F451">
            <v>100827</v>
          </cell>
          <cell r="G451">
            <v>98155</v>
          </cell>
        </row>
        <row r="452">
          <cell r="A452">
            <v>240.61099999999999</v>
          </cell>
          <cell r="B452" t="str">
            <v>Coát theùp naép ñan</v>
          </cell>
          <cell r="C452" t="str">
            <v>Taán</v>
          </cell>
          <cell r="E452">
            <v>4338810</v>
          </cell>
          <cell r="F452">
            <v>238819</v>
          </cell>
          <cell r="G452">
            <v>20797</v>
          </cell>
        </row>
        <row r="453">
          <cell r="A453">
            <v>240.81200000000001</v>
          </cell>
          <cell r="B453" t="str">
            <v>Gia coâng laép ñaët löôùi chaén raùc</v>
          </cell>
          <cell r="C453" t="str">
            <v>taán</v>
          </cell>
          <cell r="E453">
            <v>4604884</v>
          </cell>
          <cell r="F453">
            <v>295616</v>
          </cell>
          <cell r="G453">
            <v>139331</v>
          </cell>
        </row>
        <row r="454">
          <cell r="A454">
            <v>300.512</v>
          </cell>
          <cell r="B454" t="str">
            <v>Beâ toâng ñan M.200</v>
          </cell>
          <cell r="C454" t="str">
            <v>m3</v>
          </cell>
          <cell r="E454">
            <v>471497</v>
          </cell>
          <cell r="F454">
            <v>32066</v>
          </cell>
          <cell r="G454">
            <v>5376</v>
          </cell>
        </row>
        <row r="455">
          <cell r="A455">
            <v>300.54199999999997</v>
          </cell>
          <cell r="B455" t="str">
            <v>Beâ toâng haøng raøo, lan can, M200</v>
          </cell>
          <cell r="C455" t="str">
            <v>m3</v>
          </cell>
          <cell r="E455">
            <v>463154</v>
          </cell>
          <cell r="F455">
            <v>35480</v>
          </cell>
          <cell r="G455">
            <v>5376</v>
          </cell>
        </row>
        <row r="456">
          <cell r="A456">
            <v>301.42099999999999</v>
          </cell>
          <cell r="B456" t="str">
            <v>Saûn xuaát coát theùp ñan</v>
          </cell>
          <cell r="C456" t="str">
            <v>taán</v>
          </cell>
          <cell r="E456">
            <v>4338810</v>
          </cell>
          <cell r="F456">
            <v>184838</v>
          </cell>
          <cell r="G456">
            <v>20797</v>
          </cell>
        </row>
        <row r="457">
          <cell r="A457">
            <v>302.31099999999998</v>
          </cell>
          <cell r="B457" t="str">
            <v>Laép xaø, daàm, giaèng troïng löôïng caáu kieän &lt;=1T</v>
          </cell>
          <cell r="C457" t="str">
            <v>caùi</v>
          </cell>
          <cell r="E457">
            <v>69278</v>
          </cell>
          <cell r="F457">
            <v>5524</v>
          </cell>
          <cell r="G457">
            <v>40244</v>
          </cell>
        </row>
        <row r="458">
          <cell r="A458">
            <v>302.31200000000001</v>
          </cell>
          <cell r="B458" t="str">
            <v>Laép xaø, daàm, giaèng troïng löôïng caáu kieän &lt;=3T</v>
          </cell>
          <cell r="C458" t="str">
            <v>caùi</v>
          </cell>
          <cell r="E458">
            <v>201036</v>
          </cell>
          <cell r="F458">
            <v>10485</v>
          </cell>
          <cell r="G458">
            <v>58614</v>
          </cell>
        </row>
        <row r="459">
          <cell r="A459">
            <v>302.31299999999999</v>
          </cell>
          <cell r="B459" t="str">
            <v>Laép xaø, daàm, giaèng troïng löôïng caáu kieän &lt;=5T</v>
          </cell>
          <cell r="C459" t="str">
            <v>caùi</v>
          </cell>
          <cell r="E459">
            <v>201036</v>
          </cell>
          <cell r="F459">
            <v>11725</v>
          </cell>
          <cell r="G459">
            <v>72392</v>
          </cell>
        </row>
        <row r="460">
          <cell r="A460">
            <v>302.411</v>
          </cell>
          <cell r="B460" t="str">
            <v>Laép daàm caàu truïc troïng löôïng caáu kieän &lt;=3T</v>
          </cell>
          <cell r="C460" t="str">
            <v>caùi</v>
          </cell>
          <cell r="E460">
            <v>156860</v>
          </cell>
          <cell r="F460">
            <v>14179</v>
          </cell>
          <cell r="G460">
            <v>423693</v>
          </cell>
        </row>
        <row r="461">
          <cell r="A461">
            <v>302.41199999999998</v>
          </cell>
          <cell r="B461" t="str">
            <v>Laép daàm caàu truïc troïng löôïng caáu kieän &gt;3T</v>
          </cell>
          <cell r="C461" t="str">
            <v>caùi</v>
          </cell>
          <cell r="E461">
            <v>156860</v>
          </cell>
          <cell r="F461">
            <v>16915</v>
          </cell>
          <cell r="G461">
            <v>475078</v>
          </cell>
        </row>
        <row r="462">
          <cell r="A462">
            <v>302.52199999999999</v>
          </cell>
          <cell r="B462" t="str">
            <v xml:space="preserve">Laép ñaët ñan </v>
          </cell>
          <cell r="C462" t="str">
            <v>caùi</v>
          </cell>
          <cell r="E462">
            <v>7568</v>
          </cell>
          <cell r="F462">
            <v>9583</v>
          </cell>
        </row>
        <row r="463">
          <cell r="A463">
            <v>500.11099999999999</v>
          </cell>
          <cell r="B463" t="str">
            <v>Saûn xuaát caáu kieän theùp</v>
          </cell>
          <cell r="C463" t="str">
            <v>taán</v>
          </cell>
          <cell r="E463">
            <v>4999092</v>
          </cell>
          <cell r="F463">
            <v>480890</v>
          </cell>
          <cell r="G463">
            <v>873618</v>
          </cell>
        </row>
        <row r="464">
          <cell r="A464">
            <v>500.31200000000001</v>
          </cell>
          <cell r="B464" t="str">
            <v xml:space="preserve">Saûn xuaát xaø goà theùp </v>
          </cell>
          <cell r="C464" t="str">
            <v>Taán</v>
          </cell>
          <cell r="E464">
            <v>4463453</v>
          </cell>
          <cell r="F464">
            <v>75881</v>
          </cell>
        </row>
        <row r="465">
          <cell r="A465">
            <v>505.11099999999999</v>
          </cell>
          <cell r="B465" t="str">
            <v>Laép döïng coät theùp</v>
          </cell>
          <cell r="C465" t="str">
            <v>taán</v>
          </cell>
          <cell r="E465">
            <v>165396</v>
          </cell>
          <cell r="F465">
            <v>104979</v>
          </cell>
          <cell r="G465">
            <v>299905</v>
          </cell>
        </row>
        <row r="466">
          <cell r="A466">
            <v>505.31099999999998</v>
          </cell>
          <cell r="B466" t="str">
            <v>Laép döïng xaø goà theùp</v>
          </cell>
          <cell r="C466" t="str">
            <v>Taán</v>
          </cell>
          <cell r="E466">
            <v>177077</v>
          </cell>
          <cell r="F466">
            <v>29509</v>
          </cell>
          <cell r="G466">
            <v>282111</v>
          </cell>
        </row>
        <row r="467">
          <cell r="A467">
            <v>651.15200000000004</v>
          </cell>
          <cell r="B467" t="str">
            <v>Traùt töôøng daøy 2cm , vöõa M.75</v>
          </cell>
          <cell r="C467" t="str">
            <v>m2</v>
          </cell>
          <cell r="E467">
            <v>6746</v>
          </cell>
          <cell r="F467">
            <v>1506</v>
          </cell>
          <cell r="G467">
            <v>77</v>
          </cell>
        </row>
        <row r="468">
          <cell r="A468">
            <v>671.11300000000006</v>
          </cell>
          <cell r="B468" t="str">
            <v>Laùng neàn daøy 2cm , M.100</v>
          </cell>
          <cell r="C468" t="str">
            <v>m2</v>
          </cell>
          <cell r="E468">
            <v>8838</v>
          </cell>
          <cell r="F468">
            <v>748</v>
          </cell>
          <cell r="G468">
            <v>77</v>
          </cell>
        </row>
        <row r="469">
          <cell r="A469">
            <v>672.12199999999996</v>
          </cell>
          <cell r="B469" t="str">
            <v>Laùng vöõa loøng möông daøy 2cm, M.75</v>
          </cell>
          <cell r="C469" t="str">
            <v>m2</v>
          </cell>
          <cell r="E469">
            <v>8050</v>
          </cell>
          <cell r="F469">
            <v>1561</v>
          </cell>
          <cell r="G469">
            <v>77</v>
          </cell>
        </row>
        <row r="470">
          <cell r="A470">
            <v>672.13</v>
          </cell>
          <cell r="B470" t="str">
            <v>Laùng vöõa raõnh thu nöôùc, daøy 1cm, M.75</v>
          </cell>
          <cell r="C470" t="str">
            <v>m2</v>
          </cell>
          <cell r="E470">
            <v>3813</v>
          </cell>
          <cell r="F470">
            <v>1297</v>
          </cell>
          <cell r="G470">
            <v>77</v>
          </cell>
        </row>
        <row r="471">
          <cell r="A471">
            <v>672.14200000000005</v>
          </cell>
          <cell r="B471" t="str">
            <v>Laùng vóa heø daøy 3cm,M.75</v>
          </cell>
          <cell r="C471" t="str">
            <v>m2</v>
          </cell>
          <cell r="E471">
            <v>11122</v>
          </cell>
          <cell r="F471">
            <v>1484</v>
          </cell>
          <cell r="G471">
            <v>77</v>
          </cell>
        </row>
        <row r="472">
          <cell r="A472">
            <v>684.13199999999995</v>
          </cell>
          <cell r="B472" t="str">
            <v>Laùt gaïch khía 20x20, M75</v>
          </cell>
          <cell r="C472" t="str">
            <v>m2</v>
          </cell>
          <cell r="E472">
            <v>56339</v>
          </cell>
          <cell r="F472">
            <v>1869</v>
          </cell>
        </row>
        <row r="473">
          <cell r="A473">
            <v>701.01</v>
          </cell>
          <cell r="B473" t="str">
            <v>Ron maïch</v>
          </cell>
          <cell r="C473" t="str">
            <v>m2</v>
          </cell>
          <cell r="F473">
            <v>1405</v>
          </cell>
        </row>
        <row r="474">
          <cell r="A474">
            <v>701.01099999999997</v>
          </cell>
          <cell r="B474" t="str">
            <v>Ron maïch loài</v>
          </cell>
          <cell r="C474" t="str">
            <v>m2</v>
          </cell>
          <cell r="F474">
            <v>1500</v>
          </cell>
        </row>
        <row r="475">
          <cell r="A475">
            <v>703.32</v>
          </cell>
          <cell r="B475" t="str">
            <v>Sôn töôøng 3 nöôùc</v>
          </cell>
          <cell r="C475" t="str">
            <v>m2</v>
          </cell>
          <cell r="E475">
            <v>4700</v>
          </cell>
          <cell r="F475">
            <v>703</v>
          </cell>
        </row>
        <row r="476">
          <cell r="A476">
            <v>703.43</v>
          </cell>
          <cell r="B476" t="str">
            <v>Sôn saét theùp 3 nöôùc</v>
          </cell>
          <cell r="C476" t="str">
            <v>m2</v>
          </cell>
          <cell r="E476">
            <v>1966</v>
          </cell>
          <cell r="F476">
            <v>659</v>
          </cell>
        </row>
        <row r="477">
          <cell r="A477">
            <v>703.44</v>
          </cell>
          <cell r="B477" t="str">
            <v>Sôn saét theùp 3 nöôùc</v>
          </cell>
          <cell r="C477" t="str">
            <v>m2</v>
          </cell>
          <cell r="E477">
            <v>2582</v>
          </cell>
          <cell r="F477">
            <v>984</v>
          </cell>
        </row>
        <row r="478">
          <cell r="A478">
            <v>704.11</v>
          </cell>
          <cell r="B478" t="str">
            <v>Queùt nhöïa ñöôøng</v>
          </cell>
          <cell r="C478" t="str">
            <v>m2</v>
          </cell>
          <cell r="E478">
            <v>6432</v>
          </cell>
          <cell r="F478">
            <v>757</v>
          </cell>
        </row>
        <row r="479">
          <cell r="A479">
            <v>704.22</v>
          </cell>
          <cell r="B479" t="str">
            <v>Queùt nhöïa ,daùn giaáy daàu, 2lôùp giaáy, 2 lôùp nhöïa</v>
          </cell>
          <cell r="C479" t="str">
            <v>m2</v>
          </cell>
          <cell r="E479">
            <v>20131</v>
          </cell>
          <cell r="F479">
            <v>4324</v>
          </cell>
        </row>
        <row r="480">
          <cell r="A480">
            <v>705.01</v>
          </cell>
          <cell r="B480" t="str">
            <v>Cheùt khe noái baèng daây thöøng taåm nhöïa</v>
          </cell>
          <cell r="C480" t="str">
            <v>m</v>
          </cell>
          <cell r="E480">
            <v>3042</v>
          </cell>
          <cell r="F480">
            <v>4108</v>
          </cell>
        </row>
        <row r="481">
          <cell r="A481">
            <v>706.04</v>
          </cell>
          <cell r="B481" t="str">
            <v>Lôùp ñeäm ñaù daêm</v>
          </cell>
          <cell r="C481" t="str">
            <v>m3</v>
          </cell>
          <cell r="E481">
            <v>97600</v>
          </cell>
          <cell r="F481">
            <v>26584</v>
          </cell>
        </row>
        <row r="482">
          <cell r="A482" t="str">
            <v>221.211b</v>
          </cell>
          <cell r="B482" t="str">
            <v>Beâ toâng moùng M.150</v>
          </cell>
          <cell r="C482" t="str">
            <v>m3</v>
          </cell>
          <cell r="E482">
            <v>407727</v>
          </cell>
          <cell r="F482">
            <v>22653</v>
          </cell>
          <cell r="G482">
            <v>7681</v>
          </cell>
        </row>
        <row r="483">
          <cell r="A483" t="str">
            <v>E1.225</v>
          </cell>
          <cell r="B483" t="str">
            <v>Laép boùng ñeøn</v>
          </cell>
          <cell r="C483" t="str">
            <v>boä</v>
          </cell>
          <cell r="F483">
            <v>4655</v>
          </cell>
        </row>
        <row r="484">
          <cell r="A484" t="str">
            <v>F1.151</v>
          </cell>
          <cell r="B484" t="str">
            <v>Laép ñaët oáng nhöïa</v>
          </cell>
          <cell r="C484" t="str">
            <v>m</v>
          </cell>
          <cell r="E484">
            <v>6697</v>
          </cell>
          <cell r="F484">
            <v>2069</v>
          </cell>
        </row>
        <row r="485">
          <cell r="A485" t="str">
            <v>F4.853</v>
          </cell>
          <cell r="B485" t="str">
            <v>Keùo daây caùp ñieän qua oáng</v>
          </cell>
          <cell r="C485" t="str">
            <v>m</v>
          </cell>
          <cell r="E485">
            <v>26101</v>
          </cell>
          <cell r="F485">
            <v>548</v>
          </cell>
        </row>
        <row r="486">
          <cell r="A486" t="str">
            <v>NC</v>
          </cell>
          <cell r="B486" t="str">
            <v>Laøm caàu taïm ÑBGT</v>
          </cell>
          <cell r="C486" t="str">
            <v>coâng</v>
          </cell>
          <cell r="F486">
            <v>10344</v>
          </cell>
        </row>
        <row r="487">
          <cell r="A487" t="str">
            <v>T.3104</v>
          </cell>
          <cell r="B487" t="str">
            <v>Keõ oâ vuoâng</v>
          </cell>
          <cell r="C487" t="str">
            <v>m2</v>
          </cell>
          <cell r="F487">
            <v>1420</v>
          </cell>
        </row>
        <row r="488">
          <cell r="A488" t="str">
            <v>T.K1.221</v>
          </cell>
          <cell r="B488" t="str">
            <v>Laép ñaët oáng saønh 20</v>
          </cell>
          <cell r="C488" t="str">
            <v>m</v>
          </cell>
          <cell r="E488">
            <v>20600</v>
          </cell>
          <cell r="F488">
            <v>4373</v>
          </cell>
        </row>
        <row r="489">
          <cell r="A489" t="str">
            <v>T04.601</v>
          </cell>
          <cell r="B489" t="str">
            <v>Ñaøo möông doïc ,khuoân ñöôøng ÑC1,2</v>
          </cell>
          <cell r="C489" t="str">
            <v>100m3</v>
          </cell>
          <cell r="F489">
            <v>12601</v>
          </cell>
          <cell r="G489">
            <v>252611</v>
          </cell>
        </row>
        <row r="490">
          <cell r="A490" t="str">
            <v>T04.602</v>
          </cell>
          <cell r="B490" t="str">
            <v>Ñaøo möông doïc ,khuoân ñöôøng ÑC3</v>
          </cell>
          <cell r="C490" t="str">
            <v>100m3</v>
          </cell>
          <cell r="F490">
            <v>14497</v>
          </cell>
          <cell r="G490">
            <v>290604</v>
          </cell>
        </row>
        <row r="491">
          <cell r="A491" t="str">
            <v>T04.701</v>
          </cell>
          <cell r="B491" t="str">
            <v>Ban söõa maët ñöôøng</v>
          </cell>
          <cell r="C491" t="str">
            <v>100m2</v>
          </cell>
          <cell r="F491">
            <v>1028</v>
          </cell>
          <cell r="G491">
            <v>10509</v>
          </cell>
        </row>
        <row r="492">
          <cell r="A492" t="str">
            <v>T041.411</v>
          </cell>
          <cell r="B492" t="str">
            <v>Ñaép ñaát seùt</v>
          </cell>
          <cell r="C492" t="str">
            <v>m3</v>
          </cell>
          <cell r="E492">
            <v>21960</v>
          </cell>
          <cell r="F492">
            <v>5302</v>
          </cell>
        </row>
        <row r="493">
          <cell r="A493" t="str">
            <v>T05,402</v>
          </cell>
          <cell r="B493" t="str">
            <v>Lu laïi maët ñöôøng ñaù daêm</v>
          </cell>
          <cell r="C493" t="str">
            <v>100m2</v>
          </cell>
        </row>
        <row r="494">
          <cell r="A494" t="str">
            <v>T05,403</v>
          </cell>
          <cell r="B494" t="str">
            <v>Lu laïi maët ñöôøng ñaõ caøy phaù</v>
          </cell>
          <cell r="C494" t="str">
            <v>100m2</v>
          </cell>
        </row>
        <row r="495">
          <cell r="A495" t="str">
            <v>T05.302</v>
          </cell>
          <cell r="B495" t="str">
            <v>Töôùi nöôùc ñeå ñaàm khi ñaép ñaát</v>
          </cell>
          <cell r="C495" t="str">
            <v>10m3</v>
          </cell>
          <cell r="G495">
            <v>228948</v>
          </cell>
        </row>
        <row r="496">
          <cell r="A496" t="str">
            <v>T05.401</v>
          </cell>
          <cell r="B496" t="str">
            <v>Lu nguyeân thoå neàn ñöôøng</v>
          </cell>
          <cell r="C496" t="str">
            <v>100m2</v>
          </cell>
          <cell r="F496">
            <v>1442</v>
          </cell>
          <cell r="G496">
            <v>22284</v>
          </cell>
        </row>
        <row r="497">
          <cell r="A497" t="str">
            <v>T071.122</v>
          </cell>
          <cell r="B497" t="str">
            <v>Khoan loã ñk 42mm vaøo ñaù caáp 2</v>
          </cell>
          <cell r="C497" t="str">
            <v>m</v>
          </cell>
          <cell r="F497">
            <v>838</v>
          </cell>
          <cell r="G497">
            <v>13977</v>
          </cell>
        </row>
        <row r="498">
          <cell r="A498" t="str">
            <v>T113.210</v>
          </cell>
          <cell r="B498" t="str">
            <v>Traõi ñaù mi daøy 2cm</v>
          </cell>
          <cell r="C498" t="str">
            <v>100m2</v>
          </cell>
          <cell r="E498">
            <v>366000</v>
          </cell>
          <cell r="F498">
            <v>2702</v>
          </cell>
          <cell r="G498">
            <v>16431</v>
          </cell>
        </row>
        <row r="499">
          <cell r="A499" t="str">
            <v>T114,314</v>
          </cell>
          <cell r="B499" t="str">
            <v>Laøm maët ñöôøng ñaù laùng nhöïa daøy 14cm, nhöïa 3,2kg/m2</v>
          </cell>
          <cell r="C499" t="str">
            <v>100m2</v>
          </cell>
          <cell r="E499">
            <v>3067828</v>
          </cell>
          <cell r="F499">
            <v>120464</v>
          </cell>
          <cell r="G499">
            <v>337756</v>
          </cell>
        </row>
        <row r="500">
          <cell r="A500" t="str">
            <v>T114,321</v>
          </cell>
          <cell r="B500" t="str">
            <v>Laøm maët ñöôøng ñaù daêm laùng nhöïa ,daøy 6cm ,nhöïa 3,5kg/m2</v>
          </cell>
          <cell r="C500" t="str">
            <v>100m2</v>
          </cell>
          <cell r="E500">
            <v>2077200</v>
          </cell>
          <cell r="F500">
            <v>108987</v>
          </cell>
          <cell r="G500">
            <v>255599</v>
          </cell>
        </row>
        <row r="501">
          <cell r="A501" t="str">
            <v>T114.112</v>
          </cell>
          <cell r="B501" t="str">
            <v>Laøm maët ñöôøng ñaù daêm nöôùc lôùp treân daøy 11cm</v>
          </cell>
          <cell r="C501" t="str">
            <v>100m2</v>
          </cell>
          <cell r="E501">
            <v>1408510</v>
          </cell>
          <cell r="F501">
            <v>123846</v>
          </cell>
          <cell r="G501">
            <v>294852</v>
          </cell>
        </row>
        <row r="502">
          <cell r="A502" t="str">
            <v>T114.113</v>
          </cell>
          <cell r="B502" t="str">
            <v>Laøm maët ñöôøng ñaù daêm nöôùc lôùp treân daøy 12cm(khoâng caùt saïn)</v>
          </cell>
          <cell r="C502" t="str">
            <v>100m2</v>
          </cell>
          <cell r="E502">
            <v>1472500</v>
          </cell>
          <cell r="F502">
            <v>126719</v>
          </cell>
          <cell r="G502">
            <v>321325</v>
          </cell>
        </row>
        <row r="503">
          <cell r="A503" t="str">
            <v>T114.115</v>
          </cell>
          <cell r="B503" t="str">
            <v>Laøm maët ñöôøng ñaù daêm nöôùc lôùp treân daøy 15cm(khoâng caùt saïn)</v>
          </cell>
          <cell r="C503" t="str">
            <v>100m2</v>
          </cell>
          <cell r="E503">
            <v>1840300</v>
          </cell>
          <cell r="F503">
            <v>135389</v>
          </cell>
          <cell r="G503">
            <v>399830</v>
          </cell>
        </row>
        <row r="504">
          <cell r="A504" t="str">
            <v>T114.121</v>
          </cell>
          <cell r="B504" t="str">
            <v>Laøm maët ñöôøng ñaù daêm lôùp döôùi, daøy 11cm</v>
          </cell>
          <cell r="C504" t="str">
            <v>100m2</v>
          </cell>
          <cell r="E504">
            <v>1161600</v>
          </cell>
          <cell r="F504">
            <v>63695</v>
          </cell>
          <cell r="G504">
            <v>252861</v>
          </cell>
        </row>
        <row r="505">
          <cell r="A505" t="str">
            <v>T114.211</v>
          </cell>
          <cell r="B505" t="str">
            <v>Laøm maët ñöôøng soûi ñoài daøy 5cm, lôùp treân</v>
          </cell>
          <cell r="C505" t="str">
            <v>100m2</v>
          </cell>
          <cell r="E505">
            <v>57834</v>
          </cell>
          <cell r="F505">
            <v>32194</v>
          </cell>
          <cell r="G505">
            <v>109543</v>
          </cell>
        </row>
        <row r="506">
          <cell r="A506" t="str">
            <v>T114.215</v>
          </cell>
          <cell r="B506" t="str">
            <v>Laøm maët ñöôøng soûi ñoài lôùp treân daøy 15cm</v>
          </cell>
          <cell r="C506" t="str">
            <v>100m2</v>
          </cell>
          <cell r="E506">
            <v>173502</v>
          </cell>
          <cell r="F506">
            <v>42892</v>
          </cell>
          <cell r="G506">
            <v>329541</v>
          </cell>
        </row>
        <row r="507">
          <cell r="A507" t="str">
            <v>T114.223</v>
          </cell>
          <cell r="B507" t="str">
            <v>Laøm maët ñöôøng soûi ñoài daøy 10cm , lôùp döôùi</v>
          </cell>
          <cell r="C507" t="str">
            <v>100m2</v>
          </cell>
          <cell r="E507">
            <v>115668</v>
          </cell>
          <cell r="F507">
            <v>23972</v>
          </cell>
          <cell r="G507">
            <v>155185</v>
          </cell>
        </row>
        <row r="508">
          <cell r="A508" t="str">
            <v>T114.224</v>
          </cell>
          <cell r="B508" t="str">
            <v>Laøm maët ñöôøng soûi ñoài daøy 12cm , lôùp döôùi</v>
          </cell>
          <cell r="C508" t="str">
            <v>100m2</v>
          </cell>
          <cell r="E508">
            <v>138834</v>
          </cell>
          <cell r="F508">
            <v>26151</v>
          </cell>
          <cell r="G508">
            <v>189874</v>
          </cell>
        </row>
        <row r="509">
          <cell r="A509" t="str">
            <v>T114.227</v>
          </cell>
          <cell r="B509" t="str">
            <v>Laøm maët ñöôøng soûi ñoài daøy 18cm , lôùp döôùi</v>
          </cell>
          <cell r="C509" t="str">
            <v>100m2</v>
          </cell>
          <cell r="E509">
            <v>208170</v>
          </cell>
          <cell r="F509">
            <v>32590</v>
          </cell>
          <cell r="G509">
            <v>282985</v>
          </cell>
        </row>
        <row r="510">
          <cell r="A510" t="str">
            <v>T114.228</v>
          </cell>
          <cell r="B510" t="str">
            <v>Laøm maët ñöôøng soûi soâng  daøy 20cm</v>
          </cell>
          <cell r="C510" t="str">
            <v>100m2</v>
          </cell>
          <cell r="E510">
            <v>447121</v>
          </cell>
          <cell r="F510">
            <v>34769</v>
          </cell>
          <cell r="G510">
            <v>324976</v>
          </cell>
        </row>
        <row r="511">
          <cell r="A511" t="str">
            <v>T114.335</v>
          </cell>
          <cell r="B511" t="str">
            <v>Laøm maët ñöôøng ñaù laùng nhöïa daøy 15cm, nhöïa 5,5kg/m2(3 lôùp)</v>
          </cell>
          <cell r="C511" t="str">
            <v>100m2</v>
          </cell>
          <cell r="E511">
            <v>4201800</v>
          </cell>
          <cell r="F511">
            <v>166376</v>
          </cell>
          <cell r="G511">
            <v>456428</v>
          </cell>
        </row>
        <row r="512">
          <cell r="A512" t="str">
            <v>T115.002b</v>
          </cell>
          <cell r="B512" t="str">
            <v>Laøm væa baèng ñaù cheû</v>
          </cell>
          <cell r="C512" t="str">
            <v>100m</v>
          </cell>
          <cell r="E512">
            <v>432000</v>
          </cell>
          <cell r="F512">
            <v>29519</v>
          </cell>
        </row>
        <row r="513">
          <cell r="A513" t="str">
            <v>T15,971</v>
          </cell>
          <cell r="B513" t="str">
            <v>Laùng nhöïa 2 lôùp ,t/c nhöïa2,3kg/m2</v>
          </cell>
          <cell r="C513" t="str">
            <v>100m2</v>
          </cell>
        </row>
        <row r="514">
          <cell r="A514" t="str">
            <v>T15,975</v>
          </cell>
          <cell r="B514" t="str">
            <v>Laùng nhöïa 2 lôùp ,t/c nhöïa 2,3kg/m2</v>
          </cell>
          <cell r="C514" t="str">
            <v>100m2</v>
          </cell>
          <cell r="E514">
            <v>1387128</v>
          </cell>
          <cell r="F514">
            <v>63833</v>
          </cell>
          <cell r="G514">
            <v>129608</v>
          </cell>
        </row>
        <row r="515">
          <cell r="A515" t="str">
            <v>T15.112</v>
          </cell>
          <cell r="B515" t="str">
            <v>Laøm ñaù vóa baèng ñaù hoäc</v>
          </cell>
          <cell r="C515" t="str">
            <v>100m</v>
          </cell>
          <cell r="E515">
            <v>202500</v>
          </cell>
          <cell r="F515">
            <v>29519</v>
          </cell>
        </row>
        <row r="516">
          <cell r="A516" t="str">
            <v>T16.401</v>
          </cell>
          <cell r="B516" t="str">
            <v>Caøy phaù maët ñöôøng cuõ baèng ñaù daêm ,hay traùng nhöïa</v>
          </cell>
          <cell r="C516" t="str">
            <v>100m2</v>
          </cell>
          <cell r="F516">
            <v>1442</v>
          </cell>
          <cell r="G516">
            <v>38996</v>
          </cell>
        </row>
        <row r="517">
          <cell r="A517" t="str">
            <v>T17.006</v>
          </cell>
          <cell r="B517" t="str">
            <v>Haøn , raùp noái caùc boä phaän theùp 6mm</v>
          </cell>
          <cell r="C517" t="str">
            <v>10m</v>
          </cell>
          <cell r="E517">
            <v>37680</v>
          </cell>
          <cell r="F517">
            <v>31579</v>
          </cell>
          <cell r="G517">
            <v>45550</v>
          </cell>
        </row>
        <row r="518">
          <cell r="A518" t="str">
            <v>T17.111</v>
          </cell>
          <cell r="B518" t="str">
            <v>Lôùp ñeäm ñaù daêm</v>
          </cell>
          <cell r="C518" t="str">
            <v>m3</v>
          </cell>
          <cell r="E518">
            <v>82400</v>
          </cell>
          <cell r="F518">
            <v>8234</v>
          </cell>
        </row>
        <row r="519">
          <cell r="A519" t="str">
            <v>T18.004</v>
          </cell>
          <cell r="B519" t="str">
            <v>Xuùc ñaù leân oâ toâ thuû coâng</v>
          </cell>
          <cell r="C519" t="str">
            <v>m3</v>
          </cell>
          <cell r="F519">
            <v>2272</v>
          </cell>
        </row>
        <row r="520">
          <cell r="A520" t="str">
            <v>T18.201</v>
          </cell>
          <cell r="B520" t="str">
            <v>Xuùc ñaát, caùt, soûi leân oâ toâ</v>
          </cell>
          <cell r="C520" t="str">
            <v>100m3</v>
          </cell>
          <cell r="G520">
            <v>320034</v>
          </cell>
        </row>
        <row r="521">
          <cell r="A521" t="str">
            <v>T18.202</v>
          </cell>
          <cell r="B521" t="str">
            <v>Xuùc ñaù leân oâ toâ</v>
          </cell>
          <cell r="C521" t="str">
            <v>100m3</v>
          </cell>
          <cell r="G521">
            <v>369536</v>
          </cell>
        </row>
        <row r="522">
          <cell r="A522" t="str">
            <v>T20.603</v>
          </cell>
          <cell r="B522" t="str">
            <v>Xeáp ñaù khan maët baèng,baèng ñaù cheû,vöõa M.100</v>
          </cell>
          <cell r="C522" t="str">
            <v>m3</v>
          </cell>
          <cell r="E522">
            <v>121975</v>
          </cell>
          <cell r="F522">
            <v>15020</v>
          </cell>
          <cell r="G522">
            <v>406</v>
          </cell>
        </row>
        <row r="523">
          <cell r="A523" t="str">
            <v>T20.606</v>
          </cell>
          <cell r="B523" t="str">
            <v>Xeáp ñaù khan maùi doác thaúng,baèng ñaù cheû, vöõa M.100</v>
          </cell>
          <cell r="C523" t="str">
            <v>m3</v>
          </cell>
          <cell r="E523">
            <v>121975</v>
          </cell>
          <cell r="F523">
            <v>16889</v>
          </cell>
          <cell r="G523">
            <v>406</v>
          </cell>
        </row>
        <row r="524">
          <cell r="A524" t="str">
            <v>T200.112</v>
          </cell>
          <cell r="B524" t="str">
            <v>Xaây moùng ñaù hoäc,daøy&lt;60cm,vöõa M.100</v>
          </cell>
          <cell r="C524" t="str">
            <v>m3</v>
          </cell>
          <cell r="E524">
            <v>206834</v>
          </cell>
          <cell r="F524">
            <v>20646</v>
          </cell>
        </row>
        <row r="525">
          <cell r="A525" t="str">
            <v>T200.122</v>
          </cell>
          <cell r="B525" t="str">
            <v>Xaây moùng ñaù hoäc,daøy&gt;60cm,vöõa M.100</v>
          </cell>
          <cell r="C525" t="str">
            <v>m3</v>
          </cell>
          <cell r="E525">
            <v>206834</v>
          </cell>
          <cell r="F525">
            <v>19889</v>
          </cell>
        </row>
        <row r="526">
          <cell r="A526" t="str">
            <v>T200.212</v>
          </cell>
          <cell r="B526" t="str">
            <v>Xaây töôøng ñaù hoäc,daøy&lt;60cm,cao&lt;2m,vöõa M.100</v>
          </cell>
          <cell r="C526" t="str">
            <v>m3</v>
          </cell>
          <cell r="E526">
            <v>206834</v>
          </cell>
          <cell r="F526">
            <v>23348</v>
          </cell>
        </row>
        <row r="527">
          <cell r="A527" t="str">
            <v>T200.222</v>
          </cell>
          <cell r="B527" t="str">
            <v>Xaây töôøng ñaù hoäc,daøy&lt;60cm,cao&gt;2m,vöõa M.100</v>
          </cell>
          <cell r="C527" t="str">
            <v>m3</v>
          </cell>
          <cell r="E527">
            <v>226577</v>
          </cell>
          <cell r="F527">
            <v>27023</v>
          </cell>
        </row>
        <row r="528">
          <cell r="A528" t="str">
            <v>T200.232</v>
          </cell>
          <cell r="B528" t="str">
            <v>Xaây töôøng ñaù hoäc,daøy&gt;60cm,cao&lt;2m,vöõa M.100</v>
          </cell>
          <cell r="C528" t="str">
            <v>m3</v>
          </cell>
          <cell r="E528">
            <v>206834</v>
          </cell>
          <cell r="F528">
            <v>22483</v>
          </cell>
        </row>
        <row r="529">
          <cell r="A529" t="str">
            <v>T200.242</v>
          </cell>
          <cell r="B529" t="str">
            <v>Xaây töôøng ñaù hoäc,daøy&gt;60cm,cao&gt;2m,vöõa M.100</v>
          </cell>
          <cell r="C529" t="str">
            <v>m3</v>
          </cell>
          <cell r="E529">
            <v>222149</v>
          </cell>
          <cell r="F529">
            <v>25618</v>
          </cell>
        </row>
        <row r="530">
          <cell r="A530" t="str">
            <v>T202.532</v>
          </cell>
          <cell r="B530" t="str">
            <v>Xaây töôøng ñaù cheû 20.20.25 M.100</v>
          </cell>
          <cell r="C530" t="str">
            <v>m3</v>
          </cell>
          <cell r="E530">
            <v>171549</v>
          </cell>
          <cell r="F530">
            <v>15284</v>
          </cell>
          <cell r="G530">
            <v>872</v>
          </cell>
        </row>
        <row r="531">
          <cell r="A531" t="str">
            <v>T202.612</v>
          </cell>
          <cell r="B531" t="str">
            <v>Xaây moùng ñaù cheû 15.20.25, M.100</v>
          </cell>
          <cell r="C531" t="str">
            <v>m3</v>
          </cell>
          <cell r="E531">
            <v>179931</v>
          </cell>
          <cell r="F531">
            <v>14844</v>
          </cell>
          <cell r="G531">
            <v>898</v>
          </cell>
        </row>
        <row r="532">
          <cell r="A532" t="str">
            <v>T202.712</v>
          </cell>
          <cell r="B532" t="str">
            <v>Xaây töôøng ñaù cheû 15.20.25 , M.100 &lt;=2m,daøy &lt;=30cm</v>
          </cell>
          <cell r="C532" t="str">
            <v>m3</v>
          </cell>
          <cell r="E532">
            <v>184532</v>
          </cell>
          <cell r="F532">
            <v>15393</v>
          </cell>
          <cell r="G532">
            <v>898</v>
          </cell>
        </row>
        <row r="533">
          <cell r="A533" t="str">
            <v>T202.732</v>
          </cell>
          <cell r="B533" t="str">
            <v>Xaây töôøng ñaù cheû 15x20x25 chieàu daøy &gt;30, cao &lt;2m</v>
          </cell>
          <cell r="C533" t="str">
            <v>m3</v>
          </cell>
          <cell r="E533">
            <v>187036</v>
          </cell>
          <cell r="F533">
            <v>15064</v>
          </cell>
          <cell r="G533">
            <v>898</v>
          </cell>
        </row>
        <row r="534">
          <cell r="A534" t="str">
            <v>T202.742</v>
          </cell>
          <cell r="B534" t="str">
            <v>Xaây töôøng ñaù cheû 15.20.25 , M.100</v>
          </cell>
          <cell r="C534" t="str">
            <v>m3</v>
          </cell>
          <cell r="E534">
            <v>187036</v>
          </cell>
          <cell r="F534">
            <v>15943</v>
          </cell>
          <cell r="G534">
            <v>988</v>
          </cell>
        </row>
        <row r="535">
          <cell r="A535" t="str">
            <v>T204.112</v>
          </cell>
          <cell r="B535" t="str">
            <v>Xaây moùng gaïch theû daøy &lt;30cm, M.100</v>
          </cell>
          <cell r="C535" t="str">
            <v>m3</v>
          </cell>
          <cell r="E535">
            <v>372486</v>
          </cell>
          <cell r="F535">
            <v>18160</v>
          </cell>
        </row>
        <row r="536">
          <cell r="A536" t="str">
            <v>T210.111</v>
          </cell>
          <cell r="B536" t="str">
            <v>Beâ toâng ñaù 4x6 , M.50</v>
          </cell>
          <cell r="C536" t="str">
            <v>m3</v>
          </cell>
          <cell r="E536">
            <v>185838</v>
          </cell>
          <cell r="F536">
            <v>12102</v>
          </cell>
        </row>
        <row r="537">
          <cell r="A537" t="str">
            <v>T210.111a</v>
          </cell>
          <cell r="B537" t="str">
            <v>Beâ toâng ñaù 4x6 , M.75</v>
          </cell>
          <cell r="C537" t="str">
            <v>m3</v>
          </cell>
          <cell r="E537">
            <v>218083</v>
          </cell>
          <cell r="F537">
            <v>12102</v>
          </cell>
        </row>
        <row r="538">
          <cell r="A538" t="str">
            <v>T221,312</v>
          </cell>
          <cell r="B538" t="str">
            <v>Beâ toâng moùng ñaù 2x4 , M.200</v>
          </cell>
          <cell r="C538" t="str">
            <v>m3</v>
          </cell>
          <cell r="E538">
            <v>532822</v>
          </cell>
          <cell r="F538">
            <v>34342</v>
          </cell>
          <cell r="G538">
            <v>7681</v>
          </cell>
        </row>
        <row r="539">
          <cell r="A539" t="str">
            <v>T225.214</v>
          </cell>
          <cell r="B539" t="str">
            <v>Beâ toâng taám ñan ñaù 1x2, M.300</v>
          </cell>
          <cell r="C539" t="str">
            <v>m3</v>
          </cell>
          <cell r="E539">
            <v>670057</v>
          </cell>
          <cell r="F539">
            <v>77394</v>
          </cell>
          <cell r="G539">
            <v>12230</v>
          </cell>
        </row>
        <row r="540">
          <cell r="A540" t="str">
            <v>T240.131</v>
          </cell>
          <cell r="B540" t="str">
            <v>Uoán naén ray P30 bò cong</v>
          </cell>
          <cell r="C540" t="str">
            <v>Taán</v>
          </cell>
          <cell r="F540">
            <v>76339</v>
          </cell>
        </row>
        <row r="541">
          <cell r="A541" t="str">
            <v>T58.111</v>
          </cell>
          <cell r="B541" t="str">
            <v>Vaän chuyeån tieáp cöï ly &lt;2km, oâ toâ 5T, (x2)ÑC1</v>
          </cell>
          <cell r="C541" t="str">
            <v>100m3</v>
          </cell>
          <cell r="G541">
            <v>339732</v>
          </cell>
        </row>
        <row r="542">
          <cell r="A542" t="str">
            <v>T58.112</v>
          </cell>
          <cell r="B542" t="str">
            <v>Vaän chuyeån tieáp cöï ly &lt;2km, oâ toâ 5T, (x2)ÑC2</v>
          </cell>
          <cell r="C542" t="str">
            <v>100m3</v>
          </cell>
          <cell r="G542">
            <v>370616</v>
          </cell>
        </row>
        <row r="543">
          <cell r="A543" t="str">
            <v>T58.113</v>
          </cell>
          <cell r="B543" t="str">
            <v>Vaän chuyeån tieáp cöï ly &lt;2km, oâ toâ 5T, (x2)ÑC3</v>
          </cell>
          <cell r="C543" t="str">
            <v>100m3</v>
          </cell>
          <cell r="G543">
            <v>442680</v>
          </cell>
        </row>
        <row r="544">
          <cell r="A544" t="str">
            <v>T58.114</v>
          </cell>
          <cell r="B544" t="str">
            <v>Vaän chuyeån tieáp cöï ly &lt;2km, oâ toâ 5T, (x2)ÑC4</v>
          </cell>
          <cell r="C544" t="str">
            <v>100m3</v>
          </cell>
          <cell r="G544">
            <v>452974</v>
          </cell>
        </row>
        <row r="545">
          <cell r="A545" t="str">
            <v>T58.121</v>
          </cell>
          <cell r="B545" t="str">
            <v>Vaän chuyeån tieáp cöï ly &lt;2km, oâ toâ 7T, (x2)ÑC1</v>
          </cell>
          <cell r="C545" t="str">
            <v>100m3</v>
          </cell>
          <cell r="G545">
            <v>324986</v>
          </cell>
        </row>
        <row r="546">
          <cell r="A546" t="str">
            <v>T58.122</v>
          </cell>
          <cell r="B546" t="str">
            <v>Vaän chuyeån tieáp cöï ly &lt;2km, oâ toâ 7T, (x2)ÑC2</v>
          </cell>
          <cell r="C546" t="str">
            <v>100m3</v>
          </cell>
          <cell r="G546">
            <v>340102</v>
          </cell>
        </row>
        <row r="547">
          <cell r="A547" t="str">
            <v>T58.123</v>
          </cell>
          <cell r="B547" t="str">
            <v>Vaän chuyeån tieáp cöï ly &lt;2km, oâ toâ 7T, (x2)ÑC3</v>
          </cell>
          <cell r="C547" t="str">
            <v>100m3</v>
          </cell>
          <cell r="G547">
            <v>362776</v>
          </cell>
        </row>
        <row r="548">
          <cell r="A548" t="str">
            <v>T58.124</v>
          </cell>
          <cell r="B548" t="str">
            <v>Vaän chuyeån tieáp cöï ly &lt;2km, oâ toâ 7T, (x2)ÑC4</v>
          </cell>
          <cell r="C548" t="str">
            <v>100m3</v>
          </cell>
          <cell r="G548">
            <v>377892</v>
          </cell>
        </row>
        <row r="549">
          <cell r="A549" t="str">
            <v>T58.211</v>
          </cell>
          <cell r="B549" t="str">
            <v>Vaän chuyeån tieáp cöï ly &lt;4km, oâ toâ 5T, (x4)ÑC1</v>
          </cell>
          <cell r="C549" t="str">
            <v>100m3</v>
          </cell>
          <cell r="G549">
            <v>545628</v>
          </cell>
        </row>
        <row r="550">
          <cell r="A550" t="str">
            <v>T58.212</v>
          </cell>
          <cell r="B550" t="str">
            <v>Vaän chuyeån tieáp cöï ly &lt;4km, oâ toâ 5T, (x4)ÑC2</v>
          </cell>
          <cell r="C550" t="str">
            <v>100m3</v>
          </cell>
          <cell r="G550">
            <v>617692</v>
          </cell>
        </row>
        <row r="551">
          <cell r="A551" t="str">
            <v>T58.213</v>
          </cell>
          <cell r="B551" t="str">
            <v>Vaän chuyeån tieáp cöï ly &lt;4km, oâ toâ 5T, (x4)ÑC3</v>
          </cell>
          <cell r="C551" t="str">
            <v>100m3</v>
          </cell>
          <cell r="G551">
            <v>679464</v>
          </cell>
        </row>
        <row r="552">
          <cell r="A552" t="str">
            <v>T58.214</v>
          </cell>
          <cell r="B552" t="str">
            <v>Vaän chuyeån tieáp cöï ly &lt;4km, oâ toâ 5T, (x4)ÑC4</v>
          </cell>
          <cell r="C552" t="str">
            <v>100m3</v>
          </cell>
          <cell r="G552">
            <v>751528</v>
          </cell>
        </row>
        <row r="553">
          <cell r="A553" t="str">
            <v>T58.221</v>
          </cell>
          <cell r="B553" t="str">
            <v>Vaän chuyeån tieáp cöï ly &lt;4km, oâ toâ 7T, (x4)ÑC1</v>
          </cell>
          <cell r="C553" t="str">
            <v>100m3</v>
          </cell>
          <cell r="G553">
            <v>559280</v>
          </cell>
        </row>
        <row r="554">
          <cell r="A554" t="str">
            <v>T58.222</v>
          </cell>
          <cell r="B554" t="str">
            <v>Vaän chuyeån tieáp cöï ly &lt;4km, oâ toâ 7T, (x4)ÑC2</v>
          </cell>
          <cell r="C554" t="str">
            <v>100m3</v>
          </cell>
          <cell r="G554">
            <v>574396</v>
          </cell>
        </row>
        <row r="555">
          <cell r="A555" t="str">
            <v>T58.223</v>
          </cell>
          <cell r="B555" t="str">
            <v>Vaän chuyeån tieáp cöï ly &lt;4km, oâ toâ 7T, (x4)ÑC3</v>
          </cell>
          <cell r="C555" t="str">
            <v>100m3</v>
          </cell>
          <cell r="G555">
            <v>604624</v>
          </cell>
        </row>
        <row r="556">
          <cell r="A556" t="str">
            <v>T58.224</v>
          </cell>
          <cell r="B556" t="str">
            <v>Vaän chuyeån tieáp cöï ly &lt;4km, oâ toâ 7T, (x4)ÑC4</v>
          </cell>
          <cell r="C556" t="str">
            <v>100m3</v>
          </cell>
          <cell r="G556">
            <v>619740</v>
          </cell>
        </row>
        <row r="557">
          <cell r="A557" t="str">
            <v>T58.311</v>
          </cell>
          <cell r="B557" t="str">
            <v>Vaän chuyeån tieáp cöï ly 5km, ÑC1(x5)</v>
          </cell>
          <cell r="C557" t="str">
            <v>100m3</v>
          </cell>
          <cell r="G557">
            <v>566220</v>
          </cell>
        </row>
        <row r="558">
          <cell r="A558" t="str">
            <v>T58.312</v>
          </cell>
          <cell r="B558" t="str">
            <v>Vaän chuyeån tieáp cöï ly 5km, ÑC2(x5)</v>
          </cell>
          <cell r="C558" t="str">
            <v>100m3</v>
          </cell>
          <cell r="G558">
            <v>687185</v>
          </cell>
        </row>
        <row r="559">
          <cell r="A559" t="str">
            <v>T58.313</v>
          </cell>
          <cell r="B559" t="str">
            <v>Vaän chuyeån tieáp cöï ly 5km, ÑC3(x5)</v>
          </cell>
          <cell r="C559" t="str">
            <v>100m3</v>
          </cell>
          <cell r="G559">
            <v>748955</v>
          </cell>
        </row>
        <row r="560">
          <cell r="A560" t="str">
            <v>T58.314</v>
          </cell>
          <cell r="B560" t="str">
            <v>Vaän chuyeån tieáp cöï ly 5km, ÑC4(x5)</v>
          </cell>
          <cell r="C560" t="str">
            <v>100m3</v>
          </cell>
          <cell r="G560">
            <v>849330</v>
          </cell>
        </row>
        <row r="561">
          <cell r="A561" t="str">
            <v>T58.411</v>
          </cell>
          <cell r="B561" t="str">
            <v>Vaän chuyeån tieáp cöï ly 9km, ÑC1(x9)</v>
          </cell>
          <cell r="C561" t="str">
            <v>100m3</v>
          </cell>
          <cell r="F561">
            <v>926541</v>
          </cell>
        </row>
        <row r="562">
          <cell r="A562" t="str">
            <v>T58.412</v>
          </cell>
          <cell r="B562" t="str">
            <v>Vaän chuyeån tieáp cöï ly 9km, ÑC2(x9)</v>
          </cell>
          <cell r="C562" t="str">
            <v>100m3</v>
          </cell>
          <cell r="F562">
            <v>1111851</v>
          </cell>
        </row>
        <row r="563">
          <cell r="A563" t="str">
            <v>T58.413</v>
          </cell>
          <cell r="B563" t="str">
            <v>Vaän chuyeån tieáp cöï ly 9km, ÑC3(x9)</v>
          </cell>
          <cell r="C563" t="str">
            <v>100m3</v>
          </cell>
          <cell r="F563">
            <v>1213767</v>
          </cell>
        </row>
        <row r="564">
          <cell r="A564" t="str">
            <v>T58.414</v>
          </cell>
          <cell r="B564" t="str">
            <v>Vaän chuyeån tieáp cöï ly 9km, ÑC4(x9)</v>
          </cell>
          <cell r="C564" t="str">
            <v>100m3</v>
          </cell>
          <cell r="F564">
            <v>1375911</v>
          </cell>
        </row>
        <row r="565">
          <cell r="A565" t="str">
            <v>T672.122</v>
          </cell>
          <cell r="B565" t="str">
            <v>Laùng vöõa loøng möông daøy 2cm, M.100</v>
          </cell>
          <cell r="C565" t="str">
            <v>m2</v>
          </cell>
          <cell r="E565">
            <v>8048</v>
          </cell>
          <cell r="F565">
            <v>1561</v>
          </cell>
          <cell r="G565">
            <v>77</v>
          </cell>
        </row>
        <row r="566">
          <cell r="A566" t="str">
            <v>TD.113</v>
          </cell>
          <cell r="B566" t="str">
            <v>Vöõa xi maêng M.100</v>
          </cell>
          <cell r="C566" t="str">
            <v>m3</v>
          </cell>
          <cell r="E566">
            <v>353505</v>
          </cell>
          <cell r="F566">
            <v>10344</v>
          </cell>
        </row>
        <row r="567">
          <cell r="A567" t="str">
            <v>TT</v>
          </cell>
          <cell r="B567" t="str">
            <v>Laùng nhöïa 3 lôùp tieâu chuaån 5,6kg/m2</v>
          </cell>
          <cell r="C567" t="str">
            <v>100m2</v>
          </cell>
          <cell r="E567">
            <v>2263190</v>
          </cell>
          <cell r="F567">
            <v>163216.54999999999</v>
          </cell>
          <cell r="G567">
            <v>245506.64</v>
          </cell>
        </row>
        <row r="568">
          <cell r="A568" t="str">
            <v>TT</v>
          </cell>
          <cell r="B568" t="str">
            <v>Ñeäm ñaù daêm  cöûa thu nöôùc</v>
          </cell>
          <cell r="C568" t="str">
            <v>m3</v>
          </cell>
          <cell r="E568">
            <v>82400</v>
          </cell>
          <cell r="F568">
            <v>8234</v>
          </cell>
        </row>
        <row r="569">
          <cell r="A569" t="str">
            <v>TT00.601</v>
          </cell>
          <cell r="B569" t="str">
            <v>UÛi doïn quang</v>
          </cell>
          <cell r="C569" t="str">
            <v>100m2</v>
          </cell>
          <cell r="G569">
            <v>13941</v>
          </cell>
        </row>
        <row r="570">
          <cell r="A570" t="str">
            <v>TT1</v>
          </cell>
          <cell r="B570" t="str">
            <v>Cung caáp laép ñaët bulon ñk 25,L 350</v>
          </cell>
          <cell r="C570" t="str">
            <v>con</v>
          </cell>
          <cell r="E570">
            <v>14000</v>
          </cell>
          <cell r="F570">
            <v>605</v>
          </cell>
        </row>
        <row r="571">
          <cell r="A571" t="str">
            <v>TT114.222</v>
          </cell>
          <cell r="B571" t="str">
            <v>Laøm maët ñöôøng caáp phoái daøy 9cm, lôùp döôùi</v>
          </cell>
          <cell r="C571" t="str">
            <v>100m2</v>
          </cell>
          <cell r="E571">
            <v>321250</v>
          </cell>
          <cell r="F571">
            <v>22882</v>
          </cell>
          <cell r="G571">
            <v>141493</v>
          </cell>
        </row>
        <row r="572">
          <cell r="A572" t="str">
            <v>TT114.224</v>
          </cell>
          <cell r="B572" t="str">
            <v>Laøm maët ñöôøng caáp phoái daøy 13cm, lôùp döôùi</v>
          </cell>
          <cell r="C572" t="str">
            <v>100m2</v>
          </cell>
          <cell r="E572">
            <v>461125</v>
          </cell>
          <cell r="F572">
            <v>27241</v>
          </cell>
          <cell r="G572">
            <v>205392</v>
          </cell>
        </row>
        <row r="573">
          <cell r="A573" t="str">
            <v>TT114.225</v>
          </cell>
          <cell r="B573" t="str">
            <v>Laøm maët ñöôøng caáp phoái daøy 15cm, lôùp döôùi</v>
          </cell>
          <cell r="C573" t="str">
            <v>100m2</v>
          </cell>
          <cell r="E573">
            <v>535500</v>
          </cell>
          <cell r="F573">
            <v>29371</v>
          </cell>
          <cell r="G573">
            <v>234604</v>
          </cell>
        </row>
        <row r="574">
          <cell r="A574" t="str">
            <v>TT114.226</v>
          </cell>
          <cell r="B574" t="str">
            <v>Laøm maët ñöôøng caáp phoái daøy 17cm, lôùp döôùi</v>
          </cell>
          <cell r="C574" t="str">
            <v>100m2</v>
          </cell>
          <cell r="E574">
            <v>606875</v>
          </cell>
          <cell r="F574">
            <v>31501</v>
          </cell>
          <cell r="G574">
            <v>263815</v>
          </cell>
        </row>
        <row r="575">
          <cell r="A575" t="str">
            <v>TT16.401</v>
          </cell>
          <cell r="B575" t="str">
            <v>Caøy nhaùm maët ñöôøng cuõ</v>
          </cell>
          <cell r="C575" t="str">
            <v>100m2</v>
          </cell>
          <cell r="F575">
            <v>721</v>
          </cell>
          <cell r="G575">
            <v>19498</v>
          </cell>
        </row>
        <row r="576">
          <cell r="A576" t="str">
            <v>TT17.111</v>
          </cell>
          <cell r="B576" t="str">
            <v>Laøm lôùp ñeäm ñaù daêm 2x4</v>
          </cell>
          <cell r="C576" t="str">
            <v>m3</v>
          </cell>
          <cell r="E576">
            <v>123600</v>
          </cell>
          <cell r="F576">
            <v>8234</v>
          </cell>
        </row>
        <row r="577">
          <cell r="A577" t="str">
            <v>TT17.111a</v>
          </cell>
          <cell r="B577" t="str">
            <v>Xeáp ñaù xoâ boà</v>
          </cell>
          <cell r="C577" t="str">
            <v>m3</v>
          </cell>
          <cell r="E577">
            <v>18540</v>
          </cell>
          <cell r="F577">
            <v>8234</v>
          </cell>
        </row>
        <row r="578">
          <cell r="A578" t="str">
            <v>TT2</v>
          </cell>
          <cell r="B578" t="str">
            <v>Gia coâng cheá taïo coät truï , tay vòn lan can  oáng theùp 100</v>
          </cell>
          <cell r="C578" t="str">
            <v>m</v>
          </cell>
          <cell r="E578">
            <v>63000</v>
          </cell>
          <cell r="F578">
            <v>5405</v>
          </cell>
        </row>
        <row r="579">
          <cell r="A579" t="str">
            <v>TT3</v>
          </cell>
          <cell r="B579" t="str">
            <v>Veä sinh maët ñöôøng</v>
          </cell>
          <cell r="C579" t="str">
            <v>100m2</v>
          </cell>
          <cell r="F579">
            <v>17965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mc"/>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eu"/>
      <sheetName val="TMDT"/>
      <sheetName val="TMC"/>
      <sheetName val="Tong du toan"/>
      <sheetName val="Tong hop kinh phi"/>
      <sheetName val="TH CPXL phan Dz"/>
      <sheetName val="Cai tao"/>
      <sheetName val="Bang 4.1_Vl-Nc-M phan N.cap"/>
      <sheetName val="Bang 4.1_thu hoi"/>
      <sheetName val="TH vl-nc-m HTDL"/>
      <sheetName val="TH vl-nc-m HTHH"/>
      <sheetName val="Chi tiet phan Dz"/>
      <sheetName val="Bang 6_ THCPXL phan TBA"/>
      <sheetName val="Chi tiet phan TBA"/>
      <sheetName val="VCDD"/>
      <sheetName val="KS-TK"/>
      <sheetName val="GiaQuyen"/>
      <sheetName val="Bang 12_ chenh lech VT Dz"/>
      <sheetName val="Bang 13_ chenh lech VTTBA"/>
      <sheetName val="Bang 14_ VT-TB chu yeu"/>
      <sheetName val="Bang 15_ VT-TB A cap"/>
      <sheetName val="..."/>
      <sheetName val="Liet ke cai tao"/>
      <sheetName val="Liet ke HTDL"/>
      <sheetName val="Liet ke HTHH"/>
      <sheetName val="Liet ke Tram "/>
      <sheetName val="LK_VTTH"/>
      <sheetName val=" . . . "/>
      <sheetName val="pp3p_NC"/>
      <sheetName val="ppht"/>
      <sheetName val="V.c noi bo"/>
      <sheetName val="TienLuong"/>
      <sheetName val="DG"/>
      <sheetName val="V_c noi bo"/>
      <sheetName val=""/>
      <sheetName val="Bang 12_ chenh lech VTÿDz"/>
      <sheetName val="Dgia vat tu"/>
      <sheetName val="Don gia_III"/>
      <sheetName val="dnc4"/>
      <sheetName val="CHITIET VL-NC-TT -1p"/>
      <sheetName val="CHITIET VL-NC-TT-3p"/>
      <sheetName val="Chiet tinh dz35"/>
      <sheetName val="dg tphcm"/>
      <sheetName val="TienLuonc"/>
      <sheetName val="Bang 14_ VT%TB chu yeu"/>
      <sheetName val="(GiaC89_M)"/>
      <sheetName val="dm_xdcb"/>
      <sheetName val="Tong_du_toan"/>
      <sheetName val="Tong_hop_kinh_phi"/>
      <sheetName val="TH_CPXL_phan_Dz"/>
      <sheetName val="Cai_tao"/>
      <sheetName val="Bang_4_1_Vl-Nc-M_phan_N_cap"/>
      <sheetName val="Bang_4_1_thu_hoi"/>
      <sheetName val="TH_vl-nc-m_HTDL"/>
      <sheetName val="TH_vl-nc-m_HTHH"/>
      <sheetName val="Chi_tiet_phan_Dz"/>
      <sheetName val="Bang_6__THCPXL_phan_TBA"/>
      <sheetName val="Chi_tiet_phan_TBA"/>
      <sheetName val="Bang_12__chenh_lech_VT_Dz"/>
      <sheetName val="Bang_13__chenh_lech_VTTBA"/>
      <sheetName val="Bang_14__VT-TB_chu_yeu"/>
      <sheetName val="Bang_15__VT-TB_A_cap"/>
      <sheetName val="___"/>
      <sheetName val="Liet_ke_cai_tao"/>
      <sheetName val="Liet_ke_HTDL"/>
      <sheetName val="Liet_ke_HTHH"/>
      <sheetName val="Liet_ke_Tram_"/>
      <sheetName val="_______"/>
      <sheetName val="V_c_noi_bo"/>
      <sheetName val="V_c_noi_bo1"/>
      <sheetName val="CHITIET_VL-NC-TT_-1p"/>
      <sheetName val="CHITIET_VL-NC-TT-3p"/>
      <sheetName val="Dgia_vat_tu"/>
      <sheetName val="Don_gia_III"/>
      <sheetName val="Bang_12__chenh_lech_VTÿDz"/>
      <sheetName val="Chiet_tinh_dz35"/>
      <sheetName val="DANH MU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2">
          <cell r="A12" t="str">
            <v>THEP</v>
          </cell>
          <cell r="B12" t="str">
            <v>VCFE1</v>
          </cell>
          <cell r="C12" t="str">
            <v>02.1351</v>
          </cell>
          <cell r="D12" t="str">
            <v>V/c coát theùp ( cöï ly &lt;=100m)</v>
          </cell>
          <cell r="E12" t="str">
            <v>taán</v>
          </cell>
          <cell r="F12">
            <v>1</v>
          </cell>
          <cell r="G12">
            <v>1</v>
          </cell>
          <cell r="H12">
            <v>2</v>
          </cell>
          <cell r="I12">
            <v>110221</v>
          </cell>
          <cell r="J12">
            <v>8267</v>
          </cell>
        </row>
        <row r="13">
          <cell r="A13" t="str">
            <v>XIMANG</v>
          </cell>
          <cell r="B13" t="str">
            <v>VCXM1</v>
          </cell>
          <cell r="C13" t="str">
            <v>02.1211</v>
          </cell>
          <cell r="D13" t="str">
            <v>V/c xi maêng ( cöï ly &lt;=100m)</v>
          </cell>
          <cell r="E13" t="str">
            <v>taán</v>
          </cell>
          <cell r="F13">
            <v>1</v>
          </cell>
          <cell r="G13">
            <v>1</v>
          </cell>
          <cell r="H13">
            <v>2</v>
          </cell>
          <cell r="I13">
            <v>71813</v>
          </cell>
          <cell r="J13">
            <v>14362.6</v>
          </cell>
        </row>
        <row r="14">
          <cell r="A14" t="str">
            <v>CAT</v>
          </cell>
          <cell r="B14" t="str">
            <v>VCCAT1</v>
          </cell>
          <cell r="C14" t="str">
            <v>02.1231</v>
          </cell>
          <cell r="D14" t="str">
            <v>V/c caùt cöï ly &lt;=100m</v>
          </cell>
          <cell r="E14" t="str">
            <v>m3</v>
          </cell>
          <cell r="F14">
            <v>1</v>
          </cell>
          <cell r="G14">
            <v>1</v>
          </cell>
          <cell r="H14">
            <v>2</v>
          </cell>
          <cell r="I14">
            <v>67251</v>
          </cell>
          <cell r="J14">
            <v>13450.2</v>
          </cell>
        </row>
        <row r="15">
          <cell r="A15" t="str">
            <v>DADAM</v>
          </cell>
          <cell r="B15" t="str">
            <v>VCLD1</v>
          </cell>
          <cell r="C15" t="str">
            <v>02.1241</v>
          </cell>
          <cell r="D15" t="str">
            <v>V/c ñaù daêm ( cöï ly &lt;=100m)</v>
          </cell>
          <cell r="E15" t="str">
            <v>m3</v>
          </cell>
          <cell r="F15">
            <v>1</v>
          </cell>
          <cell r="G15">
            <v>1</v>
          </cell>
          <cell r="H15">
            <v>2</v>
          </cell>
          <cell r="I15">
            <v>70635</v>
          </cell>
          <cell r="J15">
            <v>14127</v>
          </cell>
        </row>
        <row r="16">
          <cell r="A16" t="str">
            <v>DA</v>
          </cell>
          <cell r="B16" t="str">
            <v>VCDA1</v>
          </cell>
          <cell r="C16" t="str">
            <v>02.1451</v>
          </cell>
          <cell r="D16" t="str">
            <v>V/c ñaø caûn vaøo vò trí (cöï ly &lt;=100m)</v>
          </cell>
          <cell r="E16" t="str">
            <v>taán</v>
          </cell>
          <cell r="F16">
            <v>1</v>
          </cell>
          <cell r="G16">
            <v>1</v>
          </cell>
          <cell r="H16">
            <v>2</v>
          </cell>
          <cell r="I16">
            <v>90207</v>
          </cell>
          <cell r="J16">
            <v>6766</v>
          </cell>
        </row>
        <row r="17">
          <cell r="A17" t="str">
            <v>TD</v>
          </cell>
          <cell r="B17" t="str">
            <v>VCTD1</v>
          </cell>
          <cell r="C17" t="str">
            <v>02.1421</v>
          </cell>
          <cell r="D17" t="str">
            <v>V/c tieáp ñòa vaøo vò trí ( cöï ly &lt;=100m)</v>
          </cell>
          <cell r="E17" t="str">
            <v>taán</v>
          </cell>
          <cell r="F17">
            <v>1</v>
          </cell>
          <cell r="G17">
            <v>1</v>
          </cell>
          <cell r="H17">
            <v>2</v>
          </cell>
          <cell r="I17">
            <v>99184</v>
          </cell>
          <cell r="J17">
            <v>7439</v>
          </cell>
        </row>
        <row r="18">
          <cell r="A18" t="str">
            <v>DN</v>
          </cell>
          <cell r="B18" t="str">
            <v>VCDN1</v>
          </cell>
          <cell r="C18" t="str">
            <v>02.1451</v>
          </cell>
          <cell r="D18" t="str">
            <v>V/c ñeá neùo vaøo vò trí (cöï ly &lt;=100m)</v>
          </cell>
          <cell r="E18" t="str">
            <v>taán</v>
          </cell>
          <cell r="F18">
            <v>1</v>
          </cell>
          <cell r="G18">
            <v>1</v>
          </cell>
          <cell r="H18">
            <v>2</v>
          </cell>
          <cell r="I18">
            <v>90207</v>
          </cell>
          <cell r="J18">
            <v>6766</v>
          </cell>
        </row>
        <row r="19">
          <cell r="A19" t="str">
            <v>NX</v>
          </cell>
          <cell r="B19" t="str">
            <v>VCNX1</v>
          </cell>
          <cell r="C19" t="str">
            <v>02.1451</v>
          </cell>
          <cell r="D19" t="str">
            <v>V/c neo xoøe vaøo vò trí (cöï ly &lt;=100m)</v>
          </cell>
          <cell r="E19" t="str">
            <v>taán</v>
          </cell>
          <cell r="F19">
            <v>1</v>
          </cell>
          <cell r="G19">
            <v>1</v>
          </cell>
          <cell r="H19">
            <v>2</v>
          </cell>
          <cell r="I19">
            <v>90207</v>
          </cell>
          <cell r="J19">
            <v>18041.400000000001</v>
          </cell>
        </row>
        <row r="20">
          <cell r="A20" t="str">
            <v>COT</v>
          </cell>
          <cell r="B20" t="str">
            <v>VCC1</v>
          </cell>
          <cell r="C20" t="str">
            <v>02.1461</v>
          </cell>
          <cell r="D20" t="str">
            <v>V/c coät vaøo vò trí (cöï ly &lt;=100m)</v>
          </cell>
          <cell r="E20" t="str">
            <v>taán</v>
          </cell>
          <cell r="F20">
            <v>1</v>
          </cell>
          <cell r="G20">
            <v>1</v>
          </cell>
          <cell r="H20">
            <v>2</v>
          </cell>
          <cell r="I20">
            <v>140240</v>
          </cell>
          <cell r="J20">
            <v>10518</v>
          </cell>
        </row>
        <row r="21">
          <cell r="A21" t="str">
            <v>XA</v>
          </cell>
          <cell r="B21" t="str">
            <v>VCX1</v>
          </cell>
          <cell r="C21" t="str">
            <v>02.1361</v>
          </cell>
          <cell r="D21" t="str">
            <v>V/c xaø vaøo vò trí (cö ly &lt;=100m)</v>
          </cell>
          <cell r="E21" t="str">
            <v>taán</v>
          </cell>
          <cell r="F21">
            <v>1</v>
          </cell>
          <cell r="G21">
            <v>1</v>
          </cell>
          <cell r="H21">
            <v>2</v>
          </cell>
          <cell r="I21">
            <v>100214</v>
          </cell>
          <cell r="J21">
            <v>20042.800000000003</v>
          </cell>
        </row>
        <row r="22">
          <cell r="A22" t="str">
            <v>PK</v>
          </cell>
          <cell r="B22" t="str">
            <v>VCPK1</v>
          </cell>
          <cell r="C22" t="str">
            <v>02.1421</v>
          </cell>
          <cell r="D22" t="str">
            <v>V/c phuï kieän vaøo vò trí ( cöï ly &lt;=100m)</v>
          </cell>
          <cell r="E22" t="str">
            <v>taán</v>
          </cell>
          <cell r="F22">
            <v>1</v>
          </cell>
          <cell r="G22">
            <v>1</v>
          </cell>
          <cell r="H22">
            <v>2</v>
          </cell>
          <cell r="I22">
            <v>99184</v>
          </cell>
          <cell r="J22">
            <v>7439</v>
          </cell>
        </row>
        <row r="23">
          <cell r="A23" t="str">
            <v>ctram</v>
          </cell>
          <cell r="B23" t="str">
            <v>VCct5</v>
          </cell>
          <cell r="C23" t="str">
            <v>02.1411</v>
          </cell>
          <cell r="D23" t="str">
            <v>V/c cöø traøm 5m ( cöï ly &lt;=100m)</v>
          </cell>
          <cell r="E23" t="str">
            <v>caây</v>
          </cell>
          <cell r="F23">
            <v>1</v>
          </cell>
          <cell r="G23">
            <v>1</v>
          </cell>
          <cell r="H23">
            <v>2</v>
          </cell>
          <cell r="I23">
            <v>13214</v>
          </cell>
          <cell r="J23">
            <v>2642.8</v>
          </cell>
        </row>
        <row r="24">
          <cell r="A24" t="str">
            <v>DAY</v>
          </cell>
          <cell r="B24" t="str">
            <v>VCD1</v>
          </cell>
          <cell r="C24" t="str">
            <v>02.1441</v>
          </cell>
          <cell r="D24" t="str">
            <v>V/c daây vaøo vò trí (cöï ly &lt;=100m)</v>
          </cell>
          <cell r="E24" t="str">
            <v>taán</v>
          </cell>
          <cell r="F24">
            <v>1</v>
          </cell>
          <cell r="G24">
            <v>1</v>
          </cell>
          <cell r="H24">
            <v>2</v>
          </cell>
          <cell r="I24">
            <v>100214</v>
          </cell>
          <cell r="J24">
            <v>7516</v>
          </cell>
        </row>
        <row r="25">
          <cell r="A25" t="str">
            <v>DCTC</v>
          </cell>
          <cell r="B25" t="str">
            <v>VCDC1</v>
          </cell>
          <cell r="C25" t="str">
            <v>02.1482</v>
          </cell>
          <cell r="D25" t="str">
            <v>V/c duïng cuï thi coâng ( cöï ly &lt;=100m)</v>
          </cell>
          <cell r="E25" t="str">
            <v>taán</v>
          </cell>
          <cell r="F25">
            <v>1</v>
          </cell>
          <cell r="G25">
            <v>1</v>
          </cell>
          <cell r="H25">
            <v>2</v>
          </cell>
          <cell r="I25">
            <v>91090</v>
          </cell>
          <cell r="J25">
            <v>6832</v>
          </cell>
        </row>
      </sheetData>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kp"/>
      <sheetName val="dtctcau+cong"/>
      <sheetName val="dtctduong"/>
      <sheetName val="dtcthtcsang"/>
      <sheetName val="ptvl"/>
      <sheetName val="ptnc"/>
      <sheetName val="ptm"/>
      <sheetName val="thv-n-mcau"/>
      <sheetName val="thv-n-md"/>
      <sheetName val="thv-n-mhtcs"/>
      <sheetName val="V.c noi bo"/>
      <sheetName val="DG"/>
      <sheetName val="ptdg"/>
      <sheetName val="Dtcaubasau"/>
      <sheetName val="Sheet1"/>
      <sheetName val="ptvt"/>
    </sheetNames>
    <sheetDataSet>
      <sheetData sheetId="0"/>
      <sheetData sheetId="1"/>
      <sheetData sheetId="2"/>
      <sheetData sheetId="3"/>
      <sheetData sheetId="4" refreshError="1">
        <row r="6">
          <cell r="B6" t="str">
            <v>ph¸ dì cÇu cò</v>
          </cell>
        </row>
        <row r="7">
          <cell r="B7" t="str">
            <v>§ôc ph¸ BTCT cÇu cò</v>
          </cell>
          <cell r="C7" t="str">
            <v>m3</v>
          </cell>
          <cell r="D7">
            <v>1.4179999999999999</v>
          </cell>
          <cell r="J7">
            <v>10500</v>
          </cell>
        </row>
        <row r="8">
          <cell r="E8" t="str">
            <v>Que hµn</v>
          </cell>
          <cell r="F8" t="str">
            <v>kg</v>
          </cell>
          <cell r="G8">
            <v>1.5</v>
          </cell>
          <cell r="H8">
            <v>2.1269999999999998</v>
          </cell>
          <cell r="I8">
            <v>7000</v>
          </cell>
          <cell r="J8">
            <v>10500</v>
          </cell>
        </row>
        <row r="9">
          <cell r="B9" t="str">
            <v>Th¸o dì cÊu kiÖn s¾t thÐp</v>
          </cell>
          <cell r="C9" t="str">
            <v>tÊn</v>
          </cell>
          <cell r="D9">
            <v>9.4329999999999998</v>
          </cell>
          <cell r="I9" t="str">
            <v/>
          </cell>
          <cell r="J9">
            <v>131040.00000000003</v>
          </cell>
        </row>
        <row r="10">
          <cell r="E10" t="str">
            <v>Bu l«ng M20</v>
          </cell>
          <cell r="F10" t="str">
            <v>c¸i</v>
          </cell>
          <cell r="G10">
            <v>12.600000000000001</v>
          </cell>
          <cell r="H10">
            <v>118.85580000000002</v>
          </cell>
          <cell r="I10">
            <v>3400</v>
          </cell>
          <cell r="J10">
            <v>42840.000000000007</v>
          </cell>
        </row>
        <row r="11">
          <cell r="E11" t="str">
            <v>Que hµn</v>
          </cell>
          <cell r="F11" t="str">
            <v>kg</v>
          </cell>
          <cell r="G11">
            <v>12.600000000000001</v>
          </cell>
          <cell r="H11">
            <v>118.85580000000002</v>
          </cell>
          <cell r="I11">
            <v>7000</v>
          </cell>
          <cell r="J11">
            <v>88200.000000000015</v>
          </cell>
        </row>
        <row r="12">
          <cell r="B12" t="str">
            <v>X¶ ®­êng hµn 10ly</v>
          </cell>
          <cell r="C12" t="str">
            <v>10m</v>
          </cell>
          <cell r="D12">
            <v>11.2</v>
          </cell>
          <cell r="I12" t="str">
            <v/>
          </cell>
          <cell r="J12">
            <v>79170</v>
          </cell>
        </row>
        <row r="13">
          <cell r="D13" t="str">
            <v/>
          </cell>
          <cell r="E13" t="str">
            <v>Que hµn</v>
          </cell>
          <cell r="F13" t="str">
            <v>kg</v>
          </cell>
          <cell r="G13">
            <v>11.31</v>
          </cell>
          <cell r="H13">
            <v>126.672</v>
          </cell>
          <cell r="I13">
            <v>7000</v>
          </cell>
          <cell r="J13">
            <v>79170</v>
          </cell>
        </row>
        <row r="14">
          <cell r="B14" t="str">
            <v>phÇn cÇu míi</v>
          </cell>
          <cell r="I14" t="str">
            <v/>
          </cell>
          <cell r="J14" t="str">
            <v/>
          </cell>
        </row>
        <row r="15">
          <cell r="B15" t="str">
            <v>I- Mè, trô, trô chèng va x«</v>
          </cell>
          <cell r="I15" t="str">
            <v/>
          </cell>
          <cell r="J15" t="str">
            <v/>
          </cell>
        </row>
        <row r="16">
          <cell r="B16" t="str">
            <v>§ãng cäc thÐp h×nh khung ®Þnh vÞ, ®ãng cõ BTCT 35x35cm, 40x40cm, cõ v¸n thÐp</v>
          </cell>
          <cell r="C16" t="str">
            <v>100m</v>
          </cell>
          <cell r="D16">
            <v>14.4</v>
          </cell>
          <cell r="I16" t="str">
            <v/>
          </cell>
          <cell r="J16">
            <v>0</v>
          </cell>
        </row>
        <row r="17">
          <cell r="E17" t="str">
            <v>Cäc</v>
          </cell>
          <cell r="F17" t="str">
            <v>m</v>
          </cell>
          <cell r="G17">
            <v>101</v>
          </cell>
          <cell r="H17">
            <v>1454.4</v>
          </cell>
          <cell r="I17">
            <v>0</v>
          </cell>
          <cell r="J17">
            <v>0</v>
          </cell>
        </row>
        <row r="18">
          <cell r="B18" t="str">
            <v>Cung cÊp cõ v¸n thÐp (khÊu hao 1%x2lÇn)</v>
          </cell>
          <cell r="C18" t="str">
            <v>tÊn</v>
          </cell>
          <cell r="D18">
            <v>1.768</v>
          </cell>
          <cell r="I18" t="str">
            <v/>
          </cell>
          <cell r="J18">
            <v>5490</v>
          </cell>
        </row>
        <row r="19">
          <cell r="E19" t="str">
            <v>Cõ v¸n thÐp</v>
          </cell>
          <cell r="F19" t="str">
            <v>tÊn</v>
          </cell>
          <cell r="G19">
            <v>1</v>
          </cell>
          <cell r="H19">
            <v>1.768</v>
          </cell>
          <cell r="I19">
            <v>5490</v>
          </cell>
          <cell r="J19">
            <v>5490</v>
          </cell>
        </row>
        <row r="20">
          <cell r="B20" t="str">
            <v>§ãng cõ v¸n thÐp</v>
          </cell>
          <cell r="C20" t="str">
            <v>100m</v>
          </cell>
          <cell r="D20">
            <v>15.2</v>
          </cell>
          <cell r="I20" t="str">
            <v/>
          </cell>
          <cell r="J20">
            <v>27436499.999999996</v>
          </cell>
        </row>
        <row r="21">
          <cell r="E21" t="str">
            <v>Cäc v¸n thÐp</v>
          </cell>
          <cell r="F21" t="str">
            <v>m</v>
          </cell>
          <cell r="G21">
            <v>100.49999999999999</v>
          </cell>
          <cell r="H21">
            <v>1527.5999999999997</v>
          </cell>
          <cell r="I21">
            <v>273000</v>
          </cell>
          <cell r="J21">
            <v>27436499.999999996</v>
          </cell>
        </row>
        <row r="22">
          <cell r="B22" t="str">
            <v>Gia c«ng khung ®Þnh vÞ, gi»ng vßng v©y cõ v¸n thÐp</v>
          </cell>
          <cell r="C22" t="str">
            <v>tÊn</v>
          </cell>
          <cell r="D22">
            <v>25.936</v>
          </cell>
          <cell r="I22" t="str">
            <v/>
          </cell>
          <cell r="J22">
            <v>5103270.9000000004</v>
          </cell>
        </row>
        <row r="23">
          <cell r="E23" t="str">
            <v>ThÐp h×nh</v>
          </cell>
          <cell r="F23" t="str">
            <v>kg</v>
          </cell>
          <cell r="G23">
            <v>732.74250000000006</v>
          </cell>
          <cell r="H23">
            <v>19004.409480000002</v>
          </cell>
          <cell r="I23">
            <v>4500</v>
          </cell>
          <cell r="J23">
            <v>3297341.2500000005</v>
          </cell>
        </row>
        <row r="24">
          <cell r="E24" t="str">
            <v>ThÐp tÊm</v>
          </cell>
          <cell r="F24" t="str">
            <v>kg</v>
          </cell>
          <cell r="G24">
            <v>380.25749999999999</v>
          </cell>
          <cell r="H24">
            <v>9862.3585199999998</v>
          </cell>
          <cell r="I24">
            <v>3400</v>
          </cell>
          <cell r="J24">
            <v>1292875.5</v>
          </cell>
        </row>
        <row r="25">
          <cell r="E25" t="str">
            <v>Que hµn</v>
          </cell>
          <cell r="F25" t="str">
            <v>kg</v>
          </cell>
          <cell r="G25">
            <v>43.081500000000005</v>
          </cell>
          <cell r="H25">
            <v>1117.3617840000002</v>
          </cell>
          <cell r="I25">
            <v>7000</v>
          </cell>
          <cell r="J25">
            <v>301570.50000000006</v>
          </cell>
        </row>
        <row r="26">
          <cell r="E26" t="str">
            <v>¤ xy</v>
          </cell>
          <cell r="F26" t="str">
            <v>chai</v>
          </cell>
          <cell r="G26">
            <v>2.6564999999999999</v>
          </cell>
          <cell r="H26">
            <v>68.898983999999999</v>
          </cell>
          <cell r="I26">
            <v>6500</v>
          </cell>
          <cell r="J26">
            <v>17267.25</v>
          </cell>
        </row>
        <row r="27">
          <cell r="E27" t="str">
            <v>§Êt ®Ìn</v>
          </cell>
          <cell r="F27" t="str">
            <v>kg</v>
          </cell>
          <cell r="G27">
            <v>26.974500000000003</v>
          </cell>
          <cell r="H27">
            <v>699.61063200000001</v>
          </cell>
          <cell r="I27">
            <v>7200</v>
          </cell>
          <cell r="J27">
            <v>194216.40000000002</v>
          </cell>
        </row>
        <row r="28">
          <cell r="B28" t="str">
            <v>L¾p ®Æt khung ®Þnh vÞ trªn c¹n</v>
          </cell>
          <cell r="C28" t="str">
            <v>tÊn</v>
          </cell>
          <cell r="D28">
            <v>280.48399999999998</v>
          </cell>
          <cell r="I28" t="str">
            <v/>
          </cell>
          <cell r="J28">
            <v>177266.25000000003</v>
          </cell>
        </row>
        <row r="29">
          <cell r="E29" t="str">
            <v>ThÐp h×nh</v>
          </cell>
          <cell r="F29" t="str">
            <v>kg</v>
          </cell>
          <cell r="G29">
            <v>0.47250000000000003</v>
          </cell>
          <cell r="H29">
            <v>132.52869000000001</v>
          </cell>
          <cell r="I29">
            <v>4500</v>
          </cell>
          <cell r="J29">
            <v>2126.25</v>
          </cell>
        </row>
        <row r="30">
          <cell r="E30" t="str">
            <v>Bu l«ng M20</v>
          </cell>
          <cell r="F30" t="str">
            <v>c¸i</v>
          </cell>
          <cell r="G30">
            <v>12.600000000000001</v>
          </cell>
          <cell r="H30">
            <v>3534.0984000000003</v>
          </cell>
          <cell r="I30">
            <v>3400</v>
          </cell>
          <cell r="J30">
            <v>42840.000000000007</v>
          </cell>
        </row>
        <row r="31">
          <cell r="E31" t="str">
            <v>Que hµn</v>
          </cell>
          <cell r="F31" t="str">
            <v>kg</v>
          </cell>
          <cell r="G31">
            <v>18.900000000000002</v>
          </cell>
          <cell r="H31">
            <v>5301.1476000000002</v>
          </cell>
          <cell r="I31">
            <v>7000</v>
          </cell>
          <cell r="J31">
            <v>132300.00000000003</v>
          </cell>
        </row>
        <row r="32">
          <cell r="B32" t="str">
            <v>Th¸o dì khung ®Þnh vÞ trªn c¹n</v>
          </cell>
          <cell r="C32" t="str">
            <v>tÊn</v>
          </cell>
          <cell r="D32">
            <v>280.48399999999998</v>
          </cell>
          <cell r="I32" t="str">
            <v/>
          </cell>
          <cell r="J32">
            <v>177266.25000000003</v>
          </cell>
        </row>
        <row r="33">
          <cell r="E33" t="str">
            <v>ThÐp h×nh</v>
          </cell>
          <cell r="F33" t="str">
            <v>kg</v>
          </cell>
          <cell r="G33">
            <v>0.47250000000000003</v>
          </cell>
          <cell r="H33">
            <v>132.52869000000001</v>
          </cell>
          <cell r="I33">
            <v>4500</v>
          </cell>
          <cell r="J33">
            <v>2126.25</v>
          </cell>
        </row>
        <row r="34">
          <cell r="E34" t="str">
            <v>Bu l«ng M20</v>
          </cell>
          <cell r="F34" t="str">
            <v>c¸i</v>
          </cell>
          <cell r="G34">
            <v>12.600000000000001</v>
          </cell>
          <cell r="H34">
            <v>3534.0984000000003</v>
          </cell>
          <cell r="I34">
            <v>3400</v>
          </cell>
          <cell r="J34">
            <v>42840.000000000007</v>
          </cell>
        </row>
        <row r="35">
          <cell r="E35" t="str">
            <v>Que hµn</v>
          </cell>
          <cell r="F35" t="str">
            <v>kg</v>
          </cell>
          <cell r="G35">
            <v>18.900000000000002</v>
          </cell>
          <cell r="H35">
            <v>5301.1476000000002</v>
          </cell>
          <cell r="I35">
            <v>7000</v>
          </cell>
          <cell r="J35">
            <v>132300.00000000003</v>
          </cell>
        </row>
        <row r="36">
          <cell r="B36" t="str">
            <v>ChÐt khe nèi</v>
          </cell>
          <cell r="C36" t="str">
            <v>m</v>
          </cell>
          <cell r="D36">
            <v>2540</v>
          </cell>
          <cell r="I36" t="str">
            <v/>
          </cell>
          <cell r="J36">
            <v>4236.8999999999996</v>
          </cell>
        </row>
        <row r="37">
          <cell r="E37" t="str">
            <v>Nhùa ®­êng</v>
          </cell>
          <cell r="F37" t="str">
            <v>kg</v>
          </cell>
          <cell r="G37">
            <v>0.81799999999999995</v>
          </cell>
          <cell r="H37">
            <v>2077.7199999999998</v>
          </cell>
          <cell r="I37">
            <v>2700</v>
          </cell>
          <cell r="J37">
            <v>2208.6</v>
          </cell>
        </row>
        <row r="38">
          <cell r="E38" t="str">
            <v>D©y thõng</v>
          </cell>
          <cell r="F38" t="str">
            <v>m</v>
          </cell>
          <cell r="G38">
            <v>1.05</v>
          </cell>
          <cell r="H38">
            <v>2667</v>
          </cell>
          <cell r="I38">
            <v>150</v>
          </cell>
          <cell r="J38">
            <v>157.5</v>
          </cell>
        </row>
        <row r="39">
          <cell r="E39" t="str">
            <v>Cñi</v>
          </cell>
          <cell r="F39" t="str">
            <v>kg</v>
          </cell>
          <cell r="G39">
            <v>3.1179999999999999</v>
          </cell>
          <cell r="H39">
            <v>7919.7199999999993</v>
          </cell>
          <cell r="I39">
            <v>600</v>
          </cell>
          <cell r="J39">
            <v>1870.8</v>
          </cell>
        </row>
        <row r="40">
          <cell r="B40" t="str">
            <v>§­êng hµn 10ly</v>
          </cell>
          <cell r="C40" t="str">
            <v>10m</v>
          </cell>
          <cell r="D40">
            <v>63.956000000000003</v>
          </cell>
          <cell r="I40" t="str">
            <v/>
          </cell>
          <cell r="J40">
            <v>79170</v>
          </cell>
        </row>
        <row r="41">
          <cell r="E41" t="str">
            <v>Que hµn</v>
          </cell>
          <cell r="F41" t="str">
            <v>kg</v>
          </cell>
          <cell r="G41">
            <v>11.31</v>
          </cell>
          <cell r="H41">
            <v>723.3423600000001</v>
          </cell>
          <cell r="I41">
            <v>7000</v>
          </cell>
          <cell r="J41">
            <v>79170</v>
          </cell>
        </row>
        <row r="42">
          <cell r="B42" t="str">
            <v>X¶ ®­êng hµn 10ly</v>
          </cell>
          <cell r="C42" t="str">
            <v>10m</v>
          </cell>
          <cell r="D42">
            <v>63.956000000000003</v>
          </cell>
          <cell r="I42" t="str">
            <v/>
          </cell>
          <cell r="J42">
            <v>79170</v>
          </cell>
        </row>
        <row r="43">
          <cell r="E43" t="str">
            <v>Que hµn</v>
          </cell>
          <cell r="F43" t="str">
            <v>kg</v>
          </cell>
          <cell r="G43">
            <v>11.31</v>
          </cell>
          <cell r="H43">
            <v>723.3423600000001</v>
          </cell>
          <cell r="I43">
            <v>7000</v>
          </cell>
          <cell r="J43">
            <v>79170</v>
          </cell>
        </row>
        <row r="44">
          <cell r="B44" t="str">
            <v>Cung cÊp cõ BTCT 35x35cm dµi 12m</v>
          </cell>
          <cell r="C44" t="str">
            <v>cõ</v>
          </cell>
          <cell r="D44">
            <v>88</v>
          </cell>
          <cell r="I44" t="str">
            <v/>
          </cell>
          <cell r="J44">
            <v>2891200</v>
          </cell>
        </row>
        <row r="45">
          <cell r="D45" t="str">
            <v/>
          </cell>
          <cell r="E45" t="str">
            <v>Cõ BTCT 35x35cm dµi 12m</v>
          </cell>
          <cell r="F45" t="str">
            <v>cõ</v>
          </cell>
          <cell r="G45">
            <v>1</v>
          </cell>
          <cell r="H45">
            <v>88</v>
          </cell>
          <cell r="I45">
            <v>2891200</v>
          </cell>
          <cell r="J45">
            <v>2891200</v>
          </cell>
        </row>
        <row r="46">
          <cell r="B46" t="str">
            <v>Cung cÊp cõ BTCT 40x40cm dµi 12m</v>
          </cell>
          <cell r="C46" t="str">
            <v>cõ</v>
          </cell>
          <cell r="D46">
            <v>1304</v>
          </cell>
          <cell r="I46" t="str">
            <v/>
          </cell>
          <cell r="J46">
            <v>3776261</v>
          </cell>
        </row>
        <row r="47">
          <cell r="D47" t="str">
            <v/>
          </cell>
          <cell r="E47" t="str">
            <v>Cõ BTCT 40x40cm dµi 12m</v>
          </cell>
          <cell r="F47" t="str">
            <v>cõ</v>
          </cell>
          <cell r="G47">
            <v>1</v>
          </cell>
          <cell r="H47">
            <v>1304</v>
          </cell>
          <cell r="I47">
            <v>3776261</v>
          </cell>
          <cell r="J47">
            <v>3776261</v>
          </cell>
        </row>
        <row r="48">
          <cell r="B48" t="str">
            <v>Gia c«ng l¾p ®Æt hép nèi cõ</v>
          </cell>
          <cell r="I48" t="str">
            <v/>
          </cell>
          <cell r="J48" t="str">
            <v/>
          </cell>
        </row>
        <row r="49">
          <cell r="B49" t="str">
            <v>- ThÐp h×nh</v>
          </cell>
          <cell r="C49" t="str">
            <v>tÊn</v>
          </cell>
          <cell r="D49">
            <v>0.79800000000000004</v>
          </cell>
          <cell r="I49" t="str">
            <v/>
          </cell>
          <cell r="J49">
            <v>4929670</v>
          </cell>
        </row>
        <row r="50">
          <cell r="E50" t="str">
            <v>ThÐp h×nh</v>
          </cell>
          <cell r="F50" t="str">
            <v>kg</v>
          </cell>
          <cell r="G50">
            <v>1025</v>
          </cell>
          <cell r="H50">
            <v>817.95</v>
          </cell>
          <cell r="I50">
            <v>4500</v>
          </cell>
          <cell r="J50">
            <v>4612500</v>
          </cell>
        </row>
        <row r="51">
          <cell r="E51" t="str">
            <v>H¬i giã</v>
          </cell>
          <cell r="F51" t="str">
            <v>m3</v>
          </cell>
          <cell r="G51">
            <v>7.26</v>
          </cell>
          <cell r="H51">
            <v>5.7934799999999997</v>
          </cell>
          <cell r="I51">
            <v>6500</v>
          </cell>
          <cell r="J51">
            <v>47190</v>
          </cell>
        </row>
        <row r="52">
          <cell r="E52" t="str">
            <v>H¬i ®¸</v>
          </cell>
          <cell r="F52" t="str">
            <v>m3</v>
          </cell>
          <cell r="G52">
            <v>1.21</v>
          </cell>
          <cell r="H52">
            <v>0.96557999999999999</v>
          </cell>
          <cell r="I52">
            <v>38000</v>
          </cell>
          <cell r="J52">
            <v>45980</v>
          </cell>
        </row>
        <row r="53">
          <cell r="E53" t="str">
            <v>Que hµn</v>
          </cell>
          <cell r="F53" t="str">
            <v>kg</v>
          </cell>
          <cell r="G53">
            <v>32</v>
          </cell>
          <cell r="H53">
            <v>25.536000000000001</v>
          </cell>
          <cell r="I53">
            <v>7000</v>
          </cell>
          <cell r="J53">
            <v>224000</v>
          </cell>
        </row>
        <row r="54">
          <cell r="B54" t="str">
            <v>- ThÐp b¶n</v>
          </cell>
          <cell r="C54" t="str">
            <v>tÊn</v>
          </cell>
          <cell r="D54">
            <v>125.904</v>
          </cell>
          <cell r="I54" t="str">
            <v/>
          </cell>
          <cell r="J54">
            <v>3887170</v>
          </cell>
        </row>
        <row r="55">
          <cell r="E55" t="str">
            <v>ThÐp tÊm</v>
          </cell>
          <cell r="F55" t="str">
            <v>kg</v>
          </cell>
          <cell r="G55">
            <v>1050</v>
          </cell>
          <cell r="H55">
            <v>132199.19999999998</v>
          </cell>
          <cell r="I55">
            <v>3400</v>
          </cell>
          <cell r="J55">
            <v>3570000</v>
          </cell>
        </row>
        <row r="56">
          <cell r="E56" t="str">
            <v>H¬i giã</v>
          </cell>
          <cell r="F56" t="str">
            <v>m3</v>
          </cell>
          <cell r="G56">
            <v>7.26</v>
          </cell>
          <cell r="H56">
            <v>914.06304</v>
          </cell>
          <cell r="I56">
            <v>6500</v>
          </cell>
          <cell r="J56">
            <v>47190</v>
          </cell>
        </row>
        <row r="57">
          <cell r="E57" t="str">
            <v>H¬i ®¸</v>
          </cell>
          <cell r="F57" t="str">
            <v>m3</v>
          </cell>
          <cell r="G57">
            <v>1.21</v>
          </cell>
          <cell r="H57">
            <v>152.34384</v>
          </cell>
          <cell r="I57">
            <v>38000</v>
          </cell>
          <cell r="J57">
            <v>45980</v>
          </cell>
        </row>
        <row r="58">
          <cell r="E58" t="str">
            <v>Que hµn</v>
          </cell>
          <cell r="F58" t="str">
            <v>kg</v>
          </cell>
          <cell r="G58">
            <v>32</v>
          </cell>
          <cell r="H58">
            <v>4028.9279999999999</v>
          </cell>
          <cell r="I58">
            <v>7000</v>
          </cell>
          <cell r="J58">
            <v>224000</v>
          </cell>
        </row>
        <row r="59">
          <cell r="B59" t="str">
            <v>§­êng hµn 10ly</v>
          </cell>
          <cell r="C59" t="str">
            <v>10m</v>
          </cell>
          <cell r="D59">
            <v>874.32</v>
          </cell>
          <cell r="I59" t="str">
            <v/>
          </cell>
          <cell r="J59">
            <v>79170</v>
          </cell>
        </row>
        <row r="60">
          <cell r="E60" t="str">
            <v>Que hµn</v>
          </cell>
          <cell r="F60" t="str">
            <v>kg</v>
          </cell>
          <cell r="G60">
            <v>11.31</v>
          </cell>
          <cell r="H60">
            <v>9888.5592000000015</v>
          </cell>
          <cell r="I60">
            <v>7000</v>
          </cell>
          <cell r="J60">
            <v>79170</v>
          </cell>
        </row>
        <row r="61">
          <cell r="B61" t="str">
            <v>§ãng cõ BTCT 35x35cm</v>
          </cell>
          <cell r="I61" t="str">
            <v/>
          </cell>
          <cell r="J61" t="str">
            <v/>
          </cell>
        </row>
        <row r="62">
          <cell r="B62" t="str">
            <v>- §ãng th¼ng trªn bê</v>
          </cell>
          <cell r="C62" t="str">
            <v>100m</v>
          </cell>
          <cell r="D62">
            <v>5.76</v>
          </cell>
          <cell r="I62" t="str">
            <v/>
          </cell>
          <cell r="J62">
            <v>0</v>
          </cell>
        </row>
        <row r="63">
          <cell r="E63" t="str">
            <v>Cäc bª t«ng</v>
          </cell>
          <cell r="F63" t="str">
            <v>m</v>
          </cell>
          <cell r="G63">
            <v>102.51499999999999</v>
          </cell>
          <cell r="H63">
            <v>590.48639999999989</v>
          </cell>
          <cell r="I63">
            <v>0</v>
          </cell>
          <cell r="J63">
            <v>0</v>
          </cell>
        </row>
        <row r="64">
          <cell r="B64" t="str">
            <v>- §ãng xiªn trªn bê</v>
          </cell>
          <cell r="C64" t="str">
            <v>100m</v>
          </cell>
          <cell r="D64">
            <v>4.8</v>
          </cell>
          <cell r="I64" t="str">
            <v/>
          </cell>
          <cell r="J64">
            <v>0</v>
          </cell>
        </row>
        <row r="65">
          <cell r="E65" t="str">
            <v>Cäc bª t«ng</v>
          </cell>
          <cell r="F65" t="str">
            <v>m</v>
          </cell>
          <cell r="G65">
            <v>102.51499999999999</v>
          </cell>
          <cell r="H65">
            <v>492.07199999999989</v>
          </cell>
          <cell r="I65">
            <v>0</v>
          </cell>
          <cell r="J65">
            <v>0</v>
          </cell>
        </row>
        <row r="66">
          <cell r="B66" t="str">
            <v>§ãng cõ BTCT 40X40cm</v>
          </cell>
          <cell r="I66" t="str">
            <v/>
          </cell>
          <cell r="J66" t="str">
            <v/>
          </cell>
        </row>
        <row r="67">
          <cell r="B67" t="str">
            <v>- §ãng th¼ng trªn bê</v>
          </cell>
          <cell r="C67" t="str">
            <v>100m</v>
          </cell>
          <cell r="D67">
            <v>27.84</v>
          </cell>
          <cell r="I67" t="str">
            <v/>
          </cell>
          <cell r="J67">
            <v>0</v>
          </cell>
        </row>
        <row r="68">
          <cell r="E68" t="str">
            <v>Cäc bª t«ng</v>
          </cell>
          <cell r="F68" t="str">
            <v>m</v>
          </cell>
          <cell r="G68">
            <v>102.51499999999999</v>
          </cell>
          <cell r="H68">
            <v>2854.0175999999997</v>
          </cell>
          <cell r="I68">
            <v>0</v>
          </cell>
          <cell r="J68">
            <v>0</v>
          </cell>
        </row>
        <row r="69">
          <cell r="B69" t="str">
            <v>- §ãng xiªn trªn bê</v>
          </cell>
          <cell r="C69" t="str">
            <v>100m</v>
          </cell>
          <cell r="D69">
            <v>71.040000000000006</v>
          </cell>
          <cell r="I69" t="str">
            <v/>
          </cell>
          <cell r="J69">
            <v>0</v>
          </cell>
        </row>
        <row r="70">
          <cell r="E70" t="str">
            <v>Cäc bª t«ng</v>
          </cell>
          <cell r="F70" t="str">
            <v>m</v>
          </cell>
          <cell r="G70">
            <v>102.51499999999999</v>
          </cell>
          <cell r="H70">
            <v>7282.6655999999994</v>
          </cell>
          <cell r="I70">
            <v>0</v>
          </cell>
          <cell r="J70">
            <v>0</v>
          </cell>
        </row>
        <row r="71">
          <cell r="B71" t="str">
            <v>- §ãng th¼ng trªn mÆt n­íc</v>
          </cell>
          <cell r="C71" t="str">
            <v>100m</v>
          </cell>
          <cell r="D71">
            <v>24.96</v>
          </cell>
          <cell r="I71" t="str">
            <v/>
          </cell>
          <cell r="J71">
            <v>0</v>
          </cell>
        </row>
        <row r="72">
          <cell r="E72" t="str">
            <v>Cäc bª t«ng</v>
          </cell>
          <cell r="F72" t="str">
            <v>m</v>
          </cell>
          <cell r="G72">
            <v>103.02</v>
          </cell>
          <cell r="H72">
            <v>2571.3791999999999</v>
          </cell>
          <cell r="I72">
            <v>0</v>
          </cell>
          <cell r="J72">
            <v>0</v>
          </cell>
        </row>
        <row r="73">
          <cell r="B73" t="str">
            <v>- §ãng xiªn trªn mÆt n­íc</v>
          </cell>
          <cell r="C73" t="str">
            <v>100m</v>
          </cell>
          <cell r="D73">
            <v>32.64</v>
          </cell>
          <cell r="I73" t="str">
            <v/>
          </cell>
          <cell r="J73">
            <v>0</v>
          </cell>
        </row>
        <row r="74">
          <cell r="E74" t="str">
            <v>Cäc bª t«ng</v>
          </cell>
          <cell r="F74" t="str">
            <v>m</v>
          </cell>
          <cell r="G74">
            <v>103.02</v>
          </cell>
          <cell r="H74">
            <v>3362.5727999999999</v>
          </cell>
          <cell r="I74">
            <v>0</v>
          </cell>
          <cell r="J74">
            <v>0</v>
          </cell>
        </row>
        <row r="75">
          <cell r="B75" t="str">
            <v>GCL§ cèt thÐp ®æ bª t«ng t¹i chæ mè, trô</v>
          </cell>
          <cell r="I75" t="str">
            <v/>
          </cell>
          <cell r="J75" t="str">
            <v/>
          </cell>
        </row>
        <row r="76">
          <cell r="B76" t="str">
            <v>- Cèt thÐp d&lt;=10</v>
          </cell>
          <cell r="C76" t="str">
            <v>tÊn</v>
          </cell>
          <cell r="D76">
            <v>4.2850000000000001</v>
          </cell>
          <cell r="I76" t="str">
            <v/>
          </cell>
          <cell r="J76">
            <v>3932352</v>
          </cell>
        </row>
        <row r="77">
          <cell r="E77" t="str">
            <v>ThÐp trßn d&lt;=10</v>
          </cell>
          <cell r="F77" t="str">
            <v>kg</v>
          </cell>
          <cell r="G77">
            <v>1005</v>
          </cell>
          <cell r="H77">
            <v>4306.4250000000002</v>
          </cell>
          <cell r="I77">
            <v>3900</v>
          </cell>
          <cell r="J77">
            <v>3919500</v>
          </cell>
        </row>
        <row r="78">
          <cell r="E78" t="str">
            <v>D©y thÐp</v>
          </cell>
          <cell r="F78" t="str">
            <v>kg</v>
          </cell>
          <cell r="G78">
            <v>21.42</v>
          </cell>
          <cell r="H78">
            <v>91.784700000000015</v>
          </cell>
          <cell r="I78">
            <v>600</v>
          </cell>
          <cell r="J78">
            <v>12852.000000000002</v>
          </cell>
        </row>
        <row r="79">
          <cell r="B79" t="str">
            <v>- Cèt thÐp d&lt;=18</v>
          </cell>
          <cell r="C79" t="str">
            <v>tÊn</v>
          </cell>
          <cell r="D79">
            <v>15.756</v>
          </cell>
          <cell r="I79" t="str">
            <v/>
          </cell>
          <cell r="J79">
            <v>4389068</v>
          </cell>
        </row>
        <row r="80">
          <cell r="E80" t="str">
            <v>ThÐp trßn d&lt;=18</v>
          </cell>
          <cell r="F80" t="str">
            <v>kg</v>
          </cell>
          <cell r="G80">
            <v>1020</v>
          </cell>
          <cell r="H80">
            <v>16071.12</v>
          </cell>
          <cell r="I80">
            <v>4250</v>
          </cell>
          <cell r="J80">
            <v>4335000</v>
          </cell>
        </row>
        <row r="81">
          <cell r="E81" t="str">
            <v>D©y thÐp</v>
          </cell>
          <cell r="F81" t="str">
            <v>kg</v>
          </cell>
          <cell r="G81">
            <v>14.28</v>
          </cell>
          <cell r="H81">
            <v>224.99567999999999</v>
          </cell>
          <cell r="I81">
            <v>600</v>
          </cell>
          <cell r="J81">
            <v>8568</v>
          </cell>
        </row>
        <row r="82">
          <cell r="E82" t="str">
            <v>Que hµn</v>
          </cell>
          <cell r="F82" t="str">
            <v>kg</v>
          </cell>
          <cell r="G82">
            <v>6.5</v>
          </cell>
          <cell r="H82">
            <v>102.414</v>
          </cell>
          <cell r="I82">
            <v>7000</v>
          </cell>
          <cell r="J82">
            <v>45500</v>
          </cell>
        </row>
        <row r="83">
          <cell r="B83" t="str">
            <v>- Cèt thÐp d&gt;18</v>
          </cell>
          <cell r="C83" t="str">
            <v>tÊn</v>
          </cell>
          <cell r="D83">
            <v>73.671999999999997</v>
          </cell>
          <cell r="I83" t="str">
            <v/>
          </cell>
          <cell r="J83">
            <v>4392078</v>
          </cell>
        </row>
        <row r="84">
          <cell r="E84" t="str">
            <v>ThÐp trßn d&gt;18</v>
          </cell>
          <cell r="F84" t="str">
            <v>kg</v>
          </cell>
          <cell r="G84">
            <v>1020</v>
          </cell>
          <cell r="H84">
            <v>75145.440000000002</v>
          </cell>
          <cell r="I84">
            <v>4250</v>
          </cell>
          <cell r="J84">
            <v>4335000</v>
          </cell>
        </row>
        <row r="85">
          <cell r="E85" t="str">
            <v>D©y thÐp</v>
          </cell>
          <cell r="F85" t="str">
            <v>kg</v>
          </cell>
          <cell r="G85">
            <v>14.28</v>
          </cell>
          <cell r="H85">
            <v>1052.0361599999999</v>
          </cell>
          <cell r="I85">
            <v>600</v>
          </cell>
          <cell r="J85">
            <v>8568</v>
          </cell>
        </row>
        <row r="86">
          <cell r="E86" t="str">
            <v>Que hµn</v>
          </cell>
          <cell r="F86" t="str">
            <v>kg</v>
          </cell>
          <cell r="G86">
            <v>6.93</v>
          </cell>
          <cell r="H86">
            <v>510.54695999999996</v>
          </cell>
          <cell r="I86">
            <v>7000</v>
          </cell>
          <cell r="J86">
            <v>48510</v>
          </cell>
        </row>
        <row r="87">
          <cell r="B87" t="str">
            <v>- ThÐp h×nh</v>
          </cell>
          <cell r="C87" t="str">
            <v>tÊn</v>
          </cell>
          <cell r="D87">
            <v>0.68799999999999994</v>
          </cell>
          <cell r="I87" t="str">
            <v/>
          </cell>
          <cell r="J87">
            <v>4929670</v>
          </cell>
        </row>
        <row r="88">
          <cell r="E88" t="str">
            <v>ThÐp h×nh</v>
          </cell>
          <cell r="F88" t="str">
            <v>kg</v>
          </cell>
          <cell r="G88">
            <v>1025</v>
          </cell>
          <cell r="H88">
            <v>705.19999999999993</v>
          </cell>
          <cell r="I88">
            <v>4500</v>
          </cell>
          <cell r="J88">
            <v>4612500</v>
          </cell>
        </row>
        <row r="89">
          <cell r="E89" t="str">
            <v>H¬i giã</v>
          </cell>
          <cell r="F89" t="str">
            <v>m3</v>
          </cell>
          <cell r="G89">
            <v>7.26</v>
          </cell>
          <cell r="H89">
            <v>4.9948799999999993</v>
          </cell>
          <cell r="I89">
            <v>6500</v>
          </cell>
          <cell r="J89">
            <v>47190</v>
          </cell>
        </row>
        <row r="90">
          <cell r="E90" t="str">
            <v>H¬i ®¸</v>
          </cell>
          <cell r="F90" t="str">
            <v>m3</v>
          </cell>
          <cell r="G90">
            <v>1.21</v>
          </cell>
          <cell r="H90">
            <v>0.83247999999999989</v>
          </cell>
          <cell r="I90">
            <v>38000</v>
          </cell>
          <cell r="J90">
            <v>45980</v>
          </cell>
        </row>
        <row r="91">
          <cell r="E91" t="str">
            <v>Que hµn</v>
          </cell>
          <cell r="F91" t="str">
            <v>kg</v>
          </cell>
          <cell r="G91">
            <v>32</v>
          </cell>
          <cell r="H91">
            <v>22.015999999999998</v>
          </cell>
          <cell r="I91">
            <v>7000</v>
          </cell>
          <cell r="J91">
            <v>224000</v>
          </cell>
        </row>
        <row r="92">
          <cell r="B92" t="str">
            <v>L¾p ®Æt bu l«ng neo. Chèt F25</v>
          </cell>
          <cell r="C92" t="str">
            <v>bé</v>
          </cell>
          <cell r="D92">
            <v>83</v>
          </cell>
          <cell r="I92" t="str">
            <v/>
          </cell>
          <cell r="J92">
            <v>11000</v>
          </cell>
        </row>
        <row r="93">
          <cell r="E93" t="str">
            <v>Bu l«ng F25</v>
          </cell>
          <cell r="F93" t="str">
            <v>bé</v>
          </cell>
          <cell r="G93">
            <v>1</v>
          </cell>
          <cell r="H93">
            <v>83</v>
          </cell>
          <cell r="I93">
            <v>11000</v>
          </cell>
          <cell r="J93">
            <v>11000</v>
          </cell>
        </row>
        <row r="94">
          <cell r="B94" t="str">
            <v>§­êng hµn 10ly</v>
          </cell>
          <cell r="C94" t="str">
            <v>10m</v>
          </cell>
          <cell r="D94">
            <v>39.6</v>
          </cell>
          <cell r="I94" t="str">
            <v/>
          </cell>
          <cell r="J94">
            <v>79170</v>
          </cell>
        </row>
        <row r="95">
          <cell r="E95" t="str">
            <v>Que hµn</v>
          </cell>
          <cell r="F95" t="str">
            <v>kg</v>
          </cell>
          <cell r="G95">
            <v>11.31</v>
          </cell>
          <cell r="H95">
            <v>447.87600000000003</v>
          </cell>
          <cell r="I95">
            <v>7000</v>
          </cell>
          <cell r="J95">
            <v>79170</v>
          </cell>
        </row>
        <row r="96">
          <cell r="B96" t="str">
            <v>§æ bª t«ng lãt mè, trô ®¸ 4x6 M100</v>
          </cell>
          <cell r="C96" t="str">
            <v>m3</v>
          </cell>
          <cell r="D96">
            <v>33.659999999999997</v>
          </cell>
          <cell r="I96" t="str">
            <v/>
          </cell>
          <cell r="J96">
            <v>285718.3125</v>
          </cell>
        </row>
        <row r="97">
          <cell r="E97" t="str">
            <v>Xi m¨ng PC30</v>
          </cell>
          <cell r="F97" t="str">
            <v>kg</v>
          </cell>
          <cell r="G97">
            <v>199.875</v>
          </cell>
          <cell r="H97">
            <v>6727.7924999999996</v>
          </cell>
          <cell r="I97">
            <v>860</v>
          </cell>
          <cell r="J97">
            <v>171892.5</v>
          </cell>
        </row>
        <row r="98">
          <cell r="E98" t="str">
            <v>C¸t vµng</v>
          </cell>
          <cell r="F98" t="str">
            <v>m3</v>
          </cell>
          <cell r="G98">
            <v>0.52900000000000003</v>
          </cell>
          <cell r="H98">
            <v>17.806139999999999</v>
          </cell>
          <cell r="I98">
            <v>47000</v>
          </cell>
          <cell r="J98">
            <v>24863</v>
          </cell>
        </row>
        <row r="99">
          <cell r="E99" t="str">
            <v>§¸ 4x6</v>
          </cell>
          <cell r="F99" t="str">
            <v>m3</v>
          </cell>
          <cell r="G99">
            <v>0.93200000000000005</v>
          </cell>
          <cell r="H99">
            <v>31.371119999999998</v>
          </cell>
          <cell r="I99">
            <v>95000</v>
          </cell>
          <cell r="J99">
            <v>88540</v>
          </cell>
        </row>
        <row r="100">
          <cell r="E100" t="str">
            <v>N­íc</v>
          </cell>
          <cell r="F100" t="str">
            <v>lÝt</v>
          </cell>
          <cell r="G100">
            <v>169.125</v>
          </cell>
          <cell r="H100">
            <v>5692.7474999999995</v>
          </cell>
          <cell r="I100">
            <v>2.5</v>
          </cell>
          <cell r="J100">
            <v>422.8125</v>
          </cell>
        </row>
        <row r="101">
          <cell r="B101" t="str">
            <v>V¸n khu«n ®æ bª t«ng t¹i chæ xµ mò mè, trô cÇu</v>
          </cell>
          <cell r="C101" t="str">
            <v>100m2</v>
          </cell>
          <cell r="D101">
            <v>13.757999999999999</v>
          </cell>
          <cell r="I101" t="str">
            <v/>
          </cell>
          <cell r="J101">
            <v>2896992.7</v>
          </cell>
        </row>
        <row r="102">
          <cell r="E102" t="str">
            <v>Gç v¸n</v>
          </cell>
          <cell r="F102" t="str">
            <v>m3</v>
          </cell>
          <cell r="G102">
            <v>0.83737499999999987</v>
          </cell>
          <cell r="H102">
            <v>11.520605249999997</v>
          </cell>
          <cell r="I102">
            <v>2000000</v>
          </cell>
          <cell r="J102">
            <v>1674749.9999999998</v>
          </cell>
        </row>
        <row r="103">
          <cell r="E103" t="str">
            <v>Gç ®µ, chèng</v>
          </cell>
          <cell r="F103" t="str">
            <v>m3</v>
          </cell>
          <cell r="G103">
            <v>0.53287499999999999</v>
          </cell>
          <cell r="H103">
            <v>7.3312942499999991</v>
          </cell>
          <cell r="I103">
            <v>2000000</v>
          </cell>
          <cell r="J103">
            <v>1065750</v>
          </cell>
        </row>
        <row r="104">
          <cell r="E104" t="str">
            <v>§inh ®Øa</v>
          </cell>
          <cell r="F104" t="str">
            <v>c¸i</v>
          </cell>
          <cell r="G104">
            <v>30.754499999999997</v>
          </cell>
          <cell r="H104">
            <v>423.12041099999993</v>
          </cell>
          <cell r="I104">
            <v>1500</v>
          </cell>
          <cell r="J104">
            <v>46131.749999999993</v>
          </cell>
        </row>
        <row r="105">
          <cell r="E105" t="str">
            <v>Bu l«ng</v>
          </cell>
          <cell r="F105" t="str">
            <v>c¸i</v>
          </cell>
          <cell r="G105">
            <v>24.562999999999995</v>
          </cell>
          <cell r="H105">
            <v>337.93775399999993</v>
          </cell>
          <cell r="I105">
            <v>2500</v>
          </cell>
          <cell r="J105">
            <v>61407.499999999985</v>
          </cell>
        </row>
        <row r="106">
          <cell r="E106" t="str">
            <v>§inh</v>
          </cell>
          <cell r="F106" t="str">
            <v>kg</v>
          </cell>
          <cell r="G106">
            <v>9.2364999999999995</v>
          </cell>
          <cell r="H106">
            <v>127.07576699999998</v>
          </cell>
          <cell r="I106">
            <v>5300</v>
          </cell>
          <cell r="J106">
            <v>48953.45</v>
          </cell>
        </row>
        <row r="107">
          <cell r="B107" t="str">
            <v>V¸n khu«n ®æ bª t«ng t¹i chæ mãng mè, trô cÇu</v>
          </cell>
          <cell r="C107" t="str">
            <v>100m2</v>
          </cell>
          <cell r="D107">
            <v>7.0330000000000004</v>
          </cell>
          <cell r="I107" t="str">
            <v/>
          </cell>
          <cell r="J107">
            <v>3024882.6999999997</v>
          </cell>
        </row>
        <row r="108">
          <cell r="E108" t="str">
            <v>Gç v¸n</v>
          </cell>
          <cell r="F108" t="str">
            <v>m3</v>
          </cell>
          <cell r="G108">
            <v>0.83737499999999987</v>
          </cell>
          <cell r="H108">
            <v>5.8892583749999998</v>
          </cell>
          <cell r="I108">
            <v>2000000</v>
          </cell>
          <cell r="J108">
            <v>1674749.9999999998</v>
          </cell>
        </row>
        <row r="109">
          <cell r="E109" t="str">
            <v>Gç ®µ, chèng</v>
          </cell>
          <cell r="F109" t="str">
            <v>m3</v>
          </cell>
          <cell r="G109">
            <v>0.59681999999999991</v>
          </cell>
          <cell r="H109">
            <v>4.1974350599999992</v>
          </cell>
          <cell r="I109">
            <v>2000000</v>
          </cell>
          <cell r="J109">
            <v>1193639.9999999998</v>
          </cell>
        </row>
        <row r="110">
          <cell r="E110" t="str">
            <v>§inh ®Øa</v>
          </cell>
          <cell r="F110" t="str">
            <v>c¸i</v>
          </cell>
          <cell r="G110">
            <v>30.754499999999997</v>
          </cell>
          <cell r="H110">
            <v>216.29639849999998</v>
          </cell>
          <cell r="I110">
            <v>1500</v>
          </cell>
          <cell r="J110">
            <v>46131.749999999993</v>
          </cell>
        </row>
        <row r="111">
          <cell r="E111" t="str">
            <v>Bu l«ng</v>
          </cell>
          <cell r="F111" t="str">
            <v>c¸i</v>
          </cell>
          <cell r="G111">
            <v>24.562999999999995</v>
          </cell>
          <cell r="H111">
            <v>172.75157899999996</v>
          </cell>
          <cell r="I111">
            <v>2500</v>
          </cell>
          <cell r="J111">
            <v>61407.499999999985</v>
          </cell>
        </row>
        <row r="112">
          <cell r="E112" t="str">
            <v>§inh</v>
          </cell>
          <cell r="F112" t="str">
            <v>kg</v>
          </cell>
          <cell r="G112">
            <v>9.2364999999999995</v>
          </cell>
          <cell r="H112">
            <v>64.960304500000007</v>
          </cell>
          <cell r="I112">
            <v>5300</v>
          </cell>
          <cell r="J112">
            <v>48953.45</v>
          </cell>
        </row>
        <row r="113">
          <cell r="B113" t="str">
            <v>§æ bª t«ng ®¸ 1x2 M300 mè, trô cÇu trªn c¹n</v>
          </cell>
          <cell r="C113" t="str">
            <v>m3</v>
          </cell>
          <cell r="D113">
            <v>552.41600000000005</v>
          </cell>
          <cell r="I113" t="str">
            <v/>
          </cell>
          <cell r="J113">
            <v>525546.71250000002</v>
          </cell>
        </row>
        <row r="114">
          <cell r="E114" t="str">
            <v>Xi m¨ng PC30</v>
          </cell>
          <cell r="F114" t="str">
            <v>kg</v>
          </cell>
          <cell r="G114">
            <v>458.97450000000003</v>
          </cell>
          <cell r="H114">
            <v>253544.85739200003</v>
          </cell>
          <cell r="I114">
            <v>860</v>
          </cell>
          <cell r="J114">
            <v>394718.07</v>
          </cell>
        </row>
        <row r="115">
          <cell r="E115" t="str">
            <v>C¸t vµng</v>
          </cell>
          <cell r="F115" t="str">
            <v>m3</v>
          </cell>
          <cell r="G115">
            <v>0.46410000000000001</v>
          </cell>
          <cell r="H115">
            <v>256.37626560000001</v>
          </cell>
          <cell r="I115">
            <v>47000</v>
          </cell>
          <cell r="J115">
            <v>21812.7</v>
          </cell>
        </row>
        <row r="116">
          <cell r="E116" t="str">
            <v>§¸ 1x2</v>
          </cell>
          <cell r="F116" t="str">
            <v>m3</v>
          </cell>
          <cell r="G116">
            <v>0.90473999999999999</v>
          </cell>
          <cell r="H116">
            <v>499.79285184000003</v>
          </cell>
          <cell r="I116">
            <v>120000</v>
          </cell>
          <cell r="J116">
            <v>108568.8</v>
          </cell>
        </row>
        <row r="117">
          <cell r="E117" t="str">
            <v>N­íc</v>
          </cell>
          <cell r="F117" t="str">
            <v>lÝt</v>
          </cell>
          <cell r="G117">
            <v>178.857</v>
          </cell>
          <cell r="H117">
            <v>98803.468512000007</v>
          </cell>
          <cell r="I117">
            <v>2.5</v>
          </cell>
          <cell r="J117">
            <v>447.14249999999998</v>
          </cell>
        </row>
        <row r="118">
          <cell r="B118" t="str">
            <v>§æ bª t«ng ®¸ 1x2 M300 mè, trô cÇu d­íi n­íc</v>
          </cell>
          <cell r="C118" t="str">
            <v>m3</v>
          </cell>
          <cell r="D118">
            <v>608.94000000000005</v>
          </cell>
          <cell r="I118" t="str">
            <v/>
          </cell>
          <cell r="J118">
            <v>525546.71250000002</v>
          </cell>
        </row>
        <row r="119">
          <cell r="E119" t="str">
            <v>Xi m¨ng PC30</v>
          </cell>
          <cell r="F119" t="str">
            <v>kg</v>
          </cell>
          <cell r="G119">
            <v>458.97450000000003</v>
          </cell>
          <cell r="H119">
            <v>279487.93203000003</v>
          </cell>
          <cell r="I119">
            <v>860</v>
          </cell>
          <cell r="J119">
            <v>394718.07</v>
          </cell>
        </row>
        <row r="120">
          <cell r="E120" t="str">
            <v>C¸t vµng</v>
          </cell>
          <cell r="F120" t="str">
            <v>m3</v>
          </cell>
          <cell r="G120">
            <v>0.46410000000000001</v>
          </cell>
          <cell r="H120">
            <v>282.60905400000001</v>
          </cell>
          <cell r="I120">
            <v>47000</v>
          </cell>
          <cell r="J120">
            <v>21812.7</v>
          </cell>
        </row>
        <row r="121">
          <cell r="E121" t="str">
            <v>§¸ 1x2</v>
          </cell>
          <cell r="F121" t="str">
            <v>m3</v>
          </cell>
          <cell r="G121">
            <v>0.90473999999999999</v>
          </cell>
          <cell r="H121">
            <v>550.9323756</v>
          </cell>
          <cell r="I121">
            <v>120000</v>
          </cell>
          <cell r="J121">
            <v>108568.8</v>
          </cell>
        </row>
        <row r="122">
          <cell r="E122" t="str">
            <v>N­íc</v>
          </cell>
          <cell r="F122" t="str">
            <v>lÝt</v>
          </cell>
          <cell r="G122">
            <v>178.857</v>
          </cell>
          <cell r="H122">
            <v>108913.18158</v>
          </cell>
          <cell r="I122">
            <v>2.5</v>
          </cell>
          <cell r="J122">
            <v>447.14249999999998</v>
          </cell>
        </row>
        <row r="123">
          <cell r="B123" t="str">
            <v>V÷a xi m¨ng M100</v>
          </cell>
          <cell r="C123" t="str">
            <v>m2</v>
          </cell>
          <cell r="D123">
            <v>29.26</v>
          </cell>
          <cell r="I123" t="str">
            <v/>
          </cell>
          <cell r="J123">
            <v>14102.75</v>
          </cell>
        </row>
        <row r="124">
          <cell r="D124" t="str">
            <v/>
          </cell>
          <cell r="E124" t="str">
            <v>Xi m¨ng PC30</v>
          </cell>
          <cell r="F124" t="str">
            <v>kg</v>
          </cell>
          <cell r="G124">
            <v>14.35</v>
          </cell>
          <cell r="H124">
            <v>419.88100000000003</v>
          </cell>
          <cell r="I124">
            <v>860</v>
          </cell>
          <cell r="J124">
            <v>12341</v>
          </cell>
        </row>
        <row r="125">
          <cell r="D125" t="str">
            <v/>
          </cell>
          <cell r="E125" t="str">
            <v>C¸t vµng</v>
          </cell>
          <cell r="F125" t="str">
            <v>m3</v>
          </cell>
          <cell r="G125">
            <v>3.6999999999999998E-2</v>
          </cell>
          <cell r="H125">
            <v>1.0826199999999999</v>
          </cell>
          <cell r="I125">
            <v>47000</v>
          </cell>
          <cell r="J125">
            <v>1739</v>
          </cell>
        </row>
        <row r="126">
          <cell r="D126" t="str">
            <v/>
          </cell>
          <cell r="E126" t="str">
            <v>N­íc</v>
          </cell>
          <cell r="F126" t="str">
            <v>lÝt</v>
          </cell>
          <cell r="G126">
            <v>9.1</v>
          </cell>
          <cell r="H126">
            <v>266.26600000000002</v>
          </cell>
          <cell r="I126">
            <v>2.5</v>
          </cell>
          <cell r="J126">
            <v>22.75</v>
          </cell>
        </row>
        <row r="127">
          <cell r="B127" t="str">
            <v>Gia c«ng l¾p ®Æt cèt thÕp ®æ bª t«ng</v>
          </cell>
          <cell r="I127" t="str">
            <v/>
          </cell>
          <cell r="J127" t="str">
            <v/>
          </cell>
        </row>
        <row r="128">
          <cell r="B128" t="str">
            <v>- Cèt thÐp d&lt;=10</v>
          </cell>
          <cell r="C128" t="str">
            <v>tÊn</v>
          </cell>
          <cell r="D128">
            <v>1.3859999999999999</v>
          </cell>
          <cell r="I128" t="str">
            <v/>
          </cell>
          <cell r="J128">
            <v>4037310</v>
          </cell>
        </row>
        <row r="129">
          <cell r="E129" t="str">
            <v>ThÐp trßn d&lt;=10</v>
          </cell>
          <cell r="F129" t="str">
            <v>kg</v>
          </cell>
          <cell r="G129">
            <v>1005</v>
          </cell>
          <cell r="H129">
            <v>1392.9299999999998</v>
          </cell>
          <cell r="I129">
            <v>3900</v>
          </cell>
          <cell r="J129">
            <v>3919500</v>
          </cell>
        </row>
        <row r="130">
          <cell r="E130" t="str">
            <v>KÏm buéc 1mm</v>
          </cell>
          <cell r="F130" t="str">
            <v>kg</v>
          </cell>
          <cell r="G130">
            <v>21.42</v>
          </cell>
          <cell r="H130">
            <v>29.688120000000001</v>
          </cell>
          <cell r="I130">
            <v>5500</v>
          </cell>
          <cell r="J130">
            <v>117810.00000000001</v>
          </cell>
        </row>
        <row r="131">
          <cell r="B131" t="str">
            <v>- Cèt thÐp d&lt;=18</v>
          </cell>
          <cell r="C131" t="str">
            <v>tÊn</v>
          </cell>
          <cell r="D131">
            <v>9.5120000000000005</v>
          </cell>
          <cell r="I131" t="str">
            <v/>
          </cell>
          <cell r="J131">
            <v>4446440</v>
          </cell>
        </row>
        <row r="132">
          <cell r="E132" t="str">
            <v>ThÐp trßn d&lt;=18</v>
          </cell>
          <cell r="F132" t="str">
            <v>kg</v>
          </cell>
          <cell r="G132">
            <v>1020</v>
          </cell>
          <cell r="H132">
            <v>9702.24</v>
          </cell>
          <cell r="I132">
            <v>4250</v>
          </cell>
          <cell r="J132">
            <v>4335000</v>
          </cell>
        </row>
        <row r="133">
          <cell r="E133" t="str">
            <v>KÏm buéc 1mm</v>
          </cell>
          <cell r="F133" t="str">
            <v>kg</v>
          </cell>
          <cell r="G133">
            <v>14.28</v>
          </cell>
          <cell r="H133">
            <v>135.83135999999999</v>
          </cell>
          <cell r="I133">
            <v>5500</v>
          </cell>
          <cell r="J133">
            <v>78540</v>
          </cell>
        </row>
        <row r="134">
          <cell r="E134" t="str">
            <v>Que hµn</v>
          </cell>
          <cell r="F134" t="str">
            <v>kg</v>
          </cell>
          <cell r="G134">
            <v>4.7</v>
          </cell>
          <cell r="H134">
            <v>44.706400000000002</v>
          </cell>
          <cell r="I134">
            <v>7000</v>
          </cell>
          <cell r="J134">
            <v>32900</v>
          </cell>
        </row>
        <row r="135">
          <cell r="B135" t="str">
            <v>- Cèt thÐp d&gt;18</v>
          </cell>
          <cell r="C135" t="str">
            <v>tÊn</v>
          </cell>
          <cell r="D135">
            <v>1.546</v>
          </cell>
          <cell r="I135" t="str">
            <v/>
          </cell>
          <cell r="J135">
            <v>4446440</v>
          </cell>
        </row>
        <row r="136">
          <cell r="E136" t="str">
            <v>ThÐp trßn d&gt;18</v>
          </cell>
          <cell r="F136" t="str">
            <v>kg</v>
          </cell>
          <cell r="G136">
            <v>1020</v>
          </cell>
          <cell r="H136">
            <v>1576.92</v>
          </cell>
          <cell r="I136">
            <v>4250</v>
          </cell>
          <cell r="J136">
            <v>4335000</v>
          </cell>
        </row>
        <row r="137">
          <cell r="E137" t="str">
            <v>KÏm buéc 1mm</v>
          </cell>
          <cell r="F137" t="str">
            <v>kg</v>
          </cell>
          <cell r="G137">
            <v>14.28</v>
          </cell>
          <cell r="H137">
            <v>22.076879999999999</v>
          </cell>
          <cell r="I137">
            <v>5500</v>
          </cell>
          <cell r="J137">
            <v>78540</v>
          </cell>
        </row>
        <row r="138">
          <cell r="E138" t="str">
            <v>Que hµn</v>
          </cell>
          <cell r="F138" t="str">
            <v>kg</v>
          </cell>
          <cell r="G138">
            <v>4.7</v>
          </cell>
          <cell r="H138">
            <v>7.2662000000000004</v>
          </cell>
          <cell r="I138">
            <v>7000</v>
          </cell>
          <cell r="J138">
            <v>32900</v>
          </cell>
        </row>
        <row r="139">
          <cell r="B139" t="str">
            <v>V¸n khu«n ®æ bª t«ng ®óc s½n b¶n qu¸ ®é, lan can</v>
          </cell>
          <cell r="C139" t="str">
            <v>100m2</v>
          </cell>
          <cell r="D139">
            <v>7.6239999999999997</v>
          </cell>
          <cell r="I139" t="str">
            <v/>
          </cell>
          <cell r="J139">
            <v>663914.41</v>
          </cell>
        </row>
        <row r="140">
          <cell r="E140" t="str">
            <v>Gç v¸n</v>
          </cell>
          <cell r="F140" t="str">
            <v>m3</v>
          </cell>
          <cell r="G140">
            <v>8.3830000000000002E-2</v>
          </cell>
          <cell r="H140">
            <v>0.63911991999999995</v>
          </cell>
          <cell r="I140">
            <v>2000000</v>
          </cell>
          <cell r="J140">
            <v>167660</v>
          </cell>
        </row>
        <row r="141">
          <cell r="E141" t="str">
            <v>Gç nÑp, gi»ng chèng</v>
          </cell>
          <cell r="F141" t="str">
            <v>m3</v>
          </cell>
          <cell r="G141">
            <v>0.21209999999999998</v>
          </cell>
          <cell r="H141">
            <v>1.6170503999999999</v>
          </cell>
          <cell r="I141">
            <v>2000000</v>
          </cell>
          <cell r="J141">
            <v>424199.99999999994</v>
          </cell>
        </row>
        <row r="142">
          <cell r="E142" t="str">
            <v>§inh</v>
          </cell>
          <cell r="F142" t="str">
            <v>kg</v>
          </cell>
          <cell r="G142">
            <v>5.0196999999999994</v>
          </cell>
          <cell r="H142">
            <v>38.270192799999997</v>
          </cell>
          <cell r="I142">
            <v>5300</v>
          </cell>
          <cell r="J142">
            <v>26604.409999999996</v>
          </cell>
        </row>
        <row r="143">
          <cell r="E143" t="str">
            <v>§inh ®Øa</v>
          </cell>
          <cell r="F143" t="str">
            <v>c¸i</v>
          </cell>
          <cell r="G143">
            <v>30.3</v>
          </cell>
          <cell r="H143">
            <v>231.00719999999998</v>
          </cell>
          <cell r="I143">
            <v>1500</v>
          </cell>
          <cell r="J143">
            <v>45450</v>
          </cell>
        </row>
        <row r="144">
          <cell r="B144" t="str">
            <v>§æ bª t«ng ®óc s½n ®¸ 1x2 M300 b¶n qu¸ ®é</v>
          </cell>
          <cell r="C144" t="str">
            <v>m3</v>
          </cell>
          <cell r="D144">
            <v>21.712</v>
          </cell>
          <cell r="I144" t="str">
            <v/>
          </cell>
          <cell r="J144">
            <v>512710.69949999999</v>
          </cell>
        </row>
        <row r="145">
          <cell r="E145" t="str">
            <v>Xi m¨ng PC30</v>
          </cell>
          <cell r="F145" t="str">
            <v>kg</v>
          </cell>
          <cell r="G145">
            <v>447.81794999999994</v>
          </cell>
          <cell r="H145">
            <v>9723.0233303999994</v>
          </cell>
          <cell r="I145">
            <v>860</v>
          </cell>
          <cell r="J145">
            <v>385123.43699999998</v>
          </cell>
        </row>
        <row r="146">
          <cell r="E146" t="str">
            <v>C¸t vµng</v>
          </cell>
          <cell r="F146" t="str">
            <v>m3</v>
          </cell>
          <cell r="G146">
            <v>0.45224999999999999</v>
          </cell>
          <cell r="H146">
            <v>9.8192519999999988</v>
          </cell>
          <cell r="I146">
            <v>47000</v>
          </cell>
          <cell r="J146">
            <v>21255.75</v>
          </cell>
        </row>
        <row r="147">
          <cell r="E147" t="str">
            <v>§¸ 1x2</v>
          </cell>
          <cell r="F147" t="str">
            <v>m3</v>
          </cell>
          <cell r="G147">
            <v>0.8823899999999999</v>
          </cell>
          <cell r="H147">
            <v>19.158451679999999</v>
          </cell>
          <cell r="I147">
            <v>120000</v>
          </cell>
          <cell r="J147">
            <v>105886.79999999999</v>
          </cell>
        </row>
        <row r="148">
          <cell r="E148" t="str">
            <v>N­íc</v>
          </cell>
          <cell r="F148" t="str">
            <v>lÝt</v>
          </cell>
          <cell r="G148">
            <v>177.88499999999999</v>
          </cell>
          <cell r="H148">
            <v>3862.2391199999997</v>
          </cell>
          <cell r="I148">
            <v>2.5</v>
          </cell>
          <cell r="J148">
            <v>444.71249999999998</v>
          </cell>
        </row>
        <row r="149">
          <cell r="B149" t="str">
            <v>§æ bª t«ng ®óc s½n ®¸ 1x2 M250 thanh lan can</v>
          </cell>
          <cell r="C149" t="str">
            <v>m3</v>
          </cell>
          <cell r="D149">
            <v>24.77</v>
          </cell>
          <cell r="I149" t="str">
            <v/>
          </cell>
          <cell r="J149">
            <v>482903.50499999995</v>
          </cell>
        </row>
        <row r="150">
          <cell r="E150" t="str">
            <v>Xi m¨ng PC30</v>
          </cell>
          <cell r="F150" t="str">
            <v>kg</v>
          </cell>
          <cell r="G150">
            <v>413.15549999999996</v>
          </cell>
          <cell r="H150">
            <v>10233.861734999999</v>
          </cell>
          <cell r="I150">
            <v>860</v>
          </cell>
          <cell r="J150">
            <v>355313.73</v>
          </cell>
        </row>
        <row r="151">
          <cell r="E151" t="str">
            <v>C¸t vµng</v>
          </cell>
          <cell r="F151" t="str">
            <v>m3</v>
          </cell>
          <cell r="G151">
            <v>0.45224999999999999</v>
          </cell>
          <cell r="H151">
            <v>11.202232499999999</v>
          </cell>
          <cell r="I151">
            <v>47000</v>
          </cell>
          <cell r="J151">
            <v>21255.75</v>
          </cell>
        </row>
        <row r="152">
          <cell r="E152" t="str">
            <v>§¸ 1x2</v>
          </cell>
          <cell r="F152" t="str">
            <v>m3</v>
          </cell>
          <cell r="G152">
            <v>0.8823899999999999</v>
          </cell>
          <cell r="H152">
            <v>21.856800299999996</v>
          </cell>
          <cell r="I152">
            <v>120000</v>
          </cell>
          <cell r="J152">
            <v>105886.79999999999</v>
          </cell>
        </row>
        <row r="153">
          <cell r="E153" t="str">
            <v>N­íc</v>
          </cell>
          <cell r="F153" t="str">
            <v>lÝt</v>
          </cell>
          <cell r="G153">
            <v>178.89</v>
          </cell>
          <cell r="H153">
            <v>4431.1052999999993</v>
          </cell>
          <cell r="I153">
            <v>2.5</v>
          </cell>
          <cell r="J153">
            <v>447.22499999999997</v>
          </cell>
        </row>
        <row r="154">
          <cell r="B154" t="str">
            <v>L¾p ®Æt cÊu kiÖn ®óc s½n</v>
          </cell>
          <cell r="I154" t="str">
            <v/>
          </cell>
          <cell r="J154" t="str">
            <v/>
          </cell>
        </row>
        <row r="155">
          <cell r="B155" t="str">
            <v>- CÊu kiÖn &lt;= 1tÊn</v>
          </cell>
          <cell r="C155" t="str">
            <v>ckiÖn</v>
          </cell>
          <cell r="D155">
            <v>552</v>
          </cell>
          <cell r="I155" t="str">
            <v/>
          </cell>
          <cell r="J155">
            <v>82269</v>
          </cell>
        </row>
        <row r="156">
          <cell r="E156" t="str">
            <v>Bu l«ng M20x200</v>
          </cell>
          <cell r="F156" t="str">
            <v>c¸i</v>
          </cell>
          <cell r="G156">
            <v>4.4000000000000004</v>
          </cell>
          <cell r="H156">
            <v>2428.8000000000002</v>
          </cell>
          <cell r="I156">
            <v>9600</v>
          </cell>
          <cell r="J156">
            <v>42240</v>
          </cell>
        </row>
        <row r="157">
          <cell r="E157" t="str">
            <v>ThÐp ®Öm</v>
          </cell>
          <cell r="F157" t="str">
            <v>kg</v>
          </cell>
          <cell r="G157">
            <v>2.8600000000000003</v>
          </cell>
          <cell r="H157">
            <v>1578.7200000000003</v>
          </cell>
          <cell r="I157">
            <v>3400</v>
          </cell>
          <cell r="J157">
            <v>9724.0000000000018</v>
          </cell>
        </row>
        <row r="158">
          <cell r="E158" t="str">
            <v>Que hµn</v>
          </cell>
          <cell r="F158" t="str">
            <v>kg</v>
          </cell>
          <cell r="G158">
            <v>1.32</v>
          </cell>
          <cell r="H158">
            <v>728.64</v>
          </cell>
          <cell r="I158">
            <v>7000</v>
          </cell>
          <cell r="J158">
            <v>9240</v>
          </cell>
        </row>
        <row r="159">
          <cell r="E159" t="str">
            <v>¤ xy</v>
          </cell>
          <cell r="F159" t="str">
            <v>chsi</v>
          </cell>
          <cell r="G159">
            <v>0.33</v>
          </cell>
          <cell r="H159">
            <v>182.16</v>
          </cell>
          <cell r="I159">
            <v>6500</v>
          </cell>
          <cell r="J159">
            <v>2145</v>
          </cell>
        </row>
        <row r="160">
          <cell r="E160" t="str">
            <v>§Êt ®Ìn</v>
          </cell>
          <cell r="F160" t="str">
            <v>kg</v>
          </cell>
          <cell r="G160">
            <v>1.1000000000000001</v>
          </cell>
          <cell r="H160">
            <v>607.20000000000005</v>
          </cell>
          <cell r="I160">
            <v>7200</v>
          </cell>
          <cell r="J160">
            <v>7920.0000000000009</v>
          </cell>
        </row>
        <row r="161">
          <cell r="E161" t="str">
            <v>Gç kª</v>
          </cell>
          <cell r="F161" t="str">
            <v>m3</v>
          </cell>
          <cell r="G161">
            <v>5.5000000000000005E-3</v>
          </cell>
          <cell r="H161">
            <v>3.0360000000000005</v>
          </cell>
          <cell r="I161">
            <v>2000000</v>
          </cell>
          <cell r="J161">
            <v>11000.000000000002</v>
          </cell>
        </row>
        <row r="162">
          <cell r="B162" t="str">
            <v>- CÊu kiÖn &lt;= 5tÊn</v>
          </cell>
          <cell r="C162" t="str">
            <v>ckiÖn</v>
          </cell>
          <cell r="D162">
            <v>2</v>
          </cell>
          <cell r="I162" t="str">
            <v/>
          </cell>
          <cell r="J162">
            <v>211827</v>
          </cell>
        </row>
        <row r="163">
          <cell r="D163" t="str">
            <v/>
          </cell>
          <cell r="E163" t="str">
            <v>Bu l«ng M20x200</v>
          </cell>
          <cell r="F163" t="str">
            <v>c¸i</v>
          </cell>
          <cell r="G163">
            <v>2.2000000000000002</v>
          </cell>
          <cell r="H163">
            <v>4.4000000000000004</v>
          </cell>
          <cell r="I163">
            <v>9600</v>
          </cell>
          <cell r="J163">
            <v>21120</v>
          </cell>
        </row>
        <row r="164">
          <cell r="E164" t="str">
            <v>ThÐp ®Öm</v>
          </cell>
          <cell r="F164" t="str">
            <v>kg</v>
          </cell>
          <cell r="G164">
            <v>21.12</v>
          </cell>
          <cell r="H164">
            <v>42.24</v>
          </cell>
          <cell r="I164">
            <v>3400</v>
          </cell>
          <cell r="J164">
            <v>71808</v>
          </cell>
        </row>
        <row r="165">
          <cell r="E165" t="str">
            <v>Que hµn</v>
          </cell>
          <cell r="F165" t="str">
            <v>kg</v>
          </cell>
          <cell r="G165">
            <v>2.75</v>
          </cell>
          <cell r="H165">
            <v>5.5</v>
          </cell>
          <cell r="I165">
            <v>7000</v>
          </cell>
          <cell r="J165">
            <v>19250</v>
          </cell>
        </row>
        <row r="166">
          <cell r="E166" t="str">
            <v>¤ xy</v>
          </cell>
          <cell r="F166" t="str">
            <v>chsi</v>
          </cell>
          <cell r="G166">
            <v>0.33</v>
          </cell>
          <cell r="H166">
            <v>0.66</v>
          </cell>
          <cell r="I166">
            <v>6500</v>
          </cell>
          <cell r="J166">
            <v>2145</v>
          </cell>
        </row>
        <row r="167">
          <cell r="E167" t="str">
            <v>§Êt ®Ìn</v>
          </cell>
          <cell r="F167" t="str">
            <v>kg</v>
          </cell>
          <cell r="G167">
            <v>1.32</v>
          </cell>
          <cell r="H167">
            <v>2.64</v>
          </cell>
          <cell r="I167">
            <v>7200</v>
          </cell>
          <cell r="J167">
            <v>9504</v>
          </cell>
        </row>
        <row r="168">
          <cell r="E168" t="str">
            <v>Gç kª</v>
          </cell>
          <cell r="F168" t="str">
            <v>m3</v>
          </cell>
          <cell r="G168">
            <v>4.4000000000000004E-2</v>
          </cell>
          <cell r="H168">
            <v>8.8000000000000009E-2</v>
          </cell>
          <cell r="I168">
            <v>2000000</v>
          </cell>
          <cell r="J168">
            <v>88000.000000000015</v>
          </cell>
        </row>
        <row r="169">
          <cell r="B169" t="str">
            <v>- CÊu kiÖn &gt; 7tÊn (dèc)</v>
          </cell>
          <cell r="C169" t="str">
            <v>ckiÖn</v>
          </cell>
          <cell r="D169">
            <v>6</v>
          </cell>
          <cell r="I169" t="str">
            <v/>
          </cell>
          <cell r="J169">
            <v>77352.000000000015</v>
          </cell>
        </row>
        <row r="170">
          <cell r="E170" t="str">
            <v>KÏm buéc 1mm</v>
          </cell>
          <cell r="F170" t="str">
            <v>kg</v>
          </cell>
          <cell r="G170">
            <v>0.57200000000000006</v>
          </cell>
          <cell r="H170">
            <v>3.4320000000000004</v>
          </cell>
          <cell r="I170">
            <v>5500</v>
          </cell>
          <cell r="J170">
            <v>3146.0000000000005</v>
          </cell>
        </row>
        <row r="171">
          <cell r="E171" t="str">
            <v>ThÐp ®Öm</v>
          </cell>
          <cell r="F171" t="str">
            <v>kg</v>
          </cell>
          <cell r="G171">
            <v>1.1000000000000001</v>
          </cell>
          <cell r="H171">
            <v>6.6000000000000005</v>
          </cell>
          <cell r="I171">
            <v>3400</v>
          </cell>
          <cell r="J171">
            <v>3740.0000000000005</v>
          </cell>
        </row>
        <row r="172">
          <cell r="E172" t="str">
            <v>Gç kª</v>
          </cell>
          <cell r="F172" t="str">
            <v>m3</v>
          </cell>
          <cell r="G172">
            <v>2.7500000000000004E-2</v>
          </cell>
          <cell r="H172">
            <v>0.16500000000000004</v>
          </cell>
          <cell r="I172">
            <v>2000000</v>
          </cell>
          <cell r="J172">
            <v>55000.000000000007</v>
          </cell>
        </row>
        <row r="173">
          <cell r="E173" t="str">
            <v>¤ xy</v>
          </cell>
          <cell r="F173" t="str">
            <v>chsi</v>
          </cell>
          <cell r="G173">
            <v>0.22000000000000003</v>
          </cell>
          <cell r="H173">
            <v>1.3200000000000003</v>
          </cell>
          <cell r="I173">
            <v>6500</v>
          </cell>
          <cell r="J173">
            <v>1430.0000000000002</v>
          </cell>
        </row>
        <row r="174">
          <cell r="E174" t="str">
            <v>§Êt ®Ìn</v>
          </cell>
          <cell r="F174" t="str">
            <v>kg</v>
          </cell>
          <cell r="G174">
            <v>0.88000000000000012</v>
          </cell>
          <cell r="H174">
            <v>5.2800000000000011</v>
          </cell>
          <cell r="I174">
            <v>7200</v>
          </cell>
          <cell r="J174">
            <v>6336.0000000000009</v>
          </cell>
        </row>
        <row r="175">
          <cell r="E175" t="str">
            <v>Que hµn</v>
          </cell>
          <cell r="F175" t="str">
            <v>kg</v>
          </cell>
          <cell r="G175">
            <v>1.1000000000000001</v>
          </cell>
          <cell r="H175">
            <v>6.6000000000000005</v>
          </cell>
          <cell r="I175">
            <v>7000</v>
          </cell>
          <cell r="J175">
            <v>7700.0000000000009</v>
          </cell>
        </row>
        <row r="176">
          <cell r="B176" t="str">
            <v>Tr¶i c¸n ®¸ 4x6 chÌn 22% ®¸ nhá</v>
          </cell>
          <cell r="C176" t="str">
            <v>100m3</v>
          </cell>
          <cell r="D176">
            <v>0.30599999999999999</v>
          </cell>
          <cell r="I176" t="str">
            <v/>
          </cell>
          <cell r="J176">
            <v>14166200</v>
          </cell>
        </row>
        <row r="177">
          <cell r="E177" t="str">
            <v>§¸ 4x6</v>
          </cell>
          <cell r="F177" t="str">
            <v>m3</v>
          </cell>
          <cell r="G177">
            <v>131.9</v>
          </cell>
          <cell r="H177">
            <v>40.361400000000003</v>
          </cell>
          <cell r="I177">
            <v>95000</v>
          </cell>
          <cell r="J177">
            <v>12530500</v>
          </cell>
        </row>
        <row r="178">
          <cell r="E178" t="str">
            <v>§¸ 2x4</v>
          </cell>
          <cell r="F178" t="str">
            <v>m3</v>
          </cell>
          <cell r="G178">
            <v>3.3</v>
          </cell>
          <cell r="H178">
            <v>1.0098</v>
          </cell>
          <cell r="I178">
            <v>100000</v>
          </cell>
          <cell r="J178">
            <v>330000</v>
          </cell>
        </row>
        <row r="179">
          <cell r="E179" t="str">
            <v>§¸ 1x2</v>
          </cell>
          <cell r="F179" t="str">
            <v>m3</v>
          </cell>
          <cell r="G179">
            <v>3.3</v>
          </cell>
          <cell r="H179">
            <v>1.0098</v>
          </cell>
          <cell r="I179">
            <v>120000</v>
          </cell>
          <cell r="J179">
            <v>396000</v>
          </cell>
        </row>
        <row r="180">
          <cell r="E180" t="str">
            <v>§¸ 0,5x1</v>
          </cell>
          <cell r="F180" t="str">
            <v>m3</v>
          </cell>
          <cell r="G180">
            <v>4.4000000000000004</v>
          </cell>
          <cell r="H180">
            <v>1.3464</v>
          </cell>
          <cell r="I180">
            <v>64000</v>
          </cell>
          <cell r="J180">
            <v>281600</v>
          </cell>
        </row>
        <row r="181">
          <cell r="E181" t="str">
            <v>§Êt ®á</v>
          </cell>
          <cell r="F181" t="str">
            <v>m3</v>
          </cell>
          <cell r="G181">
            <v>3.3</v>
          </cell>
          <cell r="H181">
            <v>1.0098</v>
          </cell>
          <cell r="I181">
            <v>55000</v>
          </cell>
          <cell r="J181">
            <v>181500</v>
          </cell>
        </row>
        <row r="182">
          <cell r="E182" t="str">
            <v>§¸ 0,015x0,5</v>
          </cell>
          <cell r="F182" t="str">
            <v>m3</v>
          </cell>
          <cell r="G182">
            <v>7.7</v>
          </cell>
          <cell r="H182">
            <v>2.3561999999999999</v>
          </cell>
          <cell r="I182">
            <v>58000</v>
          </cell>
          <cell r="J182">
            <v>446600</v>
          </cell>
        </row>
        <row r="183">
          <cell r="B183" t="str">
            <v>§¾p c¸t h¹t th« sau mè</v>
          </cell>
          <cell r="C183" t="str">
            <v>100m3</v>
          </cell>
          <cell r="D183">
            <v>1.1559999999999999</v>
          </cell>
          <cell r="I183" t="str">
            <v/>
          </cell>
          <cell r="J183">
            <v>5734000</v>
          </cell>
        </row>
        <row r="184">
          <cell r="E184" t="str">
            <v>C¸t vµng</v>
          </cell>
          <cell r="F184" t="str">
            <v>m3</v>
          </cell>
          <cell r="G184">
            <v>122</v>
          </cell>
          <cell r="H184">
            <v>141.03199999999998</v>
          </cell>
          <cell r="I184">
            <v>47000</v>
          </cell>
          <cell r="J184">
            <v>5734000</v>
          </cell>
        </row>
        <row r="185">
          <cell r="B185" t="str">
            <v>II- DÇm, sµn, lÒ, lan can, tho¸t n­íc, khe co gian</v>
          </cell>
          <cell r="I185" t="str">
            <v/>
          </cell>
          <cell r="J185" t="str">
            <v/>
          </cell>
        </row>
        <row r="186">
          <cell r="B186" t="str">
            <v>Cung cÊp dÇm BTTA 18.59m</v>
          </cell>
          <cell r="C186" t="str">
            <v>dÇm</v>
          </cell>
          <cell r="D186">
            <v>96</v>
          </cell>
          <cell r="I186" t="str">
            <v/>
          </cell>
          <cell r="J186">
            <v>18320000</v>
          </cell>
        </row>
        <row r="187">
          <cell r="E187" t="str">
            <v>DÇm BTTA 18.59m</v>
          </cell>
          <cell r="F187" t="str">
            <v>dÇm</v>
          </cell>
          <cell r="G187">
            <v>1</v>
          </cell>
          <cell r="H187">
            <v>96</v>
          </cell>
          <cell r="I187">
            <v>18320000</v>
          </cell>
          <cell r="J187">
            <v>18320000</v>
          </cell>
        </row>
        <row r="188">
          <cell r="B188" t="str">
            <v>Cung cÊp gèi cao su dÇm BTTA dµi 18.59m</v>
          </cell>
          <cell r="C188" t="str">
            <v>gèi</v>
          </cell>
          <cell r="D188">
            <v>192</v>
          </cell>
          <cell r="I188" t="str">
            <v/>
          </cell>
          <cell r="J188">
            <v>500000</v>
          </cell>
        </row>
        <row r="189">
          <cell r="E189" t="str">
            <v>Gèi cao su dÇm BTTA dµi 18.59m</v>
          </cell>
          <cell r="F189" t="str">
            <v>gèi</v>
          </cell>
          <cell r="G189">
            <v>1</v>
          </cell>
          <cell r="H189">
            <v>192</v>
          </cell>
          <cell r="I189">
            <v>500000</v>
          </cell>
          <cell r="J189">
            <v>500000</v>
          </cell>
        </row>
        <row r="190">
          <cell r="B190" t="str">
            <v>Cung cÊp dÇm BTTA 24.54m</v>
          </cell>
          <cell r="C190" t="str">
            <v>dÇm</v>
          </cell>
          <cell r="D190">
            <v>12</v>
          </cell>
          <cell r="I190" t="str">
            <v/>
          </cell>
          <cell r="J190">
            <v>32380000</v>
          </cell>
        </row>
        <row r="191">
          <cell r="E191" t="str">
            <v>DÇm BTTA 24.54m</v>
          </cell>
          <cell r="F191" t="str">
            <v>dÇm</v>
          </cell>
          <cell r="G191">
            <v>1</v>
          </cell>
          <cell r="H191">
            <v>12</v>
          </cell>
          <cell r="I191">
            <v>32380000</v>
          </cell>
          <cell r="J191">
            <v>32380000</v>
          </cell>
        </row>
        <row r="192">
          <cell r="B192" t="str">
            <v>Cung cÊp gèi cao su dÇm BTTA dµi 24.54m</v>
          </cell>
          <cell r="C192" t="str">
            <v>gèi</v>
          </cell>
          <cell r="D192">
            <v>24</v>
          </cell>
          <cell r="I192" t="str">
            <v/>
          </cell>
          <cell r="J192">
            <v>700000</v>
          </cell>
        </row>
        <row r="193">
          <cell r="E193" t="str">
            <v>Gèi cao su dÇm BTTA dµi 24.54m</v>
          </cell>
          <cell r="F193" t="str">
            <v>gèi</v>
          </cell>
          <cell r="G193">
            <v>1</v>
          </cell>
          <cell r="H193">
            <v>24</v>
          </cell>
          <cell r="I193">
            <v>700000</v>
          </cell>
          <cell r="J193">
            <v>700000</v>
          </cell>
        </row>
        <row r="194">
          <cell r="B194" t="str">
            <v>Cung cÊp dÇm BTTA 33m</v>
          </cell>
          <cell r="C194" t="str">
            <v>dÇm</v>
          </cell>
          <cell r="D194">
            <v>6</v>
          </cell>
          <cell r="I194" t="str">
            <v/>
          </cell>
          <cell r="J194">
            <v>69550000</v>
          </cell>
        </row>
        <row r="195">
          <cell r="E195" t="str">
            <v>DÇm BTTA 33m</v>
          </cell>
          <cell r="F195" t="str">
            <v>dÇm</v>
          </cell>
          <cell r="G195">
            <v>1</v>
          </cell>
          <cell r="H195">
            <v>6</v>
          </cell>
          <cell r="I195">
            <v>69550000</v>
          </cell>
          <cell r="J195">
            <v>69550000</v>
          </cell>
        </row>
        <row r="196">
          <cell r="B196" t="str">
            <v>Cung cÊp gèi cao su dÇm BTTA dµi 33m</v>
          </cell>
          <cell r="C196" t="str">
            <v>gèi</v>
          </cell>
          <cell r="D196">
            <v>12</v>
          </cell>
          <cell r="I196" t="str">
            <v/>
          </cell>
          <cell r="J196">
            <v>1000000</v>
          </cell>
        </row>
        <row r="197">
          <cell r="E197" t="str">
            <v>Gèi cao su dÇm BTTA dµi 33m</v>
          </cell>
          <cell r="F197" t="str">
            <v>gèi</v>
          </cell>
          <cell r="G197">
            <v>1</v>
          </cell>
          <cell r="H197">
            <v>12</v>
          </cell>
          <cell r="I197">
            <v>1000000</v>
          </cell>
          <cell r="J197">
            <v>1000000</v>
          </cell>
        </row>
        <row r="198">
          <cell r="B198" t="str">
            <v>Lao l¾p dÇm BTTA &lt;= 30m</v>
          </cell>
          <cell r="C198" t="str">
            <v>mdÇm</v>
          </cell>
          <cell r="D198">
            <v>2079.12</v>
          </cell>
          <cell r="I198" t="str">
            <v/>
          </cell>
          <cell r="J198">
            <v>7943.2500000000009</v>
          </cell>
        </row>
        <row r="199">
          <cell r="E199" t="str">
            <v>ThÐp h×nh</v>
          </cell>
          <cell r="F199" t="str">
            <v>kg</v>
          </cell>
          <cell r="G199">
            <v>0.189</v>
          </cell>
          <cell r="H199">
            <v>392.95367999999996</v>
          </cell>
          <cell r="I199">
            <v>4500</v>
          </cell>
          <cell r="J199">
            <v>850.5</v>
          </cell>
        </row>
        <row r="200">
          <cell r="E200" t="str">
            <v>Tµ vÑt gç 14x22x180</v>
          </cell>
          <cell r="F200" t="str">
            <v>thanh</v>
          </cell>
          <cell r="G200">
            <v>0.14700000000000002</v>
          </cell>
          <cell r="H200">
            <v>305.63064000000003</v>
          </cell>
          <cell r="I200">
            <v>40000</v>
          </cell>
          <cell r="J200">
            <v>5880.0000000000009</v>
          </cell>
        </row>
        <row r="201">
          <cell r="E201" t="str">
            <v>§inh ®­êng</v>
          </cell>
          <cell r="F201" t="str">
            <v>c¸i</v>
          </cell>
          <cell r="G201">
            <v>0.80850000000000011</v>
          </cell>
          <cell r="H201">
            <v>1680.9685200000001</v>
          </cell>
          <cell r="I201">
            <v>1500</v>
          </cell>
          <cell r="J201">
            <v>1212.7500000000002</v>
          </cell>
        </row>
        <row r="202">
          <cell r="B202" t="str">
            <v>Lao l¾p dÇm BTTA &lt;= 35m</v>
          </cell>
          <cell r="C202" t="str">
            <v>mdÇm</v>
          </cell>
          <cell r="D202">
            <v>198</v>
          </cell>
          <cell r="I202" t="str">
            <v/>
          </cell>
          <cell r="J202">
            <v>4746</v>
          </cell>
        </row>
        <row r="203">
          <cell r="E203" t="str">
            <v>ThÐp h×nh</v>
          </cell>
          <cell r="F203" t="str">
            <v>kg</v>
          </cell>
          <cell r="G203">
            <v>0.11550000000000001</v>
          </cell>
          <cell r="H203">
            <v>22.869</v>
          </cell>
          <cell r="I203">
            <v>4500</v>
          </cell>
          <cell r="J203">
            <v>519.75</v>
          </cell>
        </row>
        <row r="204">
          <cell r="E204" t="str">
            <v>Tµ vÑt gç 14x22x180</v>
          </cell>
          <cell r="F204" t="str">
            <v>thanh</v>
          </cell>
          <cell r="G204">
            <v>8.4000000000000005E-2</v>
          </cell>
          <cell r="H204">
            <v>16.632000000000001</v>
          </cell>
          <cell r="I204">
            <v>40000</v>
          </cell>
          <cell r="J204">
            <v>3360</v>
          </cell>
        </row>
        <row r="205">
          <cell r="E205" t="str">
            <v>§inh ®­êng</v>
          </cell>
          <cell r="F205" t="str">
            <v>c¸i</v>
          </cell>
          <cell r="G205">
            <v>0.57750000000000012</v>
          </cell>
          <cell r="H205">
            <v>114.34500000000003</v>
          </cell>
          <cell r="I205">
            <v>1500</v>
          </cell>
          <cell r="J205">
            <v>866.25000000000023</v>
          </cell>
        </row>
        <row r="206">
          <cell r="B206" t="str">
            <v>N©ng h¹ dÇm cÇu</v>
          </cell>
          <cell r="I206" t="str">
            <v/>
          </cell>
          <cell r="J206" t="str">
            <v/>
          </cell>
        </row>
        <row r="207">
          <cell r="B207" t="str">
            <v>- ChiÒu dµi dÇm &lt;=30m</v>
          </cell>
          <cell r="C207" t="str">
            <v>dÇm</v>
          </cell>
          <cell r="D207">
            <v>108</v>
          </cell>
          <cell r="I207" t="str">
            <v/>
          </cell>
          <cell r="J207">
            <v>202100</v>
          </cell>
        </row>
        <row r="208">
          <cell r="E208" t="str">
            <v>Gç kª</v>
          </cell>
          <cell r="F208" t="str">
            <v>m3</v>
          </cell>
          <cell r="G208">
            <v>9.7000000000000003E-2</v>
          </cell>
          <cell r="H208">
            <v>10.476000000000001</v>
          </cell>
          <cell r="I208">
            <v>2000000</v>
          </cell>
          <cell r="J208">
            <v>194000</v>
          </cell>
        </row>
        <row r="209">
          <cell r="E209" t="str">
            <v>§inh ®Øa</v>
          </cell>
          <cell r="F209" t="str">
            <v>c¸i</v>
          </cell>
          <cell r="G209">
            <v>5.4</v>
          </cell>
          <cell r="H209">
            <v>583.20000000000005</v>
          </cell>
          <cell r="I209">
            <v>1500</v>
          </cell>
          <cell r="J209">
            <v>8100.0000000000009</v>
          </cell>
        </row>
        <row r="210">
          <cell r="B210" t="str">
            <v>- ChiÒu dµi dÇm &lt;=35m</v>
          </cell>
          <cell r="C210" t="str">
            <v>dÇm</v>
          </cell>
          <cell r="D210">
            <v>6</v>
          </cell>
          <cell r="I210" t="str">
            <v/>
          </cell>
          <cell r="J210">
            <v>233450</v>
          </cell>
        </row>
        <row r="211">
          <cell r="E211" t="str">
            <v>Gç kª</v>
          </cell>
          <cell r="F211" t="str">
            <v>m3</v>
          </cell>
          <cell r="G211">
            <v>0.112</v>
          </cell>
          <cell r="H211">
            <v>0.67200000000000004</v>
          </cell>
          <cell r="I211">
            <v>2000000</v>
          </cell>
          <cell r="J211">
            <v>224000</v>
          </cell>
        </row>
        <row r="212">
          <cell r="E212" t="str">
            <v>§inh ®Øa</v>
          </cell>
          <cell r="F212" t="str">
            <v>c¸i</v>
          </cell>
          <cell r="G212">
            <v>6.3</v>
          </cell>
          <cell r="H212">
            <v>37.799999999999997</v>
          </cell>
          <cell r="I212">
            <v>1500</v>
          </cell>
          <cell r="J212">
            <v>9450</v>
          </cell>
        </row>
        <row r="213">
          <cell r="B213" t="str">
            <v>Gia c«ng l¾p ®Æt CT ®æ BT t¹i chæ ®µ ngang, sµn, lÒ, lan can, tho¸t n­íc, khe co gian</v>
          </cell>
          <cell r="I213" t="str">
            <v/>
          </cell>
          <cell r="J213" t="str">
            <v/>
          </cell>
        </row>
        <row r="214">
          <cell r="B214" t="str">
            <v>- Cèt thÐp d&lt;=10</v>
          </cell>
          <cell r="C214" t="str">
            <v>tÊn</v>
          </cell>
          <cell r="D214">
            <v>31.071000000000002</v>
          </cell>
          <cell r="I214" t="str">
            <v/>
          </cell>
          <cell r="J214">
            <v>4037310</v>
          </cell>
        </row>
        <row r="215">
          <cell r="E215" t="str">
            <v>ThÐp trßn d&lt;=10</v>
          </cell>
          <cell r="F215" t="str">
            <v>kg</v>
          </cell>
          <cell r="G215">
            <v>1005</v>
          </cell>
          <cell r="H215">
            <v>31226.355000000003</v>
          </cell>
          <cell r="I215">
            <v>3900</v>
          </cell>
          <cell r="J215">
            <v>3919500</v>
          </cell>
        </row>
        <row r="216">
          <cell r="E216" t="str">
            <v>KÏm buéc 1mm</v>
          </cell>
          <cell r="F216" t="str">
            <v>kg</v>
          </cell>
          <cell r="G216">
            <v>21.42</v>
          </cell>
          <cell r="H216">
            <v>665.54082000000005</v>
          </cell>
          <cell r="I216">
            <v>5500</v>
          </cell>
          <cell r="J216">
            <v>117810.00000000001</v>
          </cell>
        </row>
        <row r="217">
          <cell r="B217" t="str">
            <v>- Cèt thÐp d&lt;=18</v>
          </cell>
          <cell r="C217" t="str">
            <v>tÊn</v>
          </cell>
          <cell r="D217">
            <v>71.364999999999995</v>
          </cell>
          <cell r="I217" t="str">
            <v/>
          </cell>
          <cell r="J217">
            <v>4446440</v>
          </cell>
        </row>
        <row r="218">
          <cell r="E218" t="str">
            <v>ThÐp trßn d&lt;=18</v>
          </cell>
          <cell r="F218" t="str">
            <v>kg</v>
          </cell>
          <cell r="G218">
            <v>1020</v>
          </cell>
          <cell r="H218">
            <v>72792.299999999988</v>
          </cell>
          <cell r="I218">
            <v>4250</v>
          </cell>
          <cell r="J218">
            <v>4335000</v>
          </cell>
        </row>
        <row r="219">
          <cell r="E219" t="str">
            <v>KÏm buéc 1mm</v>
          </cell>
          <cell r="F219" t="str">
            <v>kg</v>
          </cell>
          <cell r="G219">
            <v>14.28</v>
          </cell>
          <cell r="H219">
            <v>1019.0921999999999</v>
          </cell>
          <cell r="I219">
            <v>5500</v>
          </cell>
          <cell r="J219">
            <v>78540</v>
          </cell>
        </row>
        <row r="220">
          <cell r="E220" t="str">
            <v>Que hµn</v>
          </cell>
          <cell r="F220" t="str">
            <v>kg</v>
          </cell>
          <cell r="G220">
            <v>4.7</v>
          </cell>
          <cell r="H220">
            <v>335.41550000000001</v>
          </cell>
          <cell r="I220">
            <v>7000</v>
          </cell>
          <cell r="J220">
            <v>32900</v>
          </cell>
        </row>
        <row r="221">
          <cell r="B221" t="str">
            <v>- Cèt thÐp d&gt;18</v>
          </cell>
          <cell r="C221" t="str">
            <v>tÊn</v>
          </cell>
          <cell r="D221">
            <v>2.1930000000000001</v>
          </cell>
          <cell r="I221" t="str">
            <v/>
          </cell>
          <cell r="J221">
            <v>4455834</v>
          </cell>
        </row>
        <row r="222">
          <cell r="E222" t="str">
            <v>ThÐp trßn d&gt;18</v>
          </cell>
          <cell r="F222" t="str">
            <v>kg</v>
          </cell>
          <cell r="G222">
            <v>1020</v>
          </cell>
          <cell r="H222">
            <v>2236.86</v>
          </cell>
          <cell r="I222">
            <v>4250</v>
          </cell>
          <cell r="J222">
            <v>4335000</v>
          </cell>
        </row>
        <row r="223">
          <cell r="E223" t="str">
            <v>KÏm buéc 1mm</v>
          </cell>
          <cell r="F223" t="str">
            <v>kg</v>
          </cell>
          <cell r="G223">
            <v>14.28</v>
          </cell>
          <cell r="H223">
            <v>31.316040000000001</v>
          </cell>
          <cell r="I223">
            <v>5500</v>
          </cell>
          <cell r="J223">
            <v>78540</v>
          </cell>
        </row>
        <row r="224">
          <cell r="E224" t="str">
            <v>Que hµn</v>
          </cell>
          <cell r="F224" t="str">
            <v>kg</v>
          </cell>
          <cell r="G224">
            <v>6.0419999999999998</v>
          </cell>
          <cell r="H224">
            <v>13.250106000000001</v>
          </cell>
          <cell r="I224">
            <v>7000</v>
          </cell>
          <cell r="J224">
            <v>42294</v>
          </cell>
        </row>
        <row r="225">
          <cell r="B225" t="str">
            <v>- ThÐp b¶n</v>
          </cell>
          <cell r="C225" t="str">
            <v>tÊn</v>
          </cell>
          <cell r="D225">
            <v>1.8089999999999999</v>
          </cell>
          <cell r="I225" t="str">
            <v/>
          </cell>
          <cell r="J225">
            <v>3887170</v>
          </cell>
        </row>
        <row r="226">
          <cell r="E226" t="str">
            <v>ThÐp tÊm</v>
          </cell>
          <cell r="F226" t="str">
            <v>kg</v>
          </cell>
          <cell r="G226">
            <v>1050</v>
          </cell>
          <cell r="H226">
            <v>1899.45</v>
          </cell>
          <cell r="I226">
            <v>3400</v>
          </cell>
          <cell r="J226">
            <v>3570000</v>
          </cell>
        </row>
        <row r="227">
          <cell r="E227" t="str">
            <v>H¬i giã</v>
          </cell>
          <cell r="F227" t="str">
            <v>m3</v>
          </cell>
          <cell r="G227">
            <v>7.26</v>
          </cell>
          <cell r="H227">
            <v>13.133339999999999</v>
          </cell>
          <cell r="I227">
            <v>6500</v>
          </cell>
          <cell r="J227">
            <v>47190</v>
          </cell>
        </row>
        <row r="228">
          <cell r="E228" t="str">
            <v>H¬i ®¸</v>
          </cell>
          <cell r="F228" t="str">
            <v>m3</v>
          </cell>
          <cell r="G228">
            <v>1.21</v>
          </cell>
          <cell r="H228">
            <v>2.1888899999999998</v>
          </cell>
          <cell r="I228">
            <v>38000</v>
          </cell>
          <cell r="J228">
            <v>45980</v>
          </cell>
        </row>
        <row r="229">
          <cell r="E229" t="str">
            <v>Que hµn</v>
          </cell>
          <cell r="F229" t="str">
            <v>kg</v>
          </cell>
          <cell r="G229">
            <v>32</v>
          </cell>
          <cell r="H229">
            <v>57.887999999999998</v>
          </cell>
          <cell r="I229">
            <v>7000</v>
          </cell>
          <cell r="J229">
            <v>224000</v>
          </cell>
        </row>
        <row r="230">
          <cell r="B230" t="str">
            <v>- ThÐp h×nh</v>
          </cell>
          <cell r="C230" t="str">
            <v>tÊn</v>
          </cell>
          <cell r="D230">
            <v>4.5220000000000002</v>
          </cell>
          <cell r="I230" t="str">
            <v/>
          </cell>
          <cell r="J230">
            <v>4929670</v>
          </cell>
        </row>
        <row r="231">
          <cell r="E231" t="str">
            <v>ThÐp h×nh</v>
          </cell>
          <cell r="F231" t="str">
            <v>kg</v>
          </cell>
          <cell r="G231">
            <v>1025</v>
          </cell>
          <cell r="H231">
            <v>4635.05</v>
          </cell>
          <cell r="I231">
            <v>4500</v>
          </cell>
          <cell r="J231">
            <v>4612500</v>
          </cell>
        </row>
        <row r="232">
          <cell r="E232" t="str">
            <v>H¬i giã</v>
          </cell>
          <cell r="F232" t="str">
            <v>m3</v>
          </cell>
          <cell r="G232">
            <v>7.26</v>
          </cell>
          <cell r="H232">
            <v>32.829720000000002</v>
          </cell>
          <cell r="I232">
            <v>6500</v>
          </cell>
          <cell r="J232">
            <v>47190</v>
          </cell>
        </row>
        <row r="233">
          <cell r="E233" t="str">
            <v>H¬i ®¸</v>
          </cell>
          <cell r="F233" t="str">
            <v>m3</v>
          </cell>
          <cell r="G233">
            <v>1.21</v>
          </cell>
          <cell r="H233">
            <v>5.4716199999999997</v>
          </cell>
          <cell r="I233">
            <v>38000</v>
          </cell>
          <cell r="J233">
            <v>45980</v>
          </cell>
        </row>
        <row r="234">
          <cell r="E234" t="str">
            <v>Que hµn</v>
          </cell>
          <cell r="F234" t="str">
            <v>kg</v>
          </cell>
          <cell r="G234">
            <v>32</v>
          </cell>
          <cell r="H234">
            <v>144.70400000000001</v>
          </cell>
          <cell r="I234">
            <v>7000</v>
          </cell>
          <cell r="J234">
            <v>224000</v>
          </cell>
        </row>
        <row r="235">
          <cell r="B235" t="str">
            <v>§­êng hµn 4ly</v>
          </cell>
          <cell r="C235" t="str">
            <v>10m</v>
          </cell>
          <cell r="D235">
            <v>2.1760000000000002</v>
          </cell>
          <cell r="I235" t="str">
            <v/>
          </cell>
          <cell r="J235">
            <v>15260.000000000002</v>
          </cell>
        </row>
        <row r="236">
          <cell r="E236" t="str">
            <v>Que hµn</v>
          </cell>
          <cell r="F236" t="str">
            <v>kg</v>
          </cell>
          <cell r="G236">
            <v>2.1800000000000002</v>
          </cell>
          <cell r="H236">
            <v>4.7436800000000003</v>
          </cell>
          <cell r="I236">
            <v>7000</v>
          </cell>
          <cell r="J236">
            <v>15260.000000000002</v>
          </cell>
        </row>
        <row r="237">
          <cell r="B237" t="str">
            <v>§­êng hµn 6ly</v>
          </cell>
          <cell r="C237" t="str">
            <v>10m</v>
          </cell>
          <cell r="D237">
            <v>242.21600000000001</v>
          </cell>
          <cell r="I237" t="str">
            <v/>
          </cell>
          <cell r="J237">
            <v>29190</v>
          </cell>
        </row>
        <row r="238">
          <cell r="E238" t="str">
            <v>Que hµn</v>
          </cell>
          <cell r="F238" t="str">
            <v>kg</v>
          </cell>
          <cell r="G238">
            <v>4.17</v>
          </cell>
          <cell r="H238">
            <v>1010.04072</v>
          </cell>
          <cell r="I238">
            <v>7000</v>
          </cell>
          <cell r="J238">
            <v>29190</v>
          </cell>
        </row>
        <row r="239">
          <cell r="B239" t="str">
            <v>§­êng hµn 10ly</v>
          </cell>
          <cell r="C239" t="str">
            <v>10m</v>
          </cell>
          <cell r="D239">
            <v>111.76</v>
          </cell>
          <cell r="I239" t="str">
            <v/>
          </cell>
          <cell r="J239">
            <v>79170</v>
          </cell>
        </row>
        <row r="240">
          <cell r="E240" t="str">
            <v>Que hµn</v>
          </cell>
          <cell r="F240" t="str">
            <v>kg</v>
          </cell>
          <cell r="G240">
            <v>11.31</v>
          </cell>
          <cell r="H240">
            <v>1264.0056000000002</v>
          </cell>
          <cell r="I240">
            <v>7000</v>
          </cell>
          <cell r="J240">
            <v>79170</v>
          </cell>
        </row>
        <row r="241">
          <cell r="B241" t="str">
            <v>L¾p ®Æt èng tho¸t n­íc</v>
          </cell>
          <cell r="C241" t="str">
            <v>100m</v>
          </cell>
          <cell r="D241">
            <v>1.1559999999999999</v>
          </cell>
          <cell r="I241" t="str">
            <v/>
          </cell>
          <cell r="J241">
            <v>6325760</v>
          </cell>
        </row>
        <row r="242">
          <cell r="E242" t="str">
            <v>èng nhùa F114</v>
          </cell>
          <cell r="F242" t="str">
            <v>m</v>
          </cell>
          <cell r="G242">
            <v>102</v>
          </cell>
          <cell r="H242">
            <v>117.91199999999999</v>
          </cell>
          <cell r="I242">
            <v>39800</v>
          </cell>
          <cell r="J242">
            <v>4059600</v>
          </cell>
        </row>
        <row r="243">
          <cell r="E243" t="str">
            <v>M¨ng s«ng</v>
          </cell>
          <cell r="F243" t="str">
            <v>c¸i</v>
          </cell>
          <cell r="G243">
            <v>25</v>
          </cell>
          <cell r="H243">
            <v>28.9</v>
          </cell>
          <cell r="I243">
            <v>90000</v>
          </cell>
          <cell r="J243">
            <v>2250000</v>
          </cell>
        </row>
        <row r="244">
          <cell r="E244" t="str">
            <v>Cån röa</v>
          </cell>
          <cell r="F244" t="str">
            <v>kg</v>
          </cell>
          <cell r="G244">
            <v>0.49</v>
          </cell>
          <cell r="H244">
            <v>0.56643999999999994</v>
          </cell>
          <cell r="I244">
            <v>8000</v>
          </cell>
          <cell r="J244">
            <v>3920</v>
          </cell>
        </row>
        <row r="245">
          <cell r="E245" t="str">
            <v>Nhùa d¸n</v>
          </cell>
          <cell r="F245" t="str">
            <v>kg</v>
          </cell>
          <cell r="G245">
            <v>0.68</v>
          </cell>
          <cell r="H245">
            <v>0.78608</v>
          </cell>
          <cell r="I245">
            <v>18000</v>
          </cell>
          <cell r="J245">
            <v>12240</v>
          </cell>
        </row>
        <row r="246">
          <cell r="B246" t="str">
            <v>V¸n khu«n ®æ bª t«ng t¹i chæ dÇm, sµn, lÒ</v>
          </cell>
          <cell r="C246" t="str">
            <v>100m2</v>
          </cell>
          <cell r="D246">
            <v>41.012</v>
          </cell>
          <cell r="I246" t="str">
            <v/>
          </cell>
          <cell r="J246">
            <v>7159454.7499999991</v>
          </cell>
        </row>
        <row r="247">
          <cell r="E247" t="str">
            <v>Gç v¸n</v>
          </cell>
          <cell r="F247" t="str">
            <v>m3</v>
          </cell>
          <cell r="G247">
            <v>1.1165</v>
          </cell>
          <cell r="H247">
            <v>45.789898000000001</v>
          </cell>
          <cell r="I247">
            <v>2000000</v>
          </cell>
          <cell r="J247">
            <v>2233000</v>
          </cell>
        </row>
        <row r="248">
          <cell r="E248" t="str">
            <v>Gç ®µ, chèng</v>
          </cell>
          <cell r="F248" t="str">
            <v>m3</v>
          </cell>
          <cell r="G248">
            <v>2.3852499999999996</v>
          </cell>
          <cell r="H248">
            <v>97.823872999999992</v>
          </cell>
          <cell r="I248">
            <v>2000000</v>
          </cell>
          <cell r="J248">
            <v>4770499.9999999991</v>
          </cell>
        </row>
        <row r="249">
          <cell r="E249" t="str">
            <v>§inh ®Øa</v>
          </cell>
          <cell r="F249" t="str">
            <v>c¸i</v>
          </cell>
          <cell r="G249">
            <v>30.754499999999997</v>
          </cell>
          <cell r="H249">
            <v>1261.3035539999998</v>
          </cell>
          <cell r="I249">
            <v>1500</v>
          </cell>
          <cell r="J249">
            <v>46131.749999999993</v>
          </cell>
        </row>
        <row r="250">
          <cell r="E250" t="str">
            <v>Bu l«ng</v>
          </cell>
          <cell r="F250" t="str">
            <v>c¸i</v>
          </cell>
          <cell r="G250">
            <v>24.562999999999995</v>
          </cell>
          <cell r="H250">
            <v>1007.3777559999999</v>
          </cell>
          <cell r="I250">
            <v>2500</v>
          </cell>
          <cell r="J250">
            <v>61407.499999999985</v>
          </cell>
        </row>
        <row r="251">
          <cell r="E251" t="str">
            <v>§inh</v>
          </cell>
          <cell r="F251" t="str">
            <v>kg</v>
          </cell>
          <cell r="G251">
            <v>9.1349999999999998</v>
          </cell>
          <cell r="H251">
            <v>374.64461999999997</v>
          </cell>
          <cell r="I251">
            <v>5300</v>
          </cell>
          <cell r="J251">
            <v>48415.5</v>
          </cell>
        </row>
        <row r="252">
          <cell r="B252" t="str">
            <v>V¸n khu«n ®æ bª t«ng t¹i chæ trô lan can</v>
          </cell>
          <cell r="C252" t="str">
            <v>100m2</v>
          </cell>
          <cell r="D252">
            <v>3.089</v>
          </cell>
          <cell r="I252" t="str">
            <v/>
          </cell>
          <cell r="J252">
            <v>2953500</v>
          </cell>
        </row>
        <row r="253">
          <cell r="E253" t="str">
            <v>Gç v¸n</v>
          </cell>
          <cell r="F253" t="str">
            <v>m3</v>
          </cell>
          <cell r="G253">
            <v>0.79200000000000004</v>
          </cell>
          <cell r="H253">
            <v>2.446488</v>
          </cell>
          <cell r="I253">
            <v>2000000</v>
          </cell>
          <cell r="J253">
            <v>1584000</v>
          </cell>
        </row>
        <row r="254">
          <cell r="E254" t="str">
            <v>Gç ®µ nÑp</v>
          </cell>
          <cell r="F254" t="str">
            <v>m3</v>
          </cell>
          <cell r="G254">
            <v>0.14899999999999999</v>
          </cell>
          <cell r="H254">
            <v>0.46026099999999998</v>
          </cell>
          <cell r="I254">
            <v>2000000</v>
          </cell>
          <cell r="J254">
            <v>298000</v>
          </cell>
        </row>
        <row r="255">
          <cell r="E255" t="str">
            <v>Gç chèng</v>
          </cell>
          <cell r="F255" t="str">
            <v>m3</v>
          </cell>
          <cell r="G255">
            <v>0.496</v>
          </cell>
          <cell r="H255">
            <v>1.532144</v>
          </cell>
          <cell r="I255">
            <v>2000000</v>
          </cell>
          <cell r="J255">
            <v>992000</v>
          </cell>
        </row>
        <row r="256">
          <cell r="E256" t="str">
            <v>§inh</v>
          </cell>
          <cell r="F256" t="str">
            <v>kg</v>
          </cell>
          <cell r="G256">
            <v>15</v>
          </cell>
          <cell r="H256">
            <v>46.335000000000001</v>
          </cell>
          <cell r="I256">
            <v>5300</v>
          </cell>
          <cell r="J256">
            <v>79500</v>
          </cell>
        </row>
        <row r="257">
          <cell r="B257" t="str">
            <v>§æ bª t«ng t¹i chæ ®¸ 1x2 M250 lÒ, lan can</v>
          </cell>
          <cell r="C257" t="str">
            <v>m3</v>
          </cell>
          <cell r="D257">
            <v>177.24199999999999</v>
          </cell>
          <cell r="I257" t="str">
            <v/>
          </cell>
          <cell r="J257">
            <v>504718.82500000007</v>
          </cell>
        </row>
        <row r="258">
          <cell r="E258" t="str">
            <v>Xi m¨ng PC30</v>
          </cell>
          <cell r="F258" t="str">
            <v>kg</v>
          </cell>
          <cell r="G258">
            <v>431.73</v>
          </cell>
          <cell r="H258">
            <v>76520.68866</v>
          </cell>
          <cell r="I258">
            <v>860</v>
          </cell>
          <cell r="J258">
            <v>371287.8</v>
          </cell>
        </row>
        <row r="259">
          <cell r="E259" t="str">
            <v>C¸t vµng</v>
          </cell>
          <cell r="F259" t="str">
            <v>m3</v>
          </cell>
          <cell r="G259">
            <v>0.47320000000000001</v>
          </cell>
          <cell r="H259">
            <v>83.870914400000004</v>
          </cell>
          <cell r="I259">
            <v>47000</v>
          </cell>
          <cell r="J259">
            <v>22240.400000000001</v>
          </cell>
        </row>
        <row r="260">
          <cell r="E260" t="str">
            <v>§¸ 1x2</v>
          </cell>
          <cell r="F260" t="str">
            <v>m3</v>
          </cell>
          <cell r="G260">
            <v>0.92248000000000008</v>
          </cell>
          <cell r="H260">
            <v>163.50220016</v>
          </cell>
          <cell r="I260">
            <v>120000</v>
          </cell>
          <cell r="J260">
            <v>110697.60000000001</v>
          </cell>
        </row>
        <row r="261">
          <cell r="E261" t="str">
            <v>N­íc</v>
          </cell>
          <cell r="F261" t="str">
            <v>lÝt</v>
          </cell>
          <cell r="G261">
            <v>197.21</v>
          </cell>
          <cell r="H261">
            <v>34953.894820000001</v>
          </cell>
          <cell r="I261">
            <v>2.5</v>
          </cell>
          <cell r="J261">
            <v>493.02500000000003</v>
          </cell>
        </row>
        <row r="262">
          <cell r="B262" t="str">
            <v>§æ bª t«ng ®¸ 1x2 M300 dÇm ngang sµn cÇu</v>
          </cell>
          <cell r="C262" t="str">
            <v>m3</v>
          </cell>
          <cell r="D262">
            <v>539.79999999999995</v>
          </cell>
          <cell r="I262" t="str">
            <v/>
          </cell>
          <cell r="J262">
            <v>535859.35</v>
          </cell>
        </row>
        <row r="263">
          <cell r="E263" t="str">
            <v>Xi m¨ng PC30</v>
          </cell>
          <cell r="F263" t="str">
            <v>kg</v>
          </cell>
          <cell r="G263">
            <v>467.97400000000005</v>
          </cell>
          <cell r="H263">
            <v>252612.3652</v>
          </cell>
          <cell r="I263">
            <v>860</v>
          </cell>
          <cell r="J263">
            <v>402457.64</v>
          </cell>
        </row>
        <row r="264">
          <cell r="E264" t="str">
            <v>C¸t vµng</v>
          </cell>
          <cell r="F264" t="str">
            <v>m3</v>
          </cell>
          <cell r="G264">
            <v>0.47320000000000001</v>
          </cell>
          <cell r="H264">
            <v>255.43335999999999</v>
          </cell>
          <cell r="I264">
            <v>47000</v>
          </cell>
          <cell r="J264">
            <v>22240.400000000001</v>
          </cell>
        </row>
        <row r="265">
          <cell r="E265" t="str">
            <v>§¸ 1x2</v>
          </cell>
          <cell r="F265" t="str">
            <v>m3</v>
          </cell>
          <cell r="G265">
            <v>0.92248000000000008</v>
          </cell>
          <cell r="H265">
            <v>497.95470399999999</v>
          </cell>
          <cell r="I265">
            <v>120000</v>
          </cell>
          <cell r="J265">
            <v>110697.60000000001</v>
          </cell>
        </row>
        <row r="266">
          <cell r="E266" t="str">
            <v>N­íc</v>
          </cell>
          <cell r="F266" t="str">
            <v>lÝt</v>
          </cell>
          <cell r="G266">
            <v>185.48400000000001</v>
          </cell>
          <cell r="H266">
            <v>100124.2632</v>
          </cell>
          <cell r="I266">
            <v>2.5</v>
          </cell>
          <cell r="J266">
            <v>463.71000000000004</v>
          </cell>
        </row>
        <row r="267">
          <cell r="B267" t="str">
            <v>QuÐt v«i 3 n­íc lan can</v>
          </cell>
          <cell r="C267" t="str">
            <v>m2</v>
          </cell>
          <cell r="D267">
            <v>883.69</v>
          </cell>
          <cell r="I267" t="str">
            <v/>
          </cell>
          <cell r="J267">
            <v>410.44799999999998</v>
          </cell>
        </row>
        <row r="268">
          <cell r="E268" t="str">
            <v>V«i côc</v>
          </cell>
          <cell r="F268" t="str">
            <v>kg</v>
          </cell>
          <cell r="G268">
            <v>0.32232</v>
          </cell>
          <cell r="H268">
            <v>284.83096080000001</v>
          </cell>
          <cell r="I268">
            <v>1000</v>
          </cell>
          <cell r="J268">
            <v>322.32</v>
          </cell>
        </row>
        <row r="269">
          <cell r="E269" t="str">
            <v>Adao</v>
          </cell>
          <cell r="F269" t="str">
            <v>kg</v>
          </cell>
          <cell r="G269">
            <v>6.1200000000000004E-3</v>
          </cell>
          <cell r="H269">
            <v>5.4081828000000005</v>
          </cell>
          <cell r="I269">
            <v>14400</v>
          </cell>
          <cell r="J269">
            <v>88.128</v>
          </cell>
        </row>
        <row r="270">
          <cell r="B270" t="str">
            <v>Nhùa dÝnh b¸m tiªu chuÈn 1,1kg/m2</v>
          </cell>
          <cell r="C270" t="str">
            <v>100m2</v>
          </cell>
          <cell r="D270">
            <v>33.936999999999998</v>
          </cell>
          <cell r="I270" t="str">
            <v/>
          </cell>
          <cell r="J270">
            <v>417202.5</v>
          </cell>
        </row>
        <row r="271">
          <cell r="E271" t="str">
            <v>Nhùa ®­êng</v>
          </cell>
          <cell r="F271" t="str">
            <v>kg</v>
          </cell>
          <cell r="G271">
            <v>86.515000000000015</v>
          </cell>
          <cell r="H271">
            <v>2936.0595550000003</v>
          </cell>
          <cell r="I271">
            <v>2700</v>
          </cell>
          <cell r="J271">
            <v>233590.50000000003</v>
          </cell>
        </row>
        <row r="272">
          <cell r="E272" t="str">
            <v>DÇu ma zót</v>
          </cell>
          <cell r="F272" t="str">
            <v>kg</v>
          </cell>
          <cell r="G272">
            <v>35.31</v>
          </cell>
          <cell r="H272">
            <v>1198.31547</v>
          </cell>
          <cell r="I272">
            <v>5200</v>
          </cell>
          <cell r="J272">
            <v>183612</v>
          </cell>
        </row>
        <row r="273">
          <cell r="B273" t="str">
            <v>BTN nãng h¹t mÞn mÆt cÇu dµy TB 7cm</v>
          </cell>
          <cell r="C273" t="str">
            <v>100m2</v>
          </cell>
          <cell r="D273">
            <v>33.936999999999998</v>
          </cell>
          <cell r="I273" t="str">
            <v/>
          </cell>
          <cell r="J273">
            <v>5091000</v>
          </cell>
        </row>
        <row r="274">
          <cell r="E274" t="str">
            <v>Bª t«ng nhùa</v>
          </cell>
          <cell r="F274" t="str">
            <v>TÊn</v>
          </cell>
          <cell r="G274">
            <v>16.97</v>
          </cell>
          <cell r="H274">
            <v>575.91088999999988</v>
          </cell>
          <cell r="I274">
            <v>300000</v>
          </cell>
          <cell r="J274">
            <v>5091000</v>
          </cell>
        </row>
        <row r="275">
          <cell r="B275" t="str">
            <v>Phao ®Ìn ®iÒu khiÓn giao th«ng ®­êng thñy</v>
          </cell>
          <cell r="C275" t="str">
            <v>bé</v>
          </cell>
          <cell r="D275">
            <v>4</v>
          </cell>
          <cell r="I275" t="str">
            <v/>
          </cell>
          <cell r="J275">
            <v>20000</v>
          </cell>
        </row>
        <row r="276">
          <cell r="E276" t="str">
            <v>Phao ®Ìn</v>
          </cell>
          <cell r="F276" t="str">
            <v>bé</v>
          </cell>
          <cell r="G276">
            <v>1</v>
          </cell>
          <cell r="H276">
            <v>4</v>
          </cell>
          <cell r="I276">
            <v>20000</v>
          </cell>
          <cell r="J276">
            <v>20000</v>
          </cell>
        </row>
        <row r="277">
          <cell r="B277" t="str">
            <v>phÇn cèng qua ®­êng</v>
          </cell>
          <cell r="I277" t="str">
            <v/>
          </cell>
          <cell r="J277" t="str">
            <v/>
          </cell>
        </row>
        <row r="278">
          <cell r="B278" t="str">
            <v>§ãng cõ trµm</v>
          </cell>
          <cell r="C278" t="str">
            <v>100m</v>
          </cell>
          <cell r="D278">
            <v>213.07499999999999</v>
          </cell>
          <cell r="I278" t="str">
            <v/>
          </cell>
          <cell r="J278">
            <v>381304.97000000003</v>
          </cell>
        </row>
        <row r="279">
          <cell r="E279" t="str">
            <v>Cõ trµm</v>
          </cell>
          <cell r="F279" t="str">
            <v>m</v>
          </cell>
          <cell r="G279">
            <v>108.15</v>
          </cell>
          <cell r="H279">
            <v>23044.061249999999</v>
          </cell>
          <cell r="I279">
            <v>3111</v>
          </cell>
          <cell r="J279">
            <v>336454.65</v>
          </cell>
        </row>
        <row r="280">
          <cell r="E280" t="str">
            <v>C©y chèng</v>
          </cell>
          <cell r="F280" t="str">
            <v>c©y</v>
          </cell>
          <cell r="G280">
            <v>1.5965</v>
          </cell>
          <cell r="H280">
            <v>340.1742375</v>
          </cell>
          <cell r="I280">
            <v>15000</v>
          </cell>
          <cell r="J280">
            <v>23947.5</v>
          </cell>
        </row>
        <row r="281">
          <cell r="E281" t="str">
            <v>V¸n</v>
          </cell>
          <cell r="F281" t="str">
            <v>m3</v>
          </cell>
          <cell r="G281">
            <v>1.03E-2</v>
          </cell>
          <cell r="H281">
            <v>2.1946724999999998</v>
          </cell>
          <cell r="I281">
            <v>2000000</v>
          </cell>
          <cell r="J281">
            <v>20600</v>
          </cell>
        </row>
        <row r="282">
          <cell r="E282" t="str">
            <v>D©y</v>
          </cell>
          <cell r="F282" t="str">
            <v>kg</v>
          </cell>
          <cell r="G282">
            <v>0.50470000000000004</v>
          </cell>
          <cell r="H282">
            <v>107.53895250000001</v>
          </cell>
          <cell r="I282">
            <v>600</v>
          </cell>
          <cell r="J282">
            <v>302.82000000000005</v>
          </cell>
        </row>
        <row r="283">
          <cell r="B283" t="str">
            <v>§æ bª t«ng lãt ®¸ 4x6 M100</v>
          </cell>
          <cell r="C283" t="str">
            <v>m3</v>
          </cell>
          <cell r="D283">
            <v>41.86</v>
          </cell>
          <cell r="I283" t="str">
            <v/>
          </cell>
          <cell r="J283">
            <v>285718.3125</v>
          </cell>
        </row>
        <row r="284">
          <cell r="E284" t="str">
            <v>Xi m¨ng PC30</v>
          </cell>
          <cell r="F284" t="str">
            <v>kg</v>
          </cell>
          <cell r="G284">
            <v>199.875</v>
          </cell>
          <cell r="H284">
            <v>8366.7674999999999</v>
          </cell>
          <cell r="I284">
            <v>860</v>
          </cell>
          <cell r="J284">
            <v>171892.5</v>
          </cell>
        </row>
        <row r="285">
          <cell r="E285" t="str">
            <v>C¸t vµng</v>
          </cell>
          <cell r="F285" t="str">
            <v>m3</v>
          </cell>
          <cell r="G285">
            <v>0.52900000000000003</v>
          </cell>
          <cell r="H285">
            <v>22.143940000000001</v>
          </cell>
          <cell r="I285">
            <v>47000</v>
          </cell>
          <cell r="J285">
            <v>24863</v>
          </cell>
        </row>
        <row r="286">
          <cell r="E286" t="str">
            <v>§¸ 4x6</v>
          </cell>
          <cell r="F286" t="str">
            <v>m3</v>
          </cell>
          <cell r="G286">
            <v>0.93200000000000005</v>
          </cell>
          <cell r="H286">
            <v>39.01352</v>
          </cell>
          <cell r="I286">
            <v>95000</v>
          </cell>
          <cell r="J286">
            <v>88540</v>
          </cell>
        </row>
        <row r="287">
          <cell r="E287" t="str">
            <v>N­íc</v>
          </cell>
          <cell r="F287" t="str">
            <v>lÝt</v>
          </cell>
          <cell r="G287">
            <v>169.125</v>
          </cell>
          <cell r="H287">
            <v>7079.5725000000002</v>
          </cell>
          <cell r="I287">
            <v>2.5</v>
          </cell>
          <cell r="J287">
            <v>422.8125</v>
          </cell>
        </row>
        <row r="288">
          <cell r="B288" t="str">
            <v>Cèt thÐp èng cèng ®óc s½n</v>
          </cell>
          <cell r="I288" t="str">
            <v/>
          </cell>
          <cell r="J288" t="str">
            <v/>
          </cell>
        </row>
        <row r="289">
          <cell r="B289" t="str">
            <v>- Cèt thÐp d&lt;=10</v>
          </cell>
          <cell r="C289" t="str">
            <v>tÊn</v>
          </cell>
          <cell r="D289">
            <v>2.13</v>
          </cell>
          <cell r="I289" t="str">
            <v/>
          </cell>
          <cell r="J289">
            <v>4037310</v>
          </cell>
        </row>
        <row r="290">
          <cell r="E290" t="str">
            <v>ThÐp trßn d&lt;=10</v>
          </cell>
          <cell r="F290" t="str">
            <v>kg</v>
          </cell>
          <cell r="G290">
            <v>1005</v>
          </cell>
          <cell r="H290">
            <v>2140.65</v>
          </cell>
          <cell r="I290">
            <v>3900</v>
          </cell>
          <cell r="J290">
            <v>3919500</v>
          </cell>
        </row>
        <row r="291">
          <cell r="E291" t="str">
            <v>KÏm buéc 1mm</v>
          </cell>
          <cell r="F291" t="str">
            <v>kg</v>
          </cell>
          <cell r="G291">
            <v>21.42</v>
          </cell>
          <cell r="H291">
            <v>45.624600000000001</v>
          </cell>
          <cell r="I291">
            <v>5500</v>
          </cell>
          <cell r="J291">
            <v>117810.00000000001</v>
          </cell>
        </row>
        <row r="292">
          <cell r="B292" t="str">
            <v>- Cèt thÐp d&lt;=18</v>
          </cell>
          <cell r="C292" t="str">
            <v>tÊn</v>
          </cell>
          <cell r="D292">
            <v>11.37</v>
          </cell>
          <cell r="I292" t="str">
            <v/>
          </cell>
          <cell r="J292">
            <v>4480040</v>
          </cell>
        </row>
        <row r="293">
          <cell r="E293" t="str">
            <v>ThÐp trßn d&lt;=18</v>
          </cell>
          <cell r="F293" t="str">
            <v>kg</v>
          </cell>
          <cell r="G293">
            <v>1020</v>
          </cell>
          <cell r="H293">
            <v>11597.4</v>
          </cell>
          <cell r="I293">
            <v>4250</v>
          </cell>
          <cell r="J293">
            <v>4335000</v>
          </cell>
        </row>
        <row r="294">
          <cell r="E294" t="str">
            <v>KÏm buéc 1mm</v>
          </cell>
          <cell r="F294" t="str">
            <v>kg</v>
          </cell>
          <cell r="G294">
            <v>14.28</v>
          </cell>
          <cell r="H294">
            <v>162.36359999999999</v>
          </cell>
          <cell r="I294">
            <v>5500</v>
          </cell>
          <cell r="J294">
            <v>78540</v>
          </cell>
        </row>
        <row r="295">
          <cell r="E295" t="str">
            <v>Que hµn</v>
          </cell>
          <cell r="F295" t="str">
            <v>kg</v>
          </cell>
          <cell r="G295">
            <v>9.5</v>
          </cell>
          <cell r="H295">
            <v>108.01499999999999</v>
          </cell>
          <cell r="I295">
            <v>7000</v>
          </cell>
          <cell r="J295">
            <v>66500</v>
          </cell>
        </row>
        <row r="296">
          <cell r="B296" t="str">
            <v>Cèt thÐp ®æ bª t«ng t¹i chæ</v>
          </cell>
          <cell r="I296" t="str">
            <v/>
          </cell>
          <cell r="J296" t="str">
            <v/>
          </cell>
        </row>
        <row r="297">
          <cell r="B297" t="str">
            <v>- Cèt thÐp d&lt;=18</v>
          </cell>
          <cell r="C297" t="str">
            <v>tÊn</v>
          </cell>
          <cell r="D297">
            <v>1.41</v>
          </cell>
          <cell r="I297" t="str">
            <v/>
          </cell>
          <cell r="J297">
            <v>4446440</v>
          </cell>
        </row>
        <row r="298">
          <cell r="E298" t="str">
            <v>ThÐp trßn d&lt;=18</v>
          </cell>
          <cell r="F298" t="str">
            <v>kg</v>
          </cell>
          <cell r="G298">
            <v>1020</v>
          </cell>
          <cell r="H298">
            <v>1438.1999999999998</v>
          </cell>
          <cell r="I298">
            <v>4250</v>
          </cell>
          <cell r="J298">
            <v>4335000</v>
          </cell>
        </row>
        <row r="299">
          <cell r="E299" t="str">
            <v>KÏm buéc 1mm</v>
          </cell>
          <cell r="F299" t="str">
            <v>kg</v>
          </cell>
          <cell r="G299">
            <v>14.28</v>
          </cell>
          <cell r="H299">
            <v>20.134799999999998</v>
          </cell>
          <cell r="I299">
            <v>5500</v>
          </cell>
          <cell r="J299">
            <v>78540</v>
          </cell>
        </row>
        <row r="300">
          <cell r="E300" t="str">
            <v>Que hµn</v>
          </cell>
          <cell r="F300" t="str">
            <v>kg</v>
          </cell>
          <cell r="G300">
            <v>4.7</v>
          </cell>
          <cell r="H300">
            <v>6.6269999999999998</v>
          </cell>
          <cell r="I300">
            <v>7000</v>
          </cell>
          <cell r="J300">
            <v>32900</v>
          </cell>
        </row>
        <row r="301">
          <cell r="B301" t="str">
            <v>V¸n khu«n ®æ bª t«ng t¹i chæ</v>
          </cell>
          <cell r="C301" t="str">
            <v>100m2</v>
          </cell>
          <cell r="D301">
            <v>2.6589999999999998</v>
          </cell>
          <cell r="I301" t="str">
            <v/>
          </cell>
          <cell r="J301">
            <v>2896992.7</v>
          </cell>
        </row>
        <row r="302">
          <cell r="E302" t="str">
            <v>Gç v¸n</v>
          </cell>
          <cell r="F302" t="str">
            <v>m3</v>
          </cell>
          <cell r="G302">
            <v>0.83737499999999987</v>
          </cell>
          <cell r="H302">
            <v>2.2265801249999995</v>
          </cell>
          <cell r="I302">
            <v>2000000</v>
          </cell>
          <cell r="J302">
            <v>1674749.9999999998</v>
          </cell>
        </row>
        <row r="303">
          <cell r="E303" t="str">
            <v>Gç ®µ, chèng</v>
          </cell>
          <cell r="F303" t="str">
            <v>m3</v>
          </cell>
          <cell r="G303">
            <v>0.53287499999999999</v>
          </cell>
          <cell r="H303">
            <v>1.4169146249999998</v>
          </cell>
          <cell r="I303">
            <v>2000000</v>
          </cell>
          <cell r="J303">
            <v>1065750</v>
          </cell>
        </row>
        <row r="304">
          <cell r="E304" t="str">
            <v>§inh ®Øa</v>
          </cell>
          <cell r="F304" t="str">
            <v>c¸i</v>
          </cell>
          <cell r="G304">
            <v>30.754499999999997</v>
          </cell>
          <cell r="H304">
            <v>81.776215499999992</v>
          </cell>
          <cell r="I304">
            <v>1500</v>
          </cell>
          <cell r="J304">
            <v>46131.749999999993</v>
          </cell>
        </row>
        <row r="305">
          <cell r="E305" t="str">
            <v>Bu l«ng</v>
          </cell>
          <cell r="F305" t="str">
            <v>c¸i</v>
          </cell>
          <cell r="G305">
            <v>24.562999999999995</v>
          </cell>
          <cell r="H305">
            <v>65.313016999999988</v>
          </cell>
          <cell r="I305">
            <v>2500</v>
          </cell>
          <cell r="J305">
            <v>61407.499999999985</v>
          </cell>
        </row>
        <row r="306">
          <cell r="E306" t="str">
            <v>§inh</v>
          </cell>
          <cell r="F306" t="str">
            <v>kg</v>
          </cell>
          <cell r="G306">
            <v>9.2364999999999995</v>
          </cell>
          <cell r="H306">
            <v>24.559853499999996</v>
          </cell>
          <cell r="I306">
            <v>5300</v>
          </cell>
          <cell r="J306">
            <v>48953.45</v>
          </cell>
        </row>
        <row r="307">
          <cell r="B307" t="str">
            <v>V¸n khu«n ®æ bª t«ng ®óc s½n</v>
          </cell>
          <cell r="C307" t="str">
            <v>100m2</v>
          </cell>
          <cell r="D307">
            <v>11.612</v>
          </cell>
          <cell r="I307" t="str">
            <v/>
          </cell>
          <cell r="J307">
            <v>663914.41</v>
          </cell>
        </row>
        <row r="308">
          <cell r="E308" t="str">
            <v>Gç v¸n</v>
          </cell>
          <cell r="F308" t="str">
            <v>m3</v>
          </cell>
          <cell r="G308">
            <v>8.3830000000000002E-2</v>
          </cell>
          <cell r="H308">
            <v>0.97343396000000004</v>
          </cell>
          <cell r="I308">
            <v>2000000</v>
          </cell>
          <cell r="J308">
            <v>167660</v>
          </cell>
        </row>
        <row r="309">
          <cell r="E309" t="str">
            <v>Gç ®µ, chèng</v>
          </cell>
          <cell r="F309" t="str">
            <v>m3</v>
          </cell>
          <cell r="G309">
            <v>0.21209999999999998</v>
          </cell>
          <cell r="H309">
            <v>2.4629051999999998</v>
          </cell>
          <cell r="I309">
            <v>2000000</v>
          </cell>
          <cell r="J309">
            <v>424199.99999999994</v>
          </cell>
        </row>
        <row r="310">
          <cell r="E310" t="str">
            <v>§inh ®Øa</v>
          </cell>
          <cell r="F310" t="str">
            <v>c¸i</v>
          </cell>
          <cell r="G310">
            <v>30.3</v>
          </cell>
          <cell r="H310">
            <v>351.84360000000004</v>
          </cell>
          <cell r="I310">
            <v>1500</v>
          </cell>
          <cell r="J310">
            <v>45450</v>
          </cell>
        </row>
        <row r="311">
          <cell r="E311" t="str">
            <v>§inh</v>
          </cell>
          <cell r="F311" t="str">
            <v>kg</v>
          </cell>
          <cell r="G311">
            <v>5.0196999999999994</v>
          </cell>
          <cell r="H311">
            <v>58.28875639999999</v>
          </cell>
          <cell r="I311">
            <v>5300</v>
          </cell>
          <cell r="J311">
            <v>26604.409999999996</v>
          </cell>
        </row>
        <row r="312">
          <cell r="B312" t="str">
            <v>Bª t«ng èng cèng ®¸ 1x2 M200</v>
          </cell>
          <cell r="C312" t="str">
            <v>m3</v>
          </cell>
          <cell r="D312">
            <v>147</v>
          </cell>
          <cell r="I312" t="str">
            <v/>
          </cell>
          <cell r="J312">
            <v>430435.26899999991</v>
          </cell>
        </row>
        <row r="313">
          <cell r="E313" t="str">
            <v>Xi m¨ng PC30</v>
          </cell>
          <cell r="F313" t="str">
            <v>kg</v>
          </cell>
          <cell r="G313">
            <v>348.86564999999996</v>
          </cell>
          <cell r="H313">
            <v>51283.250549999997</v>
          </cell>
          <cell r="I313">
            <v>860</v>
          </cell>
          <cell r="J313">
            <v>300024.45899999997</v>
          </cell>
        </row>
        <row r="314">
          <cell r="E314" t="str">
            <v>C¸t vµng</v>
          </cell>
          <cell r="F314" t="str">
            <v>m3</v>
          </cell>
          <cell r="G314">
            <v>0.47837999999999992</v>
          </cell>
          <cell r="H314">
            <v>70.321859999999987</v>
          </cell>
          <cell r="I314">
            <v>47000</v>
          </cell>
          <cell r="J314">
            <v>22483.859999999997</v>
          </cell>
        </row>
        <row r="315">
          <cell r="E315" t="str">
            <v>§¸ 1x2</v>
          </cell>
          <cell r="F315" t="str">
            <v>m3</v>
          </cell>
          <cell r="G315">
            <v>0.89545499999999989</v>
          </cell>
          <cell r="H315">
            <v>131.63188499999998</v>
          </cell>
          <cell r="I315">
            <v>120000</v>
          </cell>
          <cell r="J315">
            <v>107454.59999999999</v>
          </cell>
        </row>
        <row r="316">
          <cell r="E316" t="str">
            <v>N­íc</v>
          </cell>
          <cell r="F316" t="str">
            <v>lÝt</v>
          </cell>
          <cell r="G316">
            <v>188.93999999999997</v>
          </cell>
          <cell r="H316">
            <v>27774.179999999997</v>
          </cell>
          <cell r="I316">
            <v>2.5</v>
          </cell>
          <cell r="J316">
            <v>472.34999999999991</v>
          </cell>
        </row>
        <row r="317">
          <cell r="B317" t="str">
            <v>Bª t«ng mèi nèi cèng ®¸ 1x2 M150</v>
          </cell>
          <cell r="C317" t="str">
            <v>m3</v>
          </cell>
          <cell r="D317">
            <v>19.04</v>
          </cell>
          <cell r="I317" t="str">
            <v/>
          </cell>
          <cell r="J317">
            <v>394803.57125000004</v>
          </cell>
        </row>
        <row r="318">
          <cell r="E318" t="str">
            <v>Xi m¨ng PC30</v>
          </cell>
          <cell r="F318" t="str">
            <v>kg</v>
          </cell>
          <cell r="G318">
            <v>298.00049999999999</v>
          </cell>
          <cell r="H318">
            <v>5673.9295199999997</v>
          </cell>
          <cell r="I318">
            <v>860</v>
          </cell>
          <cell r="J318">
            <v>256280.43</v>
          </cell>
        </row>
        <row r="319">
          <cell r="E319" t="str">
            <v>C¸t vµng</v>
          </cell>
          <cell r="F319" t="str">
            <v>m3</v>
          </cell>
          <cell r="G319">
            <v>0.52317999999999998</v>
          </cell>
          <cell r="H319">
            <v>9.9613471999999987</v>
          </cell>
          <cell r="I319">
            <v>47000</v>
          </cell>
          <cell r="J319">
            <v>24589.46</v>
          </cell>
        </row>
        <row r="320">
          <cell r="E320" t="str">
            <v>§¸ 1x2</v>
          </cell>
          <cell r="F320" t="str">
            <v>m3</v>
          </cell>
          <cell r="G320">
            <v>0.94536000000000009</v>
          </cell>
          <cell r="H320">
            <v>17.999654400000001</v>
          </cell>
          <cell r="I320">
            <v>120000</v>
          </cell>
          <cell r="J320">
            <v>113443.20000000001</v>
          </cell>
        </row>
        <row r="321">
          <cell r="E321" t="str">
            <v>N­íc</v>
          </cell>
          <cell r="F321" t="str">
            <v>lÝt</v>
          </cell>
          <cell r="G321">
            <v>196.1925</v>
          </cell>
          <cell r="H321">
            <v>3735.5051999999996</v>
          </cell>
          <cell r="I321">
            <v>2.5</v>
          </cell>
          <cell r="J321">
            <v>490.48124999999999</v>
          </cell>
        </row>
        <row r="322">
          <cell r="B322" t="str">
            <v>Bª t«ng s©n cèng ®¸ 1x2 M200</v>
          </cell>
          <cell r="C322" t="str">
            <v>m3</v>
          </cell>
          <cell r="D322">
            <v>8.34</v>
          </cell>
          <cell r="I322" t="str">
            <v/>
          </cell>
          <cell r="J322">
            <v>436879.60312499997</v>
          </cell>
        </row>
        <row r="323">
          <cell r="E323" t="str">
            <v>Xi m¨ng PC30</v>
          </cell>
          <cell r="F323" t="str">
            <v>kg</v>
          </cell>
          <cell r="G323">
            <v>354.05549999999999</v>
          </cell>
          <cell r="H323">
            <v>2952.82287</v>
          </cell>
          <cell r="I323">
            <v>860</v>
          </cell>
          <cell r="J323">
            <v>304487.73</v>
          </cell>
        </row>
        <row r="324">
          <cell r="E324" t="str">
            <v>C¸t vµng</v>
          </cell>
          <cell r="F324" t="str">
            <v>m3</v>
          </cell>
          <cell r="G324">
            <v>0.48580999999999996</v>
          </cell>
          <cell r="H324">
            <v>4.0516553999999996</v>
          </cell>
          <cell r="I324">
            <v>47000</v>
          </cell>
          <cell r="J324">
            <v>22833.07</v>
          </cell>
        </row>
        <row r="325">
          <cell r="E325" t="str">
            <v>§¸ 1x2</v>
          </cell>
          <cell r="F325" t="str">
            <v>m3</v>
          </cell>
          <cell r="G325">
            <v>0.90900000000000003</v>
          </cell>
          <cell r="H325">
            <v>7.5810599999999999</v>
          </cell>
          <cell r="I325">
            <v>120000</v>
          </cell>
          <cell r="J325">
            <v>109080</v>
          </cell>
        </row>
        <row r="326">
          <cell r="E326" t="str">
            <v>N­íc</v>
          </cell>
          <cell r="F326" t="str">
            <v>lÝt</v>
          </cell>
          <cell r="G326">
            <v>191.52125000000001</v>
          </cell>
          <cell r="H326">
            <v>1597.287225</v>
          </cell>
          <cell r="I326">
            <v>2.5</v>
          </cell>
          <cell r="J326">
            <v>478.80312500000002</v>
          </cell>
        </row>
        <row r="327">
          <cell r="B327" t="str">
            <v>Bª t«ng t­êng ®¸ 1x2 M250</v>
          </cell>
          <cell r="C327" t="str">
            <v>m3</v>
          </cell>
          <cell r="D327">
            <v>6.42</v>
          </cell>
          <cell r="I327" t="str">
            <v/>
          </cell>
          <cell r="J327">
            <v>597381.11775000009</v>
          </cell>
        </row>
        <row r="328">
          <cell r="E328" t="str">
            <v>Xi m¨ng PC30</v>
          </cell>
          <cell r="F328" t="str">
            <v>kg</v>
          </cell>
          <cell r="G328">
            <v>423.42750000000001</v>
          </cell>
          <cell r="H328">
            <v>2718.4045500000002</v>
          </cell>
          <cell r="I328">
            <v>860</v>
          </cell>
          <cell r="J328">
            <v>364147.65</v>
          </cell>
        </row>
        <row r="329">
          <cell r="E329" t="str">
            <v>C¸t vµng</v>
          </cell>
          <cell r="F329" t="str">
            <v>m3</v>
          </cell>
          <cell r="G329">
            <v>0.46410000000000001</v>
          </cell>
          <cell r="H329">
            <v>2.9795220000000002</v>
          </cell>
          <cell r="I329">
            <v>47000</v>
          </cell>
          <cell r="J329">
            <v>21812.7</v>
          </cell>
        </row>
        <row r="330">
          <cell r="D330" t="str">
            <v/>
          </cell>
          <cell r="E330" t="str">
            <v>§¸ 1x2</v>
          </cell>
          <cell r="F330" t="str">
            <v>m3</v>
          </cell>
          <cell r="G330">
            <v>0.90473999999999999</v>
          </cell>
          <cell r="H330">
            <v>5.8084308</v>
          </cell>
          <cell r="I330">
            <v>120000</v>
          </cell>
          <cell r="J330">
            <v>108568.8</v>
          </cell>
        </row>
        <row r="331">
          <cell r="E331" t="str">
            <v>N­íc</v>
          </cell>
          <cell r="F331" t="str">
            <v>lÝt</v>
          </cell>
          <cell r="G331">
            <v>193.41749999999999</v>
          </cell>
          <cell r="H331">
            <v>1241.7403499999998</v>
          </cell>
          <cell r="I331">
            <v>2.5</v>
          </cell>
          <cell r="J331">
            <v>483.54374999999999</v>
          </cell>
        </row>
        <row r="332">
          <cell r="E332" t="str">
            <v>Gç v¸n cÇu c«ng t¸c</v>
          </cell>
          <cell r="F332" t="str">
            <v>m3</v>
          </cell>
          <cell r="G332">
            <v>4.9980000000000004E-2</v>
          </cell>
          <cell r="H332">
            <v>0.32087160000000003</v>
          </cell>
          <cell r="I332">
            <v>2000000</v>
          </cell>
          <cell r="J332">
            <v>99960</v>
          </cell>
        </row>
        <row r="333">
          <cell r="E333" t="str">
            <v>§inh c¸c lo¹i</v>
          </cell>
          <cell r="F333" t="str">
            <v>kg</v>
          </cell>
          <cell r="G333">
            <v>0.20298000000000002</v>
          </cell>
          <cell r="H333">
            <v>1.3031316000000002</v>
          </cell>
          <cell r="I333">
            <v>5300</v>
          </cell>
          <cell r="J333">
            <v>1075.7940000000001</v>
          </cell>
        </row>
        <row r="334">
          <cell r="E334" t="str">
            <v>§inh ®Øa</v>
          </cell>
          <cell r="F334" t="str">
            <v>kg</v>
          </cell>
          <cell r="G334">
            <v>0.88841999999999999</v>
          </cell>
          <cell r="H334">
            <v>5.7036563999999998</v>
          </cell>
          <cell r="I334">
            <v>1500</v>
          </cell>
          <cell r="J334">
            <v>1332.6299999999999</v>
          </cell>
        </row>
      </sheetData>
      <sheetData sheetId="5"/>
      <sheetData sheetId="6" refreshError="1">
        <row r="5">
          <cell r="B5" t="str">
            <v>H¹NG MôC C¤NG VIÖC</v>
          </cell>
          <cell r="C5" t="str">
            <v>§. VÞ</v>
          </cell>
          <cell r="D5" t="str">
            <v>k.l­îng</v>
          </cell>
          <cell r="E5" t="str">
            <v>lo¹i m¸y</v>
          </cell>
          <cell r="F5" t="str">
            <v>§.VÞ</v>
          </cell>
          <cell r="G5" t="str">
            <v>§. MøC</v>
          </cell>
          <cell r="H5" t="str">
            <v>sè ca m¸y</v>
          </cell>
          <cell r="I5" t="str">
            <v>§g m¸y</v>
          </cell>
          <cell r="J5" t="str">
            <v>®¬n gi¸</v>
          </cell>
        </row>
        <row r="6">
          <cell r="B6" t="str">
            <v>ph¸ dì cÇu cò</v>
          </cell>
        </row>
        <row r="7">
          <cell r="B7" t="str">
            <v>Th¸o dì dµn Eiffel</v>
          </cell>
          <cell r="C7" t="str">
            <v>tÊn</v>
          </cell>
          <cell r="D7">
            <v>33.832999999999998</v>
          </cell>
          <cell r="J7">
            <v>50528</v>
          </cell>
        </row>
        <row r="8">
          <cell r="E8" t="str">
            <v>CÇn cÈu 10T</v>
          </cell>
          <cell r="F8" t="str">
            <v>ca</v>
          </cell>
          <cell r="G8">
            <v>0.10179503193182506</v>
          </cell>
          <cell r="H8">
            <v>3.4440313153494371</v>
          </cell>
          <cell r="I8">
            <v>496370</v>
          </cell>
          <cell r="J8">
            <v>50528</v>
          </cell>
        </row>
        <row r="9">
          <cell r="B9" t="str">
            <v>§ôc ph¸ BTCT cÇu cò</v>
          </cell>
          <cell r="C9" t="str">
            <v>m3</v>
          </cell>
          <cell r="D9">
            <v>1.4179999999999999</v>
          </cell>
          <cell r="I9" t="str">
            <v/>
          </cell>
          <cell r="J9">
            <v>463094.06000000006</v>
          </cell>
        </row>
        <row r="10">
          <cell r="E10" t="str">
            <v>Bóa c¨n 3m3KN/ph</v>
          </cell>
          <cell r="F10" t="str">
            <v>ca</v>
          </cell>
          <cell r="G10">
            <v>1.1240000000000001</v>
          </cell>
          <cell r="H10">
            <v>1.5938320000000001</v>
          </cell>
          <cell r="I10">
            <v>24741</v>
          </cell>
          <cell r="J10">
            <v>27808.884000000002</v>
          </cell>
        </row>
        <row r="11">
          <cell r="E11" t="str">
            <v>M¸y nÐn khÝ 9m3/ph</v>
          </cell>
          <cell r="F11" t="str">
            <v>ca</v>
          </cell>
          <cell r="G11">
            <v>1.1240000000000001</v>
          </cell>
          <cell r="H11">
            <v>1.5938320000000001</v>
          </cell>
          <cell r="I11">
            <v>371439</v>
          </cell>
          <cell r="J11">
            <v>417497.43600000005</v>
          </cell>
        </row>
        <row r="12">
          <cell r="E12" t="str">
            <v>M¸y hµn 23kw</v>
          </cell>
          <cell r="F12" t="str">
            <v>ca</v>
          </cell>
          <cell r="G12">
            <v>0.23</v>
          </cell>
          <cell r="H12">
            <v>0.32613999999999999</v>
          </cell>
          <cell r="I12">
            <v>77338</v>
          </cell>
          <cell r="J12">
            <v>17787.740000000002</v>
          </cell>
        </row>
        <row r="13">
          <cell r="B13" t="str">
            <v>Th¸o dì cÊu kiÖn s¾t thÐp</v>
          </cell>
          <cell r="C13" t="str">
            <v>tÊn</v>
          </cell>
          <cell r="D13">
            <v>9.4329999999999998</v>
          </cell>
          <cell r="I13" t="str">
            <v/>
          </cell>
          <cell r="J13">
            <v>596849.22</v>
          </cell>
        </row>
        <row r="14">
          <cell r="E14" t="str">
            <v>CÇn cÈu 16T</v>
          </cell>
          <cell r="F14" t="str">
            <v>ca</v>
          </cell>
          <cell r="G14">
            <v>8.3000000000000004E-2</v>
          </cell>
          <cell r="H14">
            <v>0.78293900000000005</v>
          </cell>
          <cell r="I14">
            <v>774540</v>
          </cell>
          <cell r="J14">
            <v>64286.820000000007</v>
          </cell>
        </row>
        <row r="15">
          <cell r="E15" t="str">
            <v>CÇn cÈu 25T</v>
          </cell>
          <cell r="F15" t="str">
            <v>ca</v>
          </cell>
          <cell r="G15">
            <v>0.12</v>
          </cell>
          <cell r="H15">
            <v>1.1319599999999999</v>
          </cell>
          <cell r="I15">
            <v>1120935</v>
          </cell>
          <cell r="J15">
            <v>134512.19999999998</v>
          </cell>
        </row>
        <row r="16">
          <cell r="E16" t="str">
            <v>M¸y hµn 23kw</v>
          </cell>
          <cell r="F16" t="str">
            <v>ca</v>
          </cell>
          <cell r="G16">
            <v>3</v>
          </cell>
          <cell r="H16">
            <v>28.298999999999999</v>
          </cell>
          <cell r="I16">
            <v>77338</v>
          </cell>
          <cell r="J16">
            <v>232014</v>
          </cell>
        </row>
        <row r="17">
          <cell r="E17" t="str">
            <v>Sµ lan 200T</v>
          </cell>
          <cell r="F17" t="str">
            <v>ca</v>
          </cell>
          <cell r="G17">
            <v>0.12</v>
          </cell>
          <cell r="H17">
            <v>1.1319599999999999</v>
          </cell>
          <cell r="I17">
            <v>325023</v>
          </cell>
          <cell r="J17">
            <v>39002.76</v>
          </cell>
        </row>
        <row r="18">
          <cell r="E18" t="str">
            <v>Sµ lan 400T</v>
          </cell>
          <cell r="F18" t="str">
            <v>ca</v>
          </cell>
          <cell r="G18">
            <v>0.12</v>
          </cell>
          <cell r="H18">
            <v>1.1319599999999999</v>
          </cell>
          <cell r="I18">
            <v>670875</v>
          </cell>
          <cell r="J18">
            <v>80505</v>
          </cell>
        </row>
        <row r="19">
          <cell r="E19" t="str">
            <v>Can« 150cv</v>
          </cell>
          <cell r="F19" t="str">
            <v>ca</v>
          </cell>
          <cell r="G19">
            <v>0.06</v>
          </cell>
          <cell r="H19">
            <v>0.56597999999999993</v>
          </cell>
          <cell r="I19">
            <v>775474</v>
          </cell>
          <cell r="J19">
            <v>46528.439999999995</v>
          </cell>
        </row>
        <row r="20">
          <cell r="B20" t="str">
            <v>Nhæ cõ thÐp cÇu cò</v>
          </cell>
          <cell r="C20" t="str">
            <v>100m</v>
          </cell>
          <cell r="D20">
            <v>1.44</v>
          </cell>
          <cell r="I20" t="str">
            <v/>
          </cell>
          <cell r="J20">
            <v>7668993.9096000008</v>
          </cell>
        </row>
        <row r="21">
          <cell r="E21" t="str">
            <v>M¸y ®ãng cäc 1,2T</v>
          </cell>
          <cell r="F21" t="str">
            <v>ca</v>
          </cell>
          <cell r="G21">
            <v>3.8148000000000004</v>
          </cell>
          <cell r="H21">
            <v>5.4933120000000004</v>
          </cell>
          <cell r="I21">
            <v>543634</v>
          </cell>
          <cell r="J21">
            <v>2073854.9832000001</v>
          </cell>
        </row>
        <row r="22">
          <cell r="E22" t="str">
            <v>CÇn cÈu 25T</v>
          </cell>
          <cell r="F22" t="str">
            <v>ca</v>
          </cell>
          <cell r="G22">
            <v>3.8148000000000004</v>
          </cell>
          <cell r="H22">
            <v>5.4933120000000004</v>
          </cell>
          <cell r="I22">
            <v>1120935</v>
          </cell>
          <cell r="J22">
            <v>4276142.8380000005</v>
          </cell>
        </row>
        <row r="23">
          <cell r="E23" t="str">
            <v>Tµu kÐo 150cv</v>
          </cell>
          <cell r="F23" t="str">
            <v>ca</v>
          </cell>
          <cell r="G23">
            <v>0.10200000000000001</v>
          </cell>
          <cell r="H23">
            <v>0.14688000000000001</v>
          </cell>
          <cell r="I23">
            <v>775474</v>
          </cell>
          <cell r="J23">
            <v>79098.348000000013</v>
          </cell>
        </row>
        <row r="24">
          <cell r="E24" t="str">
            <v>Sµ lan 200T</v>
          </cell>
          <cell r="F24" t="str">
            <v>ca</v>
          </cell>
          <cell r="G24">
            <v>3.8148000000000004</v>
          </cell>
          <cell r="H24">
            <v>5.4933120000000004</v>
          </cell>
          <cell r="I24">
            <v>325023</v>
          </cell>
          <cell r="J24">
            <v>1239897.7404000002</v>
          </cell>
        </row>
        <row r="25">
          <cell r="B25" t="str">
            <v>X¶ ®­êng hµn 10ly</v>
          </cell>
          <cell r="C25" t="str">
            <v>10m</v>
          </cell>
          <cell r="D25">
            <v>11.2</v>
          </cell>
          <cell r="I25" t="str">
            <v/>
          </cell>
          <cell r="J25">
            <v>38725</v>
          </cell>
        </row>
        <row r="26">
          <cell r="E26" t="str">
            <v>M¸y hµn 23kw</v>
          </cell>
          <cell r="F26" t="str">
            <v>ca</v>
          </cell>
          <cell r="G26">
            <v>0.50072409423569264</v>
          </cell>
          <cell r="H26">
            <v>5.608109855439757</v>
          </cell>
          <cell r="I26">
            <v>77338</v>
          </cell>
          <cell r="J26">
            <v>38725</v>
          </cell>
        </row>
        <row r="27">
          <cell r="B27" t="str">
            <v>Bèc dì lªn, xuèng thÐp + xµ bÇn</v>
          </cell>
          <cell r="C27" t="str">
            <v>10tÊn</v>
          </cell>
          <cell r="D27">
            <v>4.327</v>
          </cell>
          <cell r="I27" t="str">
            <v/>
          </cell>
          <cell r="J27">
            <v>294271</v>
          </cell>
        </row>
        <row r="28">
          <cell r="E28" t="str">
            <v>CÇn cÈu 16T</v>
          </cell>
          <cell r="F28" t="str">
            <v>ca</v>
          </cell>
          <cell r="G28">
            <v>0.37993002298138251</v>
          </cell>
          <cell r="H28">
            <v>1.643957209440442</v>
          </cell>
          <cell r="I28">
            <v>774540</v>
          </cell>
          <cell r="J28">
            <v>294271</v>
          </cell>
        </row>
        <row r="29">
          <cell r="B29" t="str">
            <v>VËn chuyÓn xµ bÇn, thÐp 5km</v>
          </cell>
          <cell r="C29" t="str">
            <v>tÊn</v>
          </cell>
          <cell r="D29">
            <v>43.265999999999998</v>
          </cell>
          <cell r="I29" t="str">
            <v/>
          </cell>
          <cell r="J29">
            <v>45000</v>
          </cell>
        </row>
        <row r="30">
          <cell r="E30" t="str">
            <v>¤ t« 10T</v>
          </cell>
          <cell r="F30" t="str">
            <v>ca</v>
          </cell>
          <cell r="G30">
            <v>8.559363944154906E-2</v>
          </cell>
          <cell r="H30">
            <v>3.7032944040780613</v>
          </cell>
          <cell r="I30">
            <v>525740</v>
          </cell>
          <cell r="J30">
            <v>45000</v>
          </cell>
        </row>
        <row r="31">
          <cell r="B31" t="str">
            <v>phÇn cÇu míi</v>
          </cell>
          <cell r="I31" t="str">
            <v/>
          </cell>
          <cell r="J31" t="str">
            <v/>
          </cell>
        </row>
        <row r="32">
          <cell r="B32" t="str">
            <v>I- Mè, trô, trô chèng va x«</v>
          </cell>
          <cell r="I32" t="str">
            <v/>
          </cell>
          <cell r="J32" t="str">
            <v/>
          </cell>
        </row>
        <row r="33">
          <cell r="B33" t="str">
            <v>§µo ®Êt C1 ®ãng cõ trô</v>
          </cell>
          <cell r="C33" t="str">
            <v>100m3</v>
          </cell>
          <cell r="D33">
            <v>5.8230000000000004</v>
          </cell>
          <cell r="I33" t="str">
            <v/>
          </cell>
          <cell r="J33">
            <v>8716327.2000000011</v>
          </cell>
        </row>
        <row r="34">
          <cell r="E34" t="str">
            <v>M¸y ®µo gµu ngo¹m 1,2m3</v>
          </cell>
          <cell r="F34" t="str">
            <v>ca</v>
          </cell>
          <cell r="G34">
            <v>7.2</v>
          </cell>
          <cell r="H34">
            <v>41.925600000000003</v>
          </cell>
          <cell r="I34">
            <v>1210601</v>
          </cell>
          <cell r="J34">
            <v>8716327.2000000011</v>
          </cell>
        </row>
        <row r="35">
          <cell r="B35" t="str">
            <v>§ãng cäc thÐp h×nh khung ®Þnh vÞ, ®ãng cõ BTCT 35x35cm, 40x40cm, cõ v¸n thÐp</v>
          </cell>
          <cell r="C35" t="str">
            <v>100m</v>
          </cell>
          <cell r="D35">
            <v>14.4</v>
          </cell>
          <cell r="I35" t="str">
            <v/>
          </cell>
          <cell r="J35">
            <v>1854009.3935999998</v>
          </cell>
        </row>
        <row r="36">
          <cell r="E36" t="str">
            <v>M¸y ®ãng cäc 1,2T</v>
          </cell>
          <cell r="F36" t="str">
            <v>ca</v>
          </cell>
          <cell r="G36">
            <v>3.4103999999999997</v>
          </cell>
          <cell r="H36">
            <v>49.109759999999994</v>
          </cell>
          <cell r="I36">
            <v>543634</v>
          </cell>
          <cell r="J36">
            <v>1854009.3935999998</v>
          </cell>
        </row>
        <row r="37">
          <cell r="B37" t="str">
            <v>Nhæ cõ thÐp (tÝnh b»ng 1/2 ®ãng)</v>
          </cell>
          <cell r="C37" t="str">
            <v>100m</v>
          </cell>
          <cell r="D37">
            <v>14.4</v>
          </cell>
          <cell r="I37" t="str">
            <v/>
          </cell>
          <cell r="J37">
            <v>927004.69679999992</v>
          </cell>
        </row>
        <row r="38">
          <cell r="E38" t="str">
            <v>M¸y ®ãng cäc 1,2T</v>
          </cell>
          <cell r="F38" t="str">
            <v>ca</v>
          </cell>
          <cell r="G38">
            <v>1.7051999999999998</v>
          </cell>
          <cell r="H38">
            <v>24.554879999999997</v>
          </cell>
          <cell r="I38">
            <v>543634</v>
          </cell>
          <cell r="J38">
            <v>927004.69679999992</v>
          </cell>
        </row>
        <row r="39">
          <cell r="B39" t="str">
            <v>§ãng cõ v¸n thÐp</v>
          </cell>
          <cell r="C39" t="str">
            <v>100m</v>
          </cell>
          <cell r="D39">
            <v>15.2</v>
          </cell>
          <cell r="I39" t="str">
            <v/>
          </cell>
          <cell r="J39">
            <v>11938246.93</v>
          </cell>
        </row>
        <row r="40">
          <cell r="E40" t="str">
            <v>M¸y ®ãng cäc 1,8T</v>
          </cell>
          <cell r="F40" t="str">
            <v>ca</v>
          </cell>
          <cell r="G40">
            <v>5.7679999999999998</v>
          </cell>
          <cell r="H40">
            <v>87.673599999999993</v>
          </cell>
          <cell r="I40">
            <v>764856</v>
          </cell>
          <cell r="J40">
            <v>4411689.4079999998</v>
          </cell>
        </row>
        <row r="41">
          <cell r="E41" t="str">
            <v>CÇn cÈu 25T</v>
          </cell>
          <cell r="F41" t="str">
            <v>ca</v>
          </cell>
          <cell r="G41">
            <v>5.15</v>
          </cell>
          <cell r="H41">
            <v>78.28</v>
          </cell>
          <cell r="I41">
            <v>1120935</v>
          </cell>
          <cell r="J41">
            <v>5772815.25</v>
          </cell>
        </row>
        <row r="42">
          <cell r="E42" t="str">
            <v>Tµu kÐo 150cv</v>
          </cell>
          <cell r="F42" t="str">
            <v>ca</v>
          </cell>
          <cell r="G42">
            <v>0.10300000000000001</v>
          </cell>
          <cell r="H42">
            <v>1.5656000000000001</v>
          </cell>
          <cell r="I42">
            <v>775474</v>
          </cell>
          <cell r="J42">
            <v>79873.822</v>
          </cell>
        </row>
        <row r="43">
          <cell r="E43" t="str">
            <v>Sµ lan 200T</v>
          </cell>
          <cell r="F43" t="str">
            <v>ca</v>
          </cell>
          <cell r="G43">
            <v>5.15</v>
          </cell>
          <cell r="H43">
            <v>78.28</v>
          </cell>
          <cell r="I43">
            <v>325023</v>
          </cell>
          <cell r="J43">
            <v>1673868.4500000002</v>
          </cell>
        </row>
        <row r="44">
          <cell r="B44" t="str">
            <v>Nhæ cõ v¸n thÐp (tÝnh b»ng 1/2 ®ãng)</v>
          </cell>
          <cell r="C44" t="str">
            <v>100m</v>
          </cell>
          <cell r="D44">
            <v>15.2</v>
          </cell>
          <cell r="I44" t="str">
            <v/>
          </cell>
          <cell r="J44">
            <v>5969123.4649999999</v>
          </cell>
        </row>
        <row r="45">
          <cell r="E45" t="str">
            <v>M¸y ®ãng cäc 1,8T</v>
          </cell>
          <cell r="F45" t="str">
            <v>ca</v>
          </cell>
          <cell r="G45">
            <v>2.8839999999999999</v>
          </cell>
          <cell r="H45">
            <v>43.836799999999997</v>
          </cell>
          <cell r="I45">
            <v>764856</v>
          </cell>
          <cell r="J45">
            <v>2205844.7039999999</v>
          </cell>
        </row>
        <row r="46">
          <cell r="E46" t="str">
            <v>CÇn cÈu 25T</v>
          </cell>
          <cell r="F46" t="str">
            <v>ca</v>
          </cell>
          <cell r="G46">
            <v>2.5750000000000002</v>
          </cell>
          <cell r="H46">
            <v>39.14</v>
          </cell>
          <cell r="I46">
            <v>1120935</v>
          </cell>
          <cell r="J46">
            <v>2886407.625</v>
          </cell>
        </row>
        <row r="47">
          <cell r="E47" t="str">
            <v>Tµu kÐo 150cv</v>
          </cell>
          <cell r="F47" t="str">
            <v>ca</v>
          </cell>
          <cell r="G47">
            <v>5.1500000000000004E-2</v>
          </cell>
          <cell r="H47">
            <v>0.78280000000000005</v>
          </cell>
          <cell r="I47">
            <v>775474</v>
          </cell>
          <cell r="J47">
            <v>39936.911</v>
          </cell>
        </row>
        <row r="48">
          <cell r="E48" t="str">
            <v>Sµ lan 200T</v>
          </cell>
          <cell r="F48" t="str">
            <v>ca</v>
          </cell>
          <cell r="G48">
            <v>2.5750000000000002</v>
          </cell>
          <cell r="H48">
            <v>39.14</v>
          </cell>
          <cell r="I48">
            <v>325023</v>
          </cell>
          <cell r="J48">
            <v>836934.22500000009</v>
          </cell>
        </row>
        <row r="49">
          <cell r="B49" t="str">
            <v>Gia c«ng khung ®Þnh vÞ, gi»ng vßng v©y cõ v¸n thÐp</v>
          </cell>
          <cell r="C49" t="str">
            <v>tÊn</v>
          </cell>
          <cell r="D49">
            <v>25.936</v>
          </cell>
          <cell r="I49" t="str">
            <v/>
          </cell>
          <cell r="J49">
            <v>577977.30000000005</v>
          </cell>
        </row>
        <row r="50">
          <cell r="E50" t="str">
            <v>M¸y hµn 23kw</v>
          </cell>
          <cell r="F50" t="str">
            <v>ca</v>
          </cell>
          <cell r="G50">
            <v>5.5</v>
          </cell>
          <cell r="H50">
            <v>142.648</v>
          </cell>
          <cell r="I50">
            <v>77338</v>
          </cell>
          <cell r="J50">
            <v>425359</v>
          </cell>
        </row>
        <row r="51">
          <cell r="E51" t="str">
            <v>M¸y c¾t</v>
          </cell>
          <cell r="F51" t="str">
            <v>ca</v>
          </cell>
          <cell r="G51">
            <v>0.4</v>
          </cell>
          <cell r="H51">
            <v>10.374400000000001</v>
          </cell>
          <cell r="I51">
            <v>46496</v>
          </cell>
          <cell r="J51">
            <v>18598.400000000001</v>
          </cell>
        </row>
        <row r="52">
          <cell r="E52" t="str">
            <v>CÇn cÈu 10T</v>
          </cell>
          <cell r="F52" t="str">
            <v>ca</v>
          </cell>
          <cell r="G52">
            <v>0.27</v>
          </cell>
          <cell r="H52">
            <v>7.0027200000000001</v>
          </cell>
          <cell r="I52">
            <v>496370</v>
          </cell>
          <cell r="J52">
            <v>134019.90000000002</v>
          </cell>
        </row>
        <row r="53">
          <cell r="B53" t="str">
            <v>L¾p ®Æt khung ®Þnh vÞ trªn c¹n</v>
          </cell>
          <cell r="C53" t="str">
            <v>tÊn</v>
          </cell>
          <cell r="D53">
            <v>280.48399999999998</v>
          </cell>
          <cell r="I53" t="str">
            <v/>
          </cell>
          <cell r="J53">
            <v>243927.90000000002</v>
          </cell>
        </row>
        <row r="54">
          <cell r="E54" t="str">
            <v>CÇn cÈu 16T</v>
          </cell>
          <cell r="F54" t="str">
            <v>ca</v>
          </cell>
          <cell r="G54">
            <v>0.27</v>
          </cell>
          <cell r="H54">
            <v>75.730680000000007</v>
          </cell>
          <cell r="I54">
            <v>774540</v>
          </cell>
          <cell r="J54">
            <v>209125.80000000002</v>
          </cell>
        </row>
        <row r="55">
          <cell r="E55" t="str">
            <v>M¸y hµn 23kw</v>
          </cell>
          <cell r="F55" t="str">
            <v>ca</v>
          </cell>
          <cell r="G55">
            <v>0.45</v>
          </cell>
          <cell r="H55">
            <v>126.2178</v>
          </cell>
          <cell r="I55">
            <v>77338</v>
          </cell>
          <cell r="J55">
            <v>34802.1</v>
          </cell>
        </row>
        <row r="56">
          <cell r="B56" t="str">
            <v>Th¸o dì khung ®Þnh vÞ trªn c¹n</v>
          </cell>
          <cell r="C56" t="str">
            <v>tÊn</v>
          </cell>
          <cell r="D56">
            <v>280.48399999999998</v>
          </cell>
          <cell r="I56" t="str">
            <v/>
          </cell>
          <cell r="J56">
            <v>243927.90000000002</v>
          </cell>
        </row>
        <row r="57">
          <cell r="E57" t="str">
            <v>CÇn cÈu 16T</v>
          </cell>
          <cell r="F57" t="str">
            <v>ca</v>
          </cell>
          <cell r="G57">
            <v>0.27</v>
          </cell>
          <cell r="H57">
            <v>75.730680000000007</v>
          </cell>
          <cell r="I57">
            <v>774540</v>
          </cell>
          <cell r="J57">
            <v>209125.80000000002</v>
          </cell>
        </row>
        <row r="58">
          <cell r="E58" t="str">
            <v>M¸y hµn 23kw</v>
          </cell>
          <cell r="F58" t="str">
            <v>ca</v>
          </cell>
          <cell r="G58">
            <v>0.45</v>
          </cell>
          <cell r="H58">
            <v>126.2178</v>
          </cell>
          <cell r="I58">
            <v>77338</v>
          </cell>
          <cell r="J58">
            <v>34802.1</v>
          </cell>
        </row>
        <row r="59">
          <cell r="B59" t="str">
            <v>§­êng hµn 10ly</v>
          </cell>
          <cell r="C59" t="str">
            <v>10m</v>
          </cell>
          <cell r="D59">
            <v>63.956000000000003</v>
          </cell>
          <cell r="I59" t="str">
            <v/>
          </cell>
          <cell r="J59">
            <v>77450</v>
          </cell>
        </row>
        <row r="60">
          <cell r="E60" t="str">
            <v>M¸y hµn 23kw</v>
          </cell>
          <cell r="F60" t="str">
            <v>ca</v>
          </cell>
          <cell r="G60">
            <v>1.0014481884713853</v>
          </cell>
          <cell r="H60">
            <v>64.048620341875917</v>
          </cell>
          <cell r="I60">
            <v>77338</v>
          </cell>
          <cell r="J60">
            <v>77450</v>
          </cell>
        </row>
        <row r="61">
          <cell r="B61" t="str">
            <v>X¶ ®­êng hµn 10ly</v>
          </cell>
          <cell r="C61" t="str">
            <v>10m</v>
          </cell>
          <cell r="D61">
            <v>63.956000000000003</v>
          </cell>
          <cell r="I61" t="str">
            <v/>
          </cell>
          <cell r="J61">
            <v>38725</v>
          </cell>
        </row>
        <row r="62">
          <cell r="E62" t="str">
            <v>M¸y hµn 23kw</v>
          </cell>
          <cell r="F62" t="str">
            <v>ca</v>
          </cell>
          <cell r="G62">
            <v>0.50072409423569264</v>
          </cell>
          <cell r="H62">
            <v>32.024310170937959</v>
          </cell>
          <cell r="I62">
            <v>77338</v>
          </cell>
          <cell r="J62">
            <v>38725</v>
          </cell>
        </row>
        <row r="63">
          <cell r="B63" t="str">
            <v>Gia c«ng l¾p ®Æt hép nèi cõ</v>
          </cell>
        </row>
        <row r="64">
          <cell r="B64" t="str">
            <v>- thÐp h×nh</v>
          </cell>
          <cell r="C64" t="str">
            <v>tÊn</v>
          </cell>
          <cell r="D64">
            <v>0.79800000000000004</v>
          </cell>
          <cell r="I64" t="str">
            <v/>
          </cell>
          <cell r="J64">
            <v>425359</v>
          </cell>
        </row>
        <row r="65">
          <cell r="E65" t="str">
            <v>M¸y hµn 15kw</v>
          </cell>
          <cell r="F65" t="str">
            <v>ca</v>
          </cell>
          <cell r="G65">
            <v>5.5</v>
          </cell>
          <cell r="H65">
            <v>4.3890000000000002</v>
          </cell>
          <cell r="I65">
            <v>77338</v>
          </cell>
          <cell r="J65">
            <v>425359</v>
          </cell>
        </row>
        <row r="66">
          <cell r="B66" t="str">
            <v>- thÐp b¶n</v>
          </cell>
          <cell r="C66" t="str">
            <v>tÊn</v>
          </cell>
          <cell r="D66">
            <v>125.904</v>
          </cell>
          <cell r="I66" t="str">
            <v/>
          </cell>
          <cell r="J66">
            <v>425359</v>
          </cell>
        </row>
        <row r="67">
          <cell r="E67" t="str">
            <v>M¸y hµn 15kw</v>
          </cell>
          <cell r="F67" t="str">
            <v>ca</v>
          </cell>
          <cell r="G67">
            <v>5.5</v>
          </cell>
          <cell r="H67">
            <v>692.47199999999998</v>
          </cell>
          <cell r="I67">
            <v>77338</v>
          </cell>
          <cell r="J67">
            <v>425359</v>
          </cell>
        </row>
        <row r="68">
          <cell r="B68" t="str">
            <v>§­êng hµn 10ly</v>
          </cell>
          <cell r="C68" t="str">
            <v>10m</v>
          </cell>
          <cell r="D68">
            <v>874.32</v>
          </cell>
          <cell r="I68" t="str">
            <v/>
          </cell>
          <cell r="J68">
            <v>77450</v>
          </cell>
        </row>
        <row r="69">
          <cell r="E69" t="str">
            <v>M¸y hµn 23kw</v>
          </cell>
          <cell r="F69" t="str">
            <v>ca</v>
          </cell>
          <cell r="G69">
            <v>1.0014481884713853</v>
          </cell>
          <cell r="H69">
            <v>875.58618014430158</v>
          </cell>
          <cell r="I69">
            <v>77338</v>
          </cell>
          <cell r="J69">
            <v>77450</v>
          </cell>
        </row>
        <row r="70">
          <cell r="B70" t="str">
            <v>§ãng cõ thö (mçi mè , trô 02 cõ)</v>
          </cell>
          <cell r="C70" t="str">
            <v>cõ</v>
          </cell>
          <cell r="D70">
            <v>24</v>
          </cell>
          <cell r="I70" t="str">
            <v/>
          </cell>
          <cell r="J70">
            <v>2500000</v>
          </cell>
        </row>
        <row r="71">
          <cell r="E71" t="str">
            <v>M¸y ®ãng cäc 3,5T</v>
          </cell>
          <cell r="F71" t="str">
            <v>ca</v>
          </cell>
          <cell r="G71">
            <v>2.2618764345951288</v>
          </cell>
          <cell r="H71">
            <v>54.285034430283091</v>
          </cell>
          <cell r="I71">
            <v>1105277</v>
          </cell>
          <cell r="J71">
            <v>2500000</v>
          </cell>
        </row>
        <row r="72">
          <cell r="B72" t="str">
            <v>§ãng cõ BTCT 35x35cm</v>
          </cell>
          <cell r="I72" t="str">
            <v/>
          </cell>
          <cell r="J72" t="str">
            <v/>
          </cell>
        </row>
        <row r="73">
          <cell r="B73" t="str">
            <v>- §ãng th¼ng trªn bê</v>
          </cell>
          <cell r="C73" t="str">
            <v>100m</v>
          </cell>
          <cell r="D73">
            <v>5.76</v>
          </cell>
          <cell r="I73" t="str">
            <v/>
          </cell>
          <cell r="J73">
            <v>3263481.784</v>
          </cell>
        </row>
        <row r="74">
          <cell r="E74" t="str">
            <v>M¸y ®ãng cäc 2,5T</v>
          </cell>
          <cell r="F74" t="str">
            <v>ca</v>
          </cell>
          <cell r="G74">
            <v>3.3496000000000001</v>
          </cell>
          <cell r="H74">
            <v>19.293696000000001</v>
          </cell>
          <cell r="I74">
            <v>974290</v>
          </cell>
          <cell r="J74">
            <v>3263481.784</v>
          </cell>
        </row>
        <row r="75">
          <cell r="B75" t="str">
            <v>- §ãng xiªn trªn bê</v>
          </cell>
          <cell r="C75" t="str">
            <v>100m</v>
          </cell>
          <cell r="D75">
            <v>4.8</v>
          </cell>
          <cell r="I75" t="str">
            <v/>
          </cell>
          <cell r="J75">
            <v>3916178.1408000002</v>
          </cell>
        </row>
        <row r="76">
          <cell r="E76" t="str">
            <v>M¸y ®ãng cäc 2,5T</v>
          </cell>
          <cell r="F76" t="str">
            <v>ca</v>
          </cell>
          <cell r="G76">
            <v>4.01952</v>
          </cell>
          <cell r="H76">
            <v>19.293696000000001</v>
          </cell>
          <cell r="I76">
            <v>974290</v>
          </cell>
          <cell r="J76">
            <v>3916178.1408000002</v>
          </cell>
        </row>
        <row r="77">
          <cell r="B77" t="str">
            <v>§ãng cõ BTCT 40X40cm</v>
          </cell>
          <cell r="I77" t="str">
            <v/>
          </cell>
          <cell r="J77" t="str">
            <v/>
          </cell>
        </row>
        <row r="78">
          <cell r="B78" t="str">
            <v>- §ãng th¼ng trªn bê</v>
          </cell>
          <cell r="C78" t="str">
            <v>100m</v>
          </cell>
          <cell r="D78">
            <v>27.84</v>
          </cell>
          <cell r="I78" t="str">
            <v/>
          </cell>
          <cell r="J78">
            <v>3959986.4356000004</v>
          </cell>
        </row>
        <row r="79">
          <cell r="E79" t="str">
            <v>M¸y ®ãng cäc 3,5T</v>
          </cell>
          <cell r="F79" t="str">
            <v>ca</v>
          </cell>
          <cell r="G79">
            <v>3.5828000000000002</v>
          </cell>
          <cell r="H79">
            <v>99.745152000000004</v>
          </cell>
          <cell r="I79">
            <v>1105277</v>
          </cell>
          <cell r="J79">
            <v>3959986.4356000004</v>
          </cell>
        </row>
        <row r="80">
          <cell r="B80" t="str">
            <v>- §ãng xiªn trªn bê</v>
          </cell>
          <cell r="C80" t="str">
            <v>100m</v>
          </cell>
          <cell r="D80">
            <v>71.040000000000006</v>
          </cell>
          <cell r="I80" t="str">
            <v/>
          </cell>
          <cell r="J80">
            <v>4751983.72272</v>
          </cell>
        </row>
        <row r="81">
          <cell r="E81" t="str">
            <v>M¸y ®ãng cäc 3,5T</v>
          </cell>
          <cell r="F81" t="str">
            <v>ca</v>
          </cell>
          <cell r="G81">
            <v>4.2993600000000001</v>
          </cell>
          <cell r="H81">
            <v>305.42653440000004</v>
          </cell>
          <cell r="I81">
            <v>1105277</v>
          </cell>
          <cell r="J81">
            <v>4751983.72272</v>
          </cell>
        </row>
        <row r="82">
          <cell r="B82" t="str">
            <v>- §ãng th¼ng trªn mÆt n­íc</v>
          </cell>
          <cell r="C82" t="str">
            <v>100m</v>
          </cell>
          <cell r="D82">
            <v>24.96</v>
          </cell>
          <cell r="I82" t="str">
            <v/>
          </cell>
          <cell r="J82">
            <v>6014766.7019999996</v>
          </cell>
        </row>
        <row r="83">
          <cell r="E83" t="str">
            <v>Tµu ®ãng cäc 3,5T</v>
          </cell>
          <cell r="F83" t="str">
            <v>ca</v>
          </cell>
          <cell r="G83">
            <v>1.6829999999999998</v>
          </cell>
          <cell r="H83">
            <v>42.007680000000001</v>
          </cell>
          <cell r="I83">
            <v>2003212</v>
          </cell>
          <cell r="J83">
            <v>3371405.7959999996</v>
          </cell>
        </row>
        <row r="84">
          <cell r="E84" t="str">
            <v>CÇn cÈu 25T</v>
          </cell>
          <cell r="F84" t="str">
            <v>ca</v>
          </cell>
          <cell r="G84">
            <v>1.6829999999999998</v>
          </cell>
          <cell r="H84">
            <v>42.007680000000001</v>
          </cell>
          <cell r="I84">
            <v>1120935</v>
          </cell>
          <cell r="J84">
            <v>1886533.6049999997</v>
          </cell>
        </row>
        <row r="85">
          <cell r="E85" t="str">
            <v>Tµu kÐo 150cv</v>
          </cell>
          <cell r="F85" t="str">
            <v>ca</v>
          </cell>
          <cell r="G85">
            <v>0.10200000000000001</v>
          </cell>
          <cell r="H85">
            <v>2.5459200000000002</v>
          </cell>
          <cell r="I85">
            <v>775474</v>
          </cell>
          <cell r="J85">
            <v>79098.348000000013</v>
          </cell>
        </row>
        <row r="86">
          <cell r="E86" t="str">
            <v>Sµ lan 250T</v>
          </cell>
          <cell r="F86" t="str">
            <v>ca</v>
          </cell>
          <cell r="G86">
            <v>1.6829999999999998</v>
          </cell>
          <cell r="H86">
            <v>42.007680000000001</v>
          </cell>
          <cell r="I86">
            <v>402691</v>
          </cell>
          <cell r="J86">
            <v>677728.95299999998</v>
          </cell>
        </row>
        <row r="87">
          <cell r="B87" t="str">
            <v>- §ãng xiªn trªn mÆt n­íc</v>
          </cell>
          <cell r="C87" t="str">
            <v>100m</v>
          </cell>
          <cell r="D87">
            <v>32.64</v>
          </cell>
          <cell r="I87" t="str">
            <v/>
          </cell>
          <cell r="J87">
            <v>7338015.3764399989</v>
          </cell>
        </row>
        <row r="88">
          <cell r="E88" t="str">
            <v>Tµu ®ãng cäc 3,5T</v>
          </cell>
          <cell r="F88" t="str">
            <v>ca</v>
          </cell>
          <cell r="G88">
            <v>2.0532599999999999</v>
          </cell>
          <cell r="H88">
            <v>67.018406400000003</v>
          </cell>
          <cell r="I88">
            <v>2003212</v>
          </cell>
          <cell r="J88">
            <v>4113115.0711199995</v>
          </cell>
        </row>
        <row r="89">
          <cell r="E89" t="str">
            <v>CÇn cÈu 25T</v>
          </cell>
          <cell r="F89" t="str">
            <v>ca</v>
          </cell>
          <cell r="G89">
            <v>2.0532599999999999</v>
          </cell>
          <cell r="H89">
            <v>67.018406400000003</v>
          </cell>
          <cell r="I89">
            <v>1120935</v>
          </cell>
          <cell r="J89">
            <v>2301570.9981</v>
          </cell>
        </row>
        <row r="90">
          <cell r="E90" t="str">
            <v>Tµu kÐo 150cv</v>
          </cell>
          <cell r="F90" t="str">
            <v>ca</v>
          </cell>
          <cell r="G90">
            <v>0.12444000000000001</v>
          </cell>
          <cell r="H90">
            <v>4.0617216000000003</v>
          </cell>
          <cell r="I90">
            <v>775474</v>
          </cell>
          <cell r="J90">
            <v>96499.984560000012</v>
          </cell>
        </row>
        <row r="91">
          <cell r="E91" t="str">
            <v>Sµ lan 250T</v>
          </cell>
          <cell r="F91" t="str">
            <v>ca</v>
          </cell>
          <cell r="G91">
            <v>2.0532599999999999</v>
          </cell>
          <cell r="H91">
            <v>67.018406400000003</v>
          </cell>
          <cell r="I91">
            <v>402691</v>
          </cell>
          <cell r="J91">
            <v>826829.32265999995</v>
          </cell>
        </row>
        <row r="92">
          <cell r="B92" t="str">
            <v>GCL§ cèt thÐp ®æ bª t«ng t¹i chæ mè, trô</v>
          </cell>
          <cell r="I92" t="str">
            <v/>
          </cell>
          <cell r="J92" t="str">
            <v/>
          </cell>
        </row>
        <row r="93">
          <cell r="B93" t="str">
            <v>- Cèt thÐp d&lt;=10</v>
          </cell>
          <cell r="C93" t="str">
            <v>tÊn</v>
          </cell>
          <cell r="D93">
            <v>4.2850000000000001</v>
          </cell>
          <cell r="I93" t="str">
            <v/>
          </cell>
          <cell r="J93">
            <v>158275.06000000003</v>
          </cell>
        </row>
        <row r="94">
          <cell r="E94" t="str">
            <v>M¸y c¾t uèn</v>
          </cell>
          <cell r="F94" t="str">
            <v>ca</v>
          </cell>
          <cell r="G94">
            <v>0.4</v>
          </cell>
          <cell r="H94">
            <v>1.7140000000000002</v>
          </cell>
          <cell r="I94">
            <v>39389</v>
          </cell>
          <cell r="J94">
            <v>15755.6</v>
          </cell>
        </row>
        <row r="95">
          <cell r="E95" t="str">
            <v>CÇn cÈu 25T</v>
          </cell>
          <cell r="F95" t="str">
            <v>ca</v>
          </cell>
          <cell r="G95">
            <v>0.06</v>
          </cell>
          <cell r="H95">
            <v>0.2571</v>
          </cell>
          <cell r="I95">
            <v>1120935</v>
          </cell>
          <cell r="J95">
            <v>67256.099999999991</v>
          </cell>
        </row>
        <row r="96">
          <cell r="E96" t="str">
            <v>Sµ lan 200T</v>
          </cell>
          <cell r="F96" t="str">
            <v>ca</v>
          </cell>
          <cell r="G96">
            <v>0.06</v>
          </cell>
          <cell r="H96">
            <v>0.2571</v>
          </cell>
          <cell r="I96">
            <v>325023</v>
          </cell>
          <cell r="J96">
            <v>19501.38</v>
          </cell>
        </row>
        <row r="97">
          <cell r="E97" t="str">
            <v>Sµ lan 400T</v>
          </cell>
          <cell r="F97" t="str">
            <v>ca</v>
          </cell>
          <cell r="G97">
            <v>0.06</v>
          </cell>
          <cell r="H97">
            <v>0.2571</v>
          </cell>
          <cell r="I97">
            <v>670875</v>
          </cell>
          <cell r="J97">
            <v>40252.5</v>
          </cell>
        </row>
        <row r="98">
          <cell r="E98" t="str">
            <v>Tµu kÐo 150cv</v>
          </cell>
          <cell r="F98" t="str">
            <v>ca</v>
          </cell>
          <cell r="G98">
            <v>0.02</v>
          </cell>
          <cell r="H98">
            <v>8.5699999999999998E-2</v>
          </cell>
          <cell r="I98">
            <v>775474</v>
          </cell>
          <cell r="J98">
            <v>15509.48</v>
          </cell>
        </row>
        <row r="99">
          <cell r="B99" t="str">
            <v>- Cèt thÐp d&lt;=18</v>
          </cell>
          <cell r="C99" t="str">
            <v>tÊn</v>
          </cell>
          <cell r="D99">
            <v>15.756</v>
          </cell>
          <cell r="I99" t="str">
            <v/>
          </cell>
          <cell r="J99">
            <v>272660.94800000003</v>
          </cell>
        </row>
        <row r="100">
          <cell r="E100" t="str">
            <v>M¸y hµn 23kw</v>
          </cell>
          <cell r="F100" t="str">
            <v>ca</v>
          </cell>
          <cell r="G100">
            <v>1.6</v>
          </cell>
          <cell r="H100">
            <v>25.209600000000002</v>
          </cell>
          <cell r="I100">
            <v>77338</v>
          </cell>
          <cell r="J100">
            <v>123740.8</v>
          </cell>
        </row>
        <row r="101">
          <cell r="E101" t="str">
            <v>M¸y c¾t uèn</v>
          </cell>
          <cell r="F101" t="str">
            <v>ca</v>
          </cell>
          <cell r="G101">
            <v>0.32</v>
          </cell>
          <cell r="H101">
            <v>5.0419200000000002</v>
          </cell>
          <cell r="I101">
            <v>39389</v>
          </cell>
          <cell r="J101">
            <v>12604.48</v>
          </cell>
        </row>
        <row r="102">
          <cell r="E102" t="str">
            <v>CÇn cÈu 25T</v>
          </cell>
          <cell r="F102" t="str">
            <v>ca</v>
          </cell>
          <cell r="G102">
            <v>0.06</v>
          </cell>
          <cell r="H102">
            <v>0.94535999999999998</v>
          </cell>
          <cell r="I102">
            <v>1120935</v>
          </cell>
          <cell r="J102">
            <v>67256.099999999991</v>
          </cell>
        </row>
        <row r="103">
          <cell r="E103" t="str">
            <v>Sµ lan 200T</v>
          </cell>
          <cell r="F103" t="str">
            <v>ca</v>
          </cell>
          <cell r="G103">
            <v>0.06</v>
          </cell>
          <cell r="H103">
            <v>0.94535999999999998</v>
          </cell>
          <cell r="I103">
            <v>325023</v>
          </cell>
          <cell r="J103">
            <v>19501.38</v>
          </cell>
        </row>
        <row r="104">
          <cell r="E104" t="str">
            <v>Sµ lan 400T</v>
          </cell>
          <cell r="F104" t="str">
            <v>ca</v>
          </cell>
          <cell r="G104">
            <v>0.06</v>
          </cell>
          <cell r="H104">
            <v>0.94535999999999998</v>
          </cell>
          <cell r="I104">
            <v>670875</v>
          </cell>
          <cell r="J104">
            <v>40252.5</v>
          </cell>
        </row>
        <row r="105">
          <cell r="E105" t="str">
            <v>Tµu kÐo 150cv</v>
          </cell>
          <cell r="F105" t="str">
            <v>ca</v>
          </cell>
          <cell r="G105">
            <v>1.2E-2</v>
          </cell>
          <cell r="H105">
            <v>0.18907200000000002</v>
          </cell>
          <cell r="I105">
            <v>775474</v>
          </cell>
          <cell r="J105">
            <v>9305.6880000000001</v>
          </cell>
        </row>
        <row r="106">
          <cell r="B106" t="str">
            <v>- Cèt thÐp d&gt;18</v>
          </cell>
          <cell r="C106" t="str">
            <v>tÊn</v>
          </cell>
          <cell r="D106">
            <v>73.671999999999997</v>
          </cell>
          <cell r="I106" t="str">
            <v/>
          </cell>
          <cell r="J106">
            <v>232525.03999999998</v>
          </cell>
        </row>
        <row r="107">
          <cell r="E107" t="str">
            <v>M¸y hµn 23kw</v>
          </cell>
          <cell r="F107" t="str">
            <v>ca</v>
          </cell>
          <cell r="G107">
            <v>1.73</v>
          </cell>
          <cell r="H107">
            <v>127.45255999999999</v>
          </cell>
          <cell r="I107">
            <v>77338</v>
          </cell>
          <cell r="J107">
            <v>133794.74</v>
          </cell>
        </row>
        <row r="108">
          <cell r="E108" t="str">
            <v>M¸y c¾t uèn</v>
          </cell>
          <cell r="F108" t="str">
            <v>ca</v>
          </cell>
          <cell r="G108">
            <v>0.16</v>
          </cell>
          <cell r="H108">
            <v>11.787519999999999</v>
          </cell>
          <cell r="I108">
            <v>39389</v>
          </cell>
          <cell r="J108">
            <v>6302.24</v>
          </cell>
        </row>
        <row r="109">
          <cell r="E109" t="str">
            <v>CÇn cÈu 25T</v>
          </cell>
          <cell r="F109" t="str">
            <v>ca</v>
          </cell>
          <cell r="G109">
            <v>0.04</v>
          </cell>
          <cell r="H109">
            <v>2.9468799999999997</v>
          </cell>
          <cell r="I109">
            <v>1120935</v>
          </cell>
          <cell r="J109">
            <v>44837.4</v>
          </cell>
        </row>
        <row r="110">
          <cell r="E110" t="str">
            <v>Sµ lan 200T</v>
          </cell>
          <cell r="F110" t="str">
            <v>ca</v>
          </cell>
          <cell r="G110">
            <v>0.04</v>
          </cell>
          <cell r="H110">
            <v>2.9468799999999997</v>
          </cell>
          <cell r="I110">
            <v>325023</v>
          </cell>
          <cell r="J110">
            <v>13000.92</v>
          </cell>
        </row>
        <row r="111">
          <cell r="E111" t="str">
            <v>Sµ lan 400T</v>
          </cell>
          <cell r="F111" t="str">
            <v>ca</v>
          </cell>
          <cell r="G111">
            <v>0.04</v>
          </cell>
          <cell r="H111">
            <v>2.9468799999999997</v>
          </cell>
          <cell r="I111">
            <v>670875</v>
          </cell>
          <cell r="J111">
            <v>26835</v>
          </cell>
        </row>
        <row r="112">
          <cell r="E112" t="str">
            <v>Tµu kÐo 150cv</v>
          </cell>
          <cell r="F112" t="str">
            <v>ca</v>
          </cell>
          <cell r="G112">
            <v>0.01</v>
          </cell>
          <cell r="H112">
            <v>0.73671999999999993</v>
          </cell>
          <cell r="I112">
            <v>775474</v>
          </cell>
          <cell r="J112">
            <v>7754.74</v>
          </cell>
        </row>
        <row r="113">
          <cell r="B113" t="str">
            <v>- ThÐp h×nh</v>
          </cell>
          <cell r="C113" t="str">
            <v>tÊn</v>
          </cell>
          <cell r="D113">
            <v>0.68799999999999994</v>
          </cell>
          <cell r="I113" t="str">
            <v/>
          </cell>
          <cell r="J113">
            <v>425359</v>
          </cell>
        </row>
        <row r="114">
          <cell r="E114" t="str">
            <v>M¸y hµn 15kw</v>
          </cell>
          <cell r="F114" t="str">
            <v>ca</v>
          </cell>
          <cell r="G114">
            <v>5.5</v>
          </cell>
          <cell r="H114">
            <v>3.7839999999999998</v>
          </cell>
          <cell r="I114">
            <v>77338</v>
          </cell>
          <cell r="J114">
            <v>425359</v>
          </cell>
        </row>
        <row r="115">
          <cell r="B115" t="str">
            <v>§­êng hµn 10ly</v>
          </cell>
          <cell r="C115" t="str">
            <v>10m</v>
          </cell>
          <cell r="D115">
            <v>39.6</v>
          </cell>
          <cell r="I115" t="str">
            <v/>
          </cell>
          <cell r="J115">
            <v>77450</v>
          </cell>
        </row>
        <row r="116">
          <cell r="E116" t="str">
            <v>M¸y hµn 23kw</v>
          </cell>
          <cell r="F116" t="str">
            <v>ca</v>
          </cell>
          <cell r="G116">
            <v>1.0014481884713853</v>
          </cell>
          <cell r="H116">
            <v>39.657348263466858</v>
          </cell>
          <cell r="I116">
            <v>77338</v>
          </cell>
          <cell r="J116">
            <v>77450</v>
          </cell>
        </row>
        <row r="117">
          <cell r="B117" t="str">
            <v>§æ bª t«ng lãt mè, trô ®¸ 4x6 M100</v>
          </cell>
          <cell r="C117" t="str">
            <v>m3</v>
          </cell>
          <cell r="D117">
            <v>33.659999999999997</v>
          </cell>
          <cell r="I117" t="str">
            <v/>
          </cell>
          <cell r="J117">
            <v>12040.565000000001</v>
          </cell>
        </row>
        <row r="118">
          <cell r="E118" t="str">
            <v>M¸y trén 250 lÝt</v>
          </cell>
          <cell r="F118" t="str">
            <v>ca</v>
          </cell>
          <cell r="G118">
            <v>9.5000000000000001E-2</v>
          </cell>
          <cell r="H118">
            <v>3.1976999999999998</v>
          </cell>
          <cell r="I118">
            <v>96272</v>
          </cell>
          <cell r="J118">
            <v>9145.84</v>
          </cell>
        </row>
        <row r="119">
          <cell r="E119" t="str">
            <v>M¸y ®Çm bµn 1kw</v>
          </cell>
          <cell r="F119" t="str">
            <v>ca</v>
          </cell>
          <cell r="G119">
            <v>8.8999999999999996E-2</v>
          </cell>
          <cell r="H119">
            <v>2.9957399999999996</v>
          </cell>
          <cell r="I119">
            <v>32525</v>
          </cell>
          <cell r="J119">
            <v>2894.7249999999999</v>
          </cell>
        </row>
        <row r="120">
          <cell r="B120" t="str">
            <v>§æ bª t«ng ®¸ 1x2 M300 mè, trô cÇu trªn c¹n</v>
          </cell>
          <cell r="C120" t="str">
            <v>m3</v>
          </cell>
          <cell r="D120">
            <v>552.41600000000005</v>
          </cell>
          <cell r="I120" t="str">
            <v/>
          </cell>
          <cell r="J120">
            <v>48280.398479999996</v>
          </cell>
        </row>
        <row r="121">
          <cell r="E121" t="str">
            <v>M¸y trén 250 lÝt</v>
          </cell>
          <cell r="F121" t="str">
            <v>ca</v>
          </cell>
          <cell r="G121">
            <v>9.69E-2</v>
          </cell>
          <cell r="H121">
            <v>53.529110400000008</v>
          </cell>
          <cell r="I121">
            <v>96272</v>
          </cell>
          <cell r="J121">
            <v>9328.7567999999992</v>
          </cell>
        </row>
        <row r="122">
          <cell r="E122" t="str">
            <v>M¸y ®Çm dïi 1,5kw</v>
          </cell>
          <cell r="F122" t="str">
            <v>ca</v>
          </cell>
          <cell r="G122">
            <v>9.078E-2</v>
          </cell>
          <cell r="H122">
            <v>50.148324480000007</v>
          </cell>
          <cell r="I122">
            <v>37456</v>
          </cell>
          <cell r="J122">
            <v>3400.2556800000002</v>
          </cell>
        </row>
        <row r="123">
          <cell r="E123" t="str">
            <v>CÇn cÈu 16T</v>
          </cell>
          <cell r="F123" t="str">
            <v>ca</v>
          </cell>
          <cell r="G123">
            <v>4.5899999999999996E-2</v>
          </cell>
          <cell r="H123">
            <v>25.3558944</v>
          </cell>
          <cell r="I123">
            <v>774540</v>
          </cell>
          <cell r="J123">
            <v>35551.385999999999</v>
          </cell>
        </row>
        <row r="124">
          <cell r="B124" t="str">
            <v>§æ bª t«ng ®¸ 1x2 M300 mè, trô cÇu d­íi n­íc</v>
          </cell>
          <cell r="C124" t="str">
            <v>m3</v>
          </cell>
          <cell r="D124">
            <v>608.94000000000005</v>
          </cell>
          <cell r="I124" t="str">
            <v/>
          </cell>
          <cell r="J124">
            <v>205403.17320000002</v>
          </cell>
        </row>
        <row r="125">
          <cell r="E125" t="str">
            <v>M¸y trén 250 lÝt</v>
          </cell>
          <cell r="F125" t="str">
            <v>ca</v>
          </cell>
          <cell r="G125">
            <v>0.11220000000000001</v>
          </cell>
          <cell r="H125">
            <v>68.323068000000006</v>
          </cell>
          <cell r="I125">
            <v>96272</v>
          </cell>
          <cell r="J125">
            <v>10801.718400000002</v>
          </cell>
        </row>
        <row r="126">
          <cell r="E126" t="str">
            <v>M¸y ®Çm dïi 1,5kw</v>
          </cell>
          <cell r="F126" t="str">
            <v>ca</v>
          </cell>
          <cell r="G126">
            <v>0.10200000000000001</v>
          </cell>
          <cell r="H126">
            <v>62.111880000000014</v>
          </cell>
          <cell r="I126">
            <v>37456</v>
          </cell>
          <cell r="J126">
            <v>3820.5120000000002</v>
          </cell>
        </row>
        <row r="127">
          <cell r="E127" t="str">
            <v>CÇn cÈu 16T</v>
          </cell>
          <cell r="F127" t="str">
            <v>ca</v>
          </cell>
          <cell r="G127">
            <v>6.1199999999999997E-2</v>
          </cell>
          <cell r="H127">
            <v>37.267128</v>
          </cell>
          <cell r="I127">
            <v>774540</v>
          </cell>
          <cell r="J127">
            <v>47401.847999999998</v>
          </cell>
        </row>
        <row r="128">
          <cell r="E128" t="str">
            <v>Sµ lan 200T</v>
          </cell>
          <cell r="F128" t="str">
            <v>ca</v>
          </cell>
          <cell r="G128">
            <v>0.11220000000000001</v>
          </cell>
          <cell r="H128">
            <v>68.323068000000006</v>
          </cell>
          <cell r="I128">
            <v>325023</v>
          </cell>
          <cell r="J128">
            <v>36467.580600000001</v>
          </cell>
        </row>
        <row r="129">
          <cell r="E129" t="str">
            <v>Sµ lan 400T</v>
          </cell>
          <cell r="F129" t="str">
            <v>ca</v>
          </cell>
          <cell r="G129">
            <v>0.11220000000000001</v>
          </cell>
          <cell r="H129">
            <v>68.323068000000006</v>
          </cell>
          <cell r="I129">
            <v>670875</v>
          </cell>
          <cell r="J129">
            <v>75272.175000000003</v>
          </cell>
        </row>
        <row r="130">
          <cell r="E130" t="str">
            <v>Tµu kÐo 150cv</v>
          </cell>
          <cell r="F130" t="str">
            <v>ca</v>
          </cell>
          <cell r="G130">
            <v>4.0800000000000003E-2</v>
          </cell>
          <cell r="H130">
            <v>24.844752000000003</v>
          </cell>
          <cell r="I130">
            <v>775474</v>
          </cell>
          <cell r="J130">
            <v>31639.339200000002</v>
          </cell>
        </row>
        <row r="131">
          <cell r="B131" t="str">
            <v>V÷a xi m¨ng M100</v>
          </cell>
          <cell r="C131" t="str">
            <v>m2</v>
          </cell>
          <cell r="D131">
            <v>29.26</v>
          </cell>
          <cell r="I131" t="str">
            <v/>
          </cell>
          <cell r="J131">
            <v>181.17600000000002</v>
          </cell>
        </row>
        <row r="132">
          <cell r="E132" t="str">
            <v>M¸y trén 80 lÝt</v>
          </cell>
          <cell r="F132" t="str">
            <v>ca</v>
          </cell>
          <cell r="G132">
            <v>4.0000000000000001E-3</v>
          </cell>
          <cell r="H132">
            <v>0.11704000000000001</v>
          </cell>
          <cell r="I132">
            <v>45294</v>
          </cell>
          <cell r="J132">
            <v>181.17600000000002</v>
          </cell>
        </row>
        <row r="133">
          <cell r="B133" t="str">
            <v>Gia c«ng l¾p ®Æt cèt thÕp ®æ bª t«ng</v>
          </cell>
          <cell r="I133" t="str">
            <v/>
          </cell>
          <cell r="J133" t="str">
            <v/>
          </cell>
        </row>
        <row r="134">
          <cell r="B134" t="str">
            <v>- Cèt thÐp d&lt;=10</v>
          </cell>
          <cell r="C134" t="str">
            <v>tÊn</v>
          </cell>
          <cell r="D134">
            <v>1.3859999999999999</v>
          </cell>
          <cell r="I134" t="str">
            <v/>
          </cell>
          <cell r="J134">
            <v>15755.6</v>
          </cell>
        </row>
        <row r="135">
          <cell r="E135" t="str">
            <v>M¸y c¾t uèn</v>
          </cell>
          <cell r="F135" t="str">
            <v>ca</v>
          </cell>
          <cell r="G135">
            <v>0.4</v>
          </cell>
          <cell r="H135">
            <v>0.5544</v>
          </cell>
          <cell r="I135">
            <v>39389</v>
          </cell>
          <cell r="J135">
            <v>15755.6</v>
          </cell>
        </row>
        <row r="136">
          <cell r="B136" t="str">
            <v>- Cèt thÐp d&lt;=18</v>
          </cell>
          <cell r="C136" t="str">
            <v>tÊn</v>
          </cell>
          <cell r="D136">
            <v>9.5120000000000005</v>
          </cell>
          <cell r="I136" t="str">
            <v/>
          </cell>
          <cell r="J136">
            <v>100228.43399999999</v>
          </cell>
        </row>
        <row r="137">
          <cell r="E137" t="str">
            <v>M¸y hµn 23kw</v>
          </cell>
          <cell r="F137" t="str">
            <v>ca</v>
          </cell>
          <cell r="G137">
            <v>1.133</v>
          </cell>
          <cell r="H137">
            <v>10.777096</v>
          </cell>
          <cell r="I137">
            <v>77338</v>
          </cell>
          <cell r="J137">
            <v>87623.953999999998</v>
          </cell>
        </row>
        <row r="138">
          <cell r="E138" t="str">
            <v>M¸y c¾t uèn</v>
          </cell>
          <cell r="F138" t="str">
            <v>ca</v>
          </cell>
          <cell r="G138">
            <v>0.32</v>
          </cell>
          <cell r="H138">
            <v>3.0438400000000003</v>
          </cell>
          <cell r="I138">
            <v>39389</v>
          </cell>
          <cell r="J138">
            <v>12604.48</v>
          </cell>
        </row>
        <row r="139">
          <cell r="B139" t="str">
            <v>- Cèt thÐp d&gt;18</v>
          </cell>
          <cell r="C139" t="str">
            <v>tÊn</v>
          </cell>
          <cell r="D139">
            <v>1.546</v>
          </cell>
          <cell r="I139" t="str">
            <v/>
          </cell>
          <cell r="J139">
            <v>90832.673999999999</v>
          </cell>
        </row>
        <row r="140">
          <cell r="E140" t="str">
            <v>M¸y hµn 23kw</v>
          </cell>
          <cell r="F140" t="str">
            <v>ca</v>
          </cell>
          <cell r="G140">
            <v>1.093</v>
          </cell>
          <cell r="H140">
            <v>1.689778</v>
          </cell>
          <cell r="I140">
            <v>77338</v>
          </cell>
          <cell r="J140">
            <v>84530.433999999994</v>
          </cell>
        </row>
        <row r="141">
          <cell r="E141" t="str">
            <v>M¸y c¾t uèn</v>
          </cell>
          <cell r="F141" t="str">
            <v>ca</v>
          </cell>
          <cell r="G141">
            <v>0.16</v>
          </cell>
          <cell r="H141">
            <v>0.24736000000000002</v>
          </cell>
          <cell r="I141">
            <v>39389</v>
          </cell>
          <cell r="J141">
            <v>6302.24</v>
          </cell>
        </row>
        <row r="142">
          <cell r="B142" t="str">
            <v>§æ bª t«ng ®óc s½n ®¸ 1x2 M300 b¶n qu¸ ®é</v>
          </cell>
          <cell r="C142" t="str">
            <v>m3</v>
          </cell>
          <cell r="D142">
            <v>21.712</v>
          </cell>
          <cell r="I142" t="str">
            <v/>
          </cell>
          <cell r="J142">
            <v>17476.712</v>
          </cell>
        </row>
        <row r="143">
          <cell r="E143" t="str">
            <v>M¸y trén 250 lÝt</v>
          </cell>
          <cell r="F143" t="str">
            <v>ca</v>
          </cell>
          <cell r="G143">
            <v>0.10450000000000001</v>
          </cell>
          <cell r="H143">
            <v>2.268904</v>
          </cell>
          <cell r="I143">
            <v>96272</v>
          </cell>
          <cell r="J143">
            <v>10060.424000000001</v>
          </cell>
        </row>
        <row r="144">
          <cell r="E144" t="str">
            <v>M¸y ®Çm dïi 1,5kw</v>
          </cell>
          <cell r="F144" t="str">
            <v>ca</v>
          </cell>
          <cell r="G144">
            <v>0.19800000000000001</v>
          </cell>
          <cell r="H144">
            <v>4.2989760000000006</v>
          </cell>
          <cell r="I144">
            <v>37456</v>
          </cell>
          <cell r="J144">
            <v>7416.2880000000005</v>
          </cell>
        </row>
        <row r="145">
          <cell r="B145" t="str">
            <v>§æ bª t«ng ®óc s½n ®¸ 1x2 M250 thanh lan can</v>
          </cell>
          <cell r="C145" t="str">
            <v>m3</v>
          </cell>
          <cell r="D145">
            <v>24.77</v>
          </cell>
          <cell r="I145" t="str">
            <v/>
          </cell>
          <cell r="J145">
            <v>17476.712</v>
          </cell>
        </row>
        <row r="146">
          <cell r="E146" t="str">
            <v>M¸y trén 250 lÝt</v>
          </cell>
          <cell r="F146" t="str">
            <v>ca</v>
          </cell>
          <cell r="G146">
            <v>0.10450000000000001</v>
          </cell>
          <cell r="H146">
            <v>2.5884650000000002</v>
          </cell>
          <cell r="I146">
            <v>96272</v>
          </cell>
          <cell r="J146">
            <v>10060.424000000001</v>
          </cell>
        </row>
        <row r="147">
          <cell r="E147" t="str">
            <v>M¸y ®Çm dïi 1,5kw</v>
          </cell>
          <cell r="F147" t="str">
            <v>ca</v>
          </cell>
          <cell r="G147">
            <v>0.19800000000000001</v>
          </cell>
          <cell r="H147">
            <v>4.9044600000000003</v>
          </cell>
          <cell r="I147">
            <v>37456</v>
          </cell>
          <cell r="J147">
            <v>7416.2880000000005</v>
          </cell>
        </row>
        <row r="148">
          <cell r="B148" t="str">
            <v>L¾p ®Æt cÊu kiÖn ®óc s½n</v>
          </cell>
          <cell r="I148" t="str">
            <v/>
          </cell>
          <cell r="J148" t="str">
            <v/>
          </cell>
        </row>
        <row r="149">
          <cell r="B149" t="str">
            <v>- CÊu kiÖn &lt;= 1tÊn</v>
          </cell>
          <cell r="C149" t="str">
            <v>ckiÖn</v>
          </cell>
          <cell r="D149">
            <v>552</v>
          </cell>
          <cell r="I149" t="str">
            <v/>
          </cell>
          <cell r="J149">
            <v>45249.799999999996</v>
          </cell>
        </row>
        <row r="150">
          <cell r="E150" t="str">
            <v>M¸y cÈu 10T</v>
          </cell>
          <cell r="F150" t="str">
            <v>ca</v>
          </cell>
          <cell r="G150">
            <v>0.06</v>
          </cell>
          <cell r="H150">
            <v>33.119999999999997</v>
          </cell>
          <cell r="I150">
            <v>496370</v>
          </cell>
          <cell r="J150">
            <v>29782.199999999997</v>
          </cell>
        </row>
        <row r="151">
          <cell r="E151" t="str">
            <v>M¸y hµn 23kw</v>
          </cell>
          <cell r="F151" t="str">
            <v>ca</v>
          </cell>
          <cell r="G151">
            <v>0.2</v>
          </cell>
          <cell r="H151">
            <v>110.4</v>
          </cell>
          <cell r="I151">
            <v>77338</v>
          </cell>
          <cell r="J151">
            <v>15467.6</v>
          </cell>
        </row>
        <row r="152">
          <cell r="B152" t="str">
            <v>- CÊu kiÖn &lt;= 5tÊn</v>
          </cell>
          <cell r="C152" t="str">
            <v>ckiÖn</v>
          </cell>
          <cell r="D152">
            <v>2</v>
          </cell>
          <cell r="I152" t="str">
            <v/>
          </cell>
          <cell r="J152">
            <v>79995.700000000012</v>
          </cell>
        </row>
        <row r="153">
          <cell r="E153" t="str">
            <v>M¸y cÈu 10T</v>
          </cell>
          <cell r="F153" t="str">
            <v>ca</v>
          </cell>
          <cell r="G153">
            <v>0.13</v>
          </cell>
          <cell r="H153">
            <v>0.26</v>
          </cell>
          <cell r="I153">
            <v>496370</v>
          </cell>
          <cell r="J153">
            <v>64528.100000000006</v>
          </cell>
        </row>
        <row r="154">
          <cell r="E154" t="str">
            <v>M¸y hµn 23kw</v>
          </cell>
          <cell r="F154" t="str">
            <v>ca</v>
          </cell>
          <cell r="G154">
            <v>0.2</v>
          </cell>
          <cell r="H154">
            <v>0.4</v>
          </cell>
          <cell r="I154">
            <v>77338</v>
          </cell>
          <cell r="J154">
            <v>15467.6</v>
          </cell>
        </row>
        <row r="155">
          <cell r="B155" t="str">
            <v>- CÊu kiÖn &gt; 7tÊn (dèc)</v>
          </cell>
          <cell r="C155" t="str">
            <v>ckiÖn</v>
          </cell>
          <cell r="D155">
            <v>6</v>
          </cell>
          <cell r="I155" t="str">
            <v/>
          </cell>
          <cell r="J155">
            <v>81092.5</v>
          </cell>
        </row>
        <row r="156">
          <cell r="E156" t="str">
            <v>M¸y cÈu 10T</v>
          </cell>
          <cell r="F156" t="str">
            <v>ca</v>
          </cell>
          <cell r="G156">
            <v>0.14000000000000001</v>
          </cell>
          <cell r="H156">
            <v>0.84000000000000008</v>
          </cell>
          <cell r="I156">
            <v>496370</v>
          </cell>
          <cell r="J156">
            <v>69491.8</v>
          </cell>
        </row>
        <row r="157">
          <cell r="E157" t="str">
            <v>M¸y hµn 23kw</v>
          </cell>
          <cell r="F157" t="str">
            <v>ca</v>
          </cell>
          <cell r="G157">
            <v>0.15</v>
          </cell>
          <cell r="H157">
            <v>0.89999999999999991</v>
          </cell>
          <cell r="I157">
            <v>77338</v>
          </cell>
          <cell r="J157">
            <v>11600.699999999999</v>
          </cell>
        </row>
        <row r="158">
          <cell r="B158" t="str">
            <v>Tr¶i c¸n ®¸ 4x6 chÌn 22% ®¸ nhá</v>
          </cell>
          <cell r="C158" t="str">
            <v>100m3</v>
          </cell>
          <cell r="D158">
            <v>0.30599999999999999</v>
          </cell>
          <cell r="I158" t="str">
            <v/>
          </cell>
          <cell r="J158">
            <v>1377743</v>
          </cell>
        </row>
        <row r="159">
          <cell r="E159" t="str">
            <v>M¸y lu 8,5T</v>
          </cell>
          <cell r="F159" t="str">
            <v>ca</v>
          </cell>
          <cell r="G159">
            <v>5.449436957871713</v>
          </cell>
          <cell r="H159">
            <v>1.6675277091087441</v>
          </cell>
          <cell r="I159">
            <v>252823</v>
          </cell>
          <cell r="J159">
            <v>1377743</v>
          </cell>
        </row>
        <row r="160">
          <cell r="B160" t="str">
            <v>§¾p c¸t h¹t th« sau mè</v>
          </cell>
          <cell r="C160" t="str">
            <v>100m3</v>
          </cell>
          <cell r="D160">
            <v>1.1559999999999999</v>
          </cell>
          <cell r="I160" t="str">
            <v/>
          </cell>
          <cell r="J160">
            <v>238854.82799999998</v>
          </cell>
        </row>
        <row r="161">
          <cell r="E161" t="str">
            <v>M¸y ®Çm cãc</v>
          </cell>
          <cell r="F161" t="str">
            <v>ca</v>
          </cell>
          <cell r="G161">
            <v>3.3659999999999997</v>
          </cell>
          <cell r="H161">
            <v>3.8910959999999992</v>
          </cell>
          <cell r="I161">
            <v>50170</v>
          </cell>
          <cell r="J161">
            <v>168872.21999999997</v>
          </cell>
        </row>
        <row r="162">
          <cell r="E162" t="str">
            <v>¤ t« t­íi n­íc 5m3</v>
          </cell>
          <cell r="F162" t="str">
            <v>ca</v>
          </cell>
          <cell r="G162">
            <v>0.20400000000000001</v>
          </cell>
          <cell r="H162">
            <v>0.23582400000000001</v>
          </cell>
          <cell r="I162">
            <v>343052</v>
          </cell>
          <cell r="J162">
            <v>69982.608000000007</v>
          </cell>
        </row>
        <row r="163">
          <cell r="B163" t="str">
            <v>II- DÇm, sµn, lÒ, lan can, tho¸t n­íc, khe co gian</v>
          </cell>
          <cell r="I163" t="str">
            <v/>
          </cell>
          <cell r="J163" t="str">
            <v/>
          </cell>
        </row>
        <row r="164">
          <cell r="B164" t="str">
            <v>Lao l¾p dÇm BTTA &lt;= 30m</v>
          </cell>
          <cell r="C164" t="str">
            <v>mdÇm</v>
          </cell>
          <cell r="D164">
            <v>2079.12</v>
          </cell>
          <cell r="I164" t="str">
            <v/>
          </cell>
          <cell r="J164">
            <v>22930.772150000004</v>
          </cell>
        </row>
        <row r="165">
          <cell r="E165" t="str">
            <v>Xe lao dÇm</v>
          </cell>
          <cell r="F165" t="str">
            <v>ca</v>
          </cell>
          <cell r="G165">
            <v>9.3500000000000007E-3</v>
          </cell>
          <cell r="H165">
            <v>19.439772000000001</v>
          </cell>
          <cell r="I165">
            <v>2382049</v>
          </cell>
          <cell r="J165">
            <v>22272.158150000003</v>
          </cell>
        </row>
        <row r="166">
          <cell r="E166" t="str">
            <v>Têi ®iÖn 5T</v>
          </cell>
          <cell r="F166" t="str">
            <v>ca</v>
          </cell>
          <cell r="G166">
            <v>9.3500000000000007E-3</v>
          </cell>
          <cell r="H166">
            <v>19.439772000000001</v>
          </cell>
          <cell r="I166">
            <v>70440</v>
          </cell>
          <cell r="J166">
            <v>658.61400000000003</v>
          </cell>
        </row>
        <row r="167">
          <cell r="B167" t="str">
            <v>Lao l¾p dÇm BTTA &lt;= 35m</v>
          </cell>
          <cell r="C167" t="str">
            <v>mdÇm</v>
          </cell>
          <cell r="D167">
            <v>198</v>
          </cell>
          <cell r="I167" t="str">
            <v/>
          </cell>
          <cell r="J167">
            <v>19423.712879999999</v>
          </cell>
        </row>
        <row r="168">
          <cell r="E168" t="str">
            <v>Xe lao dÇm</v>
          </cell>
          <cell r="F168" t="str">
            <v>ca</v>
          </cell>
          <cell r="G168">
            <v>7.92E-3</v>
          </cell>
          <cell r="H168">
            <v>1.56816</v>
          </cell>
          <cell r="I168">
            <v>2382049</v>
          </cell>
          <cell r="J168">
            <v>18865.828079999999</v>
          </cell>
        </row>
        <row r="169">
          <cell r="E169" t="str">
            <v>Têi ®iÖn 5T</v>
          </cell>
          <cell r="F169" t="str">
            <v>ca</v>
          </cell>
          <cell r="G169">
            <v>7.92E-3</v>
          </cell>
          <cell r="H169">
            <v>1.56816</v>
          </cell>
          <cell r="I169">
            <v>70440</v>
          </cell>
          <cell r="J169">
            <v>557.88480000000004</v>
          </cell>
        </row>
        <row r="170">
          <cell r="B170" t="str">
            <v>Gia c«ng l¾p ®Æt CT ®æ BT t¹i chæ ®µ ngang, sµn, lÒ, lan can, tho¸t n­íc, khe co gian</v>
          </cell>
          <cell r="I170" t="str">
            <v/>
          </cell>
          <cell r="J170" t="str">
            <v/>
          </cell>
        </row>
        <row r="171">
          <cell r="B171" t="str">
            <v>- Cèt thÐp d&lt;=10</v>
          </cell>
          <cell r="C171" t="str">
            <v>tÊn</v>
          </cell>
          <cell r="D171">
            <v>31.071000000000002</v>
          </cell>
          <cell r="I171" t="str">
            <v/>
          </cell>
          <cell r="J171">
            <v>17935.400000000001</v>
          </cell>
        </row>
        <row r="172">
          <cell r="E172" t="str">
            <v>M¸y c¾t uèn</v>
          </cell>
          <cell r="F172" t="str">
            <v>ca</v>
          </cell>
          <cell r="G172">
            <v>0.4</v>
          </cell>
          <cell r="H172">
            <v>12.428400000000002</v>
          </cell>
          <cell r="I172">
            <v>39389</v>
          </cell>
          <cell r="J172">
            <v>15755.6</v>
          </cell>
        </row>
        <row r="173">
          <cell r="E173" t="str">
            <v>VËn th¨ng 0,8T</v>
          </cell>
          <cell r="F173" t="str">
            <v>ca</v>
          </cell>
          <cell r="G173">
            <v>0.04</v>
          </cell>
          <cell r="H173">
            <v>1.2428400000000002</v>
          </cell>
          <cell r="I173">
            <v>54495</v>
          </cell>
          <cell r="J173">
            <v>2179.8000000000002</v>
          </cell>
        </row>
        <row r="174">
          <cell r="B174" t="str">
            <v>- Cèt thÐp d&lt;=18</v>
          </cell>
          <cell r="C174" t="str">
            <v>tÊn</v>
          </cell>
          <cell r="D174">
            <v>71.364999999999995</v>
          </cell>
          <cell r="I174" t="str">
            <v/>
          </cell>
          <cell r="J174">
            <v>102408.234</v>
          </cell>
        </row>
        <row r="175">
          <cell r="E175" t="str">
            <v>M¸y hµn 23kw</v>
          </cell>
          <cell r="F175" t="str">
            <v>ca</v>
          </cell>
          <cell r="G175">
            <v>1.133</v>
          </cell>
          <cell r="H175">
            <v>80.856544999999997</v>
          </cell>
          <cell r="I175">
            <v>77338</v>
          </cell>
          <cell r="J175">
            <v>87623.953999999998</v>
          </cell>
        </row>
        <row r="176">
          <cell r="E176" t="str">
            <v>M¸y c¾t uèn</v>
          </cell>
          <cell r="F176" t="str">
            <v>ca</v>
          </cell>
          <cell r="G176">
            <v>0.32</v>
          </cell>
          <cell r="H176">
            <v>22.8368</v>
          </cell>
          <cell r="I176">
            <v>39389</v>
          </cell>
          <cell r="J176">
            <v>12604.48</v>
          </cell>
        </row>
        <row r="177">
          <cell r="E177" t="str">
            <v>VËn th¨ng 0,8T</v>
          </cell>
          <cell r="F177" t="str">
            <v>ca</v>
          </cell>
          <cell r="G177">
            <v>0.04</v>
          </cell>
          <cell r="H177">
            <v>2.8546</v>
          </cell>
          <cell r="I177">
            <v>54495</v>
          </cell>
          <cell r="J177">
            <v>2179.8000000000002</v>
          </cell>
        </row>
        <row r="178">
          <cell r="B178" t="str">
            <v>- Cèt thÐp d&gt;18</v>
          </cell>
          <cell r="C178" t="str">
            <v>tÊn</v>
          </cell>
          <cell r="D178">
            <v>2.1930000000000001</v>
          </cell>
          <cell r="I178" t="str">
            <v/>
          </cell>
          <cell r="J178">
            <v>121086.16800000001</v>
          </cell>
        </row>
        <row r="179">
          <cell r="E179" t="str">
            <v>M¸y hµn 23kw</v>
          </cell>
          <cell r="F179" t="str">
            <v>ca</v>
          </cell>
          <cell r="G179">
            <v>1.456</v>
          </cell>
          <cell r="H179">
            <v>3.1930079999999998</v>
          </cell>
          <cell r="I179">
            <v>77338</v>
          </cell>
          <cell r="J179">
            <v>112604.128</v>
          </cell>
        </row>
        <row r="180">
          <cell r="E180" t="str">
            <v>M¸y c¾t uèn</v>
          </cell>
          <cell r="F180" t="str">
            <v>ca</v>
          </cell>
          <cell r="G180">
            <v>0.16</v>
          </cell>
          <cell r="H180">
            <v>0.35088000000000003</v>
          </cell>
          <cell r="I180">
            <v>39389</v>
          </cell>
          <cell r="J180">
            <v>6302.24</v>
          </cell>
        </row>
        <row r="181">
          <cell r="E181" t="str">
            <v>VËn th¨ng 0,8T</v>
          </cell>
          <cell r="F181" t="str">
            <v>ca</v>
          </cell>
          <cell r="G181">
            <v>0.04</v>
          </cell>
          <cell r="H181">
            <v>8.7720000000000006E-2</v>
          </cell>
          <cell r="I181">
            <v>54495</v>
          </cell>
          <cell r="J181">
            <v>2179.8000000000002</v>
          </cell>
        </row>
        <row r="182">
          <cell r="B182" t="str">
            <v>- ThÐp b¶n</v>
          </cell>
          <cell r="C182" t="str">
            <v>tÊn</v>
          </cell>
          <cell r="D182">
            <v>1.8089999999999999</v>
          </cell>
          <cell r="I182" t="str">
            <v/>
          </cell>
          <cell r="J182">
            <v>425359</v>
          </cell>
        </row>
        <row r="183">
          <cell r="E183" t="str">
            <v>M¸y hµn 15kw</v>
          </cell>
          <cell r="F183" t="str">
            <v>ca</v>
          </cell>
          <cell r="G183">
            <v>5.5</v>
          </cell>
          <cell r="H183">
            <v>9.9495000000000005</v>
          </cell>
          <cell r="I183">
            <v>77338</v>
          </cell>
          <cell r="J183">
            <v>425359</v>
          </cell>
        </row>
        <row r="184">
          <cell r="B184" t="str">
            <v>- ThÐp h×nh</v>
          </cell>
          <cell r="C184" t="str">
            <v>tÊn</v>
          </cell>
          <cell r="D184">
            <v>4.5220000000000002</v>
          </cell>
          <cell r="I184" t="str">
            <v/>
          </cell>
          <cell r="J184">
            <v>425359</v>
          </cell>
        </row>
        <row r="185">
          <cell r="E185" t="str">
            <v>M¸y hµn 15kw</v>
          </cell>
          <cell r="F185" t="str">
            <v>ca</v>
          </cell>
          <cell r="G185">
            <v>5.5</v>
          </cell>
          <cell r="H185">
            <v>24.871000000000002</v>
          </cell>
          <cell r="I185">
            <v>77338</v>
          </cell>
          <cell r="J185">
            <v>425359</v>
          </cell>
        </row>
        <row r="186">
          <cell r="B186" t="str">
            <v>§­êng hµn 4ly</v>
          </cell>
          <cell r="C186" t="str">
            <v>10m</v>
          </cell>
          <cell r="D186">
            <v>2.1760000000000002</v>
          </cell>
          <cell r="I186" t="str">
            <v/>
          </cell>
          <cell r="J186">
            <v>27241</v>
          </cell>
        </row>
        <row r="187">
          <cell r="E187" t="str">
            <v>M¸y hµn 23kw</v>
          </cell>
          <cell r="F187" t="str">
            <v>ca</v>
          </cell>
          <cell r="G187">
            <v>0.35223305490185935</v>
          </cell>
          <cell r="H187">
            <v>0.76645912746644607</v>
          </cell>
          <cell r="I187">
            <v>77338</v>
          </cell>
          <cell r="J187">
            <v>27241</v>
          </cell>
        </row>
        <row r="188">
          <cell r="B188" t="str">
            <v>§­êng hµn 6ly</v>
          </cell>
          <cell r="C188" t="str">
            <v>10m</v>
          </cell>
          <cell r="D188">
            <v>242.21600000000001</v>
          </cell>
          <cell r="E188" t="str">
            <v>M¸y ñi 110cv</v>
          </cell>
          <cell r="F188" t="str">
            <v>ca</v>
          </cell>
          <cell r="G188">
            <v>0.1326</v>
          </cell>
          <cell r="H188">
            <v>4.1526341999999996</v>
          </cell>
          <cell r="I188" t="str">
            <v/>
          </cell>
          <cell r="J188">
            <v>38351</v>
          </cell>
        </row>
        <row r="189">
          <cell r="E189" t="str">
            <v>M¸y hµn 23kw</v>
          </cell>
          <cell r="F189" t="str">
            <v>ca</v>
          </cell>
          <cell r="G189">
            <v>0.49588817916160233</v>
          </cell>
          <cell r="H189">
            <v>120.11205120380667</v>
          </cell>
          <cell r="I189">
            <v>77338</v>
          </cell>
          <cell r="J189">
            <v>38351</v>
          </cell>
        </row>
        <row r="190">
          <cell r="B190" t="str">
            <v>§­êng hµn 10ly</v>
          </cell>
          <cell r="C190" t="str">
            <v>10m</v>
          </cell>
          <cell r="D190">
            <v>111.76</v>
          </cell>
          <cell r="I190" t="str">
            <v/>
          </cell>
          <cell r="J190">
            <v>63638</v>
          </cell>
        </row>
        <row r="191">
          <cell r="E191" t="str">
            <v>M¸y hµn 23kw</v>
          </cell>
          <cell r="F191" t="str">
            <v>ca</v>
          </cell>
          <cell r="G191">
            <v>0.82285551733947093</v>
          </cell>
          <cell r="H191">
            <v>91.962332617859275</v>
          </cell>
          <cell r="I191">
            <v>77338</v>
          </cell>
          <cell r="J191">
            <v>63638</v>
          </cell>
        </row>
        <row r="192">
          <cell r="B192" t="str">
            <v>§æ bª t«ng t¹i chæ ®¸ 1x2 M250 lÒ, lan can</v>
          </cell>
          <cell r="C192" t="str">
            <v>m3</v>
          </cell>
          <cell r="D192">
            <v>177.24199999999999</v>
          </cell>
          <cell r="I192" t="str">
            <v/>
          </cell>
          <cell r="J192">
            <v>111194.16000000002</v>
          </cell>
        </row>
        <row r="193">
          <cell r="E193" t="str">
            <v>M¸y trén 250 lÝt</v>
          </cell>
          <cell r="F193" t="str">
            <v>ca</v>
          </cell>
          <cell r="G193">
            <v>1.1550000000000002</v>
          </cell>
          <cell r="H193">
            <v>204.71451000000005</v>
          </cell>
          <cell r="I193">
            <v>96272</v>
          </cell>
          <cell r="J193">
            <v>111194.16000000002</v>
          </cell>
        </row>
        <row r="194">
          <cell r="B194" t="str">
            <v>§æ bª t«ng ®¸ 1x2 M300 dÇm ngang sµn cÇu</v>
          </cell>
          <cell r="C194" t="str">
            <v>m3</v>
          </cell>
          <cell r="D194">
            <v>539.79999999999995</v>
          </cell>
          <cell r="I194" t="str">
            <v/>
          </cell>
          <cell r="J194">
            <v>111194.16000000002</v>
          </cell>
        </row>
        <row r="195">
          <cell r="E195" t="str">
            <v>M¸y trén 250 lÝt</v>
          </cell>
          <cell r="F195" t="str">
            <v>ca</v>
          </cell>
          <cell r="G195">
            <v>1.1550000000000002</v>
          </cell>
          <cell r="H195">
            <v>623.46900000000005</v>
          </cell>
          <cell r="I195">
            <v>96272</v>
          </cell>
          <cell r="J195">
            <v>111194.16000000002</v>
          </cell>
        </row>
        <row r="196">
          <cell r="B196" t="str">
            <v>VËn chuyÓn bèc dì ®µ BTTA, cõ bª t«ng cèt thÐp ®­êng thñy 45km</v>
          </cell>
          <cell r="C196" t="str">
            <v>tÊn</v>
          </cell>
          <cell r="D196">
            <v>8889</v>
          </cell>
          <cell r="I196" t="str">
            <v/>
          </cell>
          <cell r="J196">
            <v>29</v>
          </cell>
        </row>
        <row r="197">
          <cell r="E197" t="str">
            <v>Sµ lan 400T</v>
          </cell>
          <cell r="F197" t="str">
            <v>ca</v>
          </cell>
          <cell r="G197">
            <v>2.0050485740301961E-5</v>
          </cell>
          <cell r="H197">
            <v>0.17822876774554414</v>
          </cell>
          <cell r="I197">
            <v>670875</v>
          </cell>
          <cell r="J197">
            <v>13.451369621025078</v>
          </cell>
        </row>
        <row r="198">
          <cell r="E198" t="str">
            <v>Tµu kÐo 150cv</v>
          </cell>
          <cell r="F198" t="str">
            <v>ca</v>
          </cell>
          <cell r="G198">
            <v>2.0050485740301961E-5</v>
          </cell>
          <cell r="H198">
            <v>0.17822876774554414</v>
          </cell>
          <cell r="I198">
            <v>775474</v>
          </cell>
          <cell r="J198">
            <v>15.548630378974922</v>
          </cell>
        </row>
        <row r="199">
          <cell r="B199" t="str">
            <v>Nhùa dÝnh b¸m tiªu chuÈn 1,1kg/m2</v>
          </cell>
          <cell r="C199" t="str">
            <v>100m2</v>
          </cell>
          <cell r="D199">
            <v>33.936999999999998</v>
          </cell>
          <cell r="I199" t="str">
            <v/>
          </cell>
          <cell r="J199">
            <v>73019.407999999996</v>
          </cell>
        </row>
        <row r="200">
          <cell r="E200" t="str">
            <v>¤ t« t­íi nhùa 7T</v>
          </cell>
          <cell r="F200" t="str">
            <v>ca</v>
          </cell>
          <cell r="G200">
            <v>9.8000000000000004E-2</v>
          </cell>
          <cell r="H200">
            <v>3.3258259999999997</v>
          </cell>
          <cell r="I200">
            <v>745096</v>
          </cell>
          <cell r="J200">
            <v>73019.407999999996</v>
          </cell>
        </row>
        <row r="201">
          <cell r="B201" t="str">
            <v>BTN nãng h¹t mÞn mÆt cÇu dµy TB 7cm</v>
          </cell>
          <cell r="C201" t="str">
            <v>100m2</v>
          </cell>
          <cell r="D201">
            <v>33.936999999999998</v>
          </cell>
          <cell r="I201" t="str">
            <v/>
          </cell>
          <cell r="J201">
            <v>171286.36823999998</v>
          </cell>
        </row>
        <row r="202">
          <cell r="E202" t="str">
            <v>M¸y r¶i 200T/h</v>
          </cell>
          <cell r="F202" t="str">
            <v>ca</v>
          </cell>
          <cell r="G202">
            <v>0.14280000000000001</v>
          </cell>
          <cell r="H202">
            <v>4.8462035999999999</v>
          </cell>
          <cell r="I202">
            <v>754327</v>
          </cell>
          <cell r="J202">
            <v>107717.8956</v>
          </cell>
        </row>
        <row r="203">
          <cell r="E203" t="str">
            <v>Lu b¸nh thÐp 10T</v>
          </cell>
          <cell r="F203" t="str">
            <v>ca</v>
          </cell>
          <cell r="G203">
            <v>0.12239999999999999</v>
          </cell>
          <cell r="H203">
            <v>4.1538887999999998</v>
          </cell>
          <cell r="I203">
            <v>288922</v>
          </cell>
          <cell r="J203">
            <v>35364.052799999998</v>
          </cell>
        </row>
        <row r="204">
          <cell r="E204" t="str">
            <v>Lu b¸nh lèp 16T</v>
          </cell>
          <cell r="F204" t="str">
            <v>ca</v>
          </cell>
          <cell r="G204">
            <v>6.5280000000000005E-2</v>
          </cell>
          <cell r="H204">
            <v>2.2154073599999999</v>
          </cell>
          <cell r="I204">
            <v>432053</v>
          </cell>
          <cell r="J204">
            <v>28204.419840000002</v>
          </cell>
        </row>
        <row r="205">
          <cell r="B205" t="str">
            <v>VËn chuyÓn ®Êt d­ 5km</v>
          </cell>
          <cell r="C205" t="str">
            <v>100m3</v>
          </cell>
          <cell r="D205">
            <v>5.8230000000000004</v>
          </cell>
          <cell r="I205" t="str">
            <v/>
          </cell>
          <cell r="J205">
            <v>681650.20000000007</v>
          </cell>
        </row>
        <row r="206">
          <cell r="E206" t="str">
            <v>¤ t« 5T</v>
          </cell>
          <cell r="F206" t="str">
            <v>ca</v>
          </cell>
          <cell r="G206">
            <v>2.2000000000000002</v>
          </cell>
          <cell r="H206">
            <v>12.810600000000003</v>
          </cell>
          <cell r="I206">
            <v>309841</v>
          </cell>
          <cell r="J206">
            <v>681650.20000000007</v>
          </cell>
        </row>
        <row r="207">
          <cell r="I207" t="str">
            <v/>
          </cell>
          <cell r="J207" t="str">
            <v/>
          </cell>
        </row>
        <row r="208">
          <cell r="B208" t="str">
            <v>phÇn cèng qua ®­êng</v>
          </cell>
          <cell r="I208" t="str">
            <v/>
          </cell>
          <cell r="J208" t="str">
            <v/>
          </cell>
        </row>
        <row r="209">
          <cell r="B209" t="str">
            <v>§æ bª t«ng lãt ®¸ 4x6 M100</v>
          </cell>
          <cell r="C209" t="str">
            <v>m3</v>
          </cell>
          <cell r="D209">
            <v>41.86</v>
          </cell>
          <cell r="I209" t="str">
            <v/>
          </cell>
          <cell r="J209">
            <v>12040.565000000001</v>
          </cell>
        </row>
        <row r="210">
          <cell r="E210" t="str">
            <v>M¸y trén 250 lÝt</v>
          </cell>
          <cell r="F210" t="str">
            <v>ca</v>
          </cell>
          <cell r="G210">
            <v>9.5000000000000001E-2</v>
          </cell>
          <cell r="H210">
            <v>3.9767000000000001</v>
          </cell>
          <cell r="I210">
            <v>96272</v>
          </cell>
          <cell r="J210">
            <v>9145.84</v>
          </cell>
        </row>
        <row r="211">
          <cell r="E211" t="str">
            <v>M¸y ®Çm bµn 1kw</v>
          </cell>
          <cell r="F211" t="str">
            <v>ca</v>
          </cell>
          <cell r="G211">
            <v>8.8999999999999996E-2</v>
          </cell>
          <cell r="H211">
            <v>3.7255399999999996</v>
          </cell>
          <cell r="I211">
            <v>32525</v>
          </cell>
          <cell r="J211">
            <v>2894.7249999999999</v>
          </cell>
        </row>
        <row r="212">
          <cell r="B212" t="str">
            <v>Cèt thÐp èng cèng ®óc s½n</v>
          </cell>
          <cell r="I212" t="str">
            <v/>
          </cell>
          <cell r="J212" t="str">
            <v/>
          </cell>
        </row>
        <row r="213">
          <cell r="B213" t="str">
            <v>- Cèt thÐp d&lt;=10</v>
          </cell>
          <cell r="C213" t="str">
            <v>tÊn</v>
          </cell>
          <cell r="D213">
            <v>2.13</v>
          </cell>
          <cell r="I213" t="str">
            <v/>
          </cell>
          <cell r="J213">
            <v>15755.6</v>
          </cell>
        </row>
        <row r="214">
          <cell r="E214" t="str">
            <v>M¸y c¾t uèn</v>
          </cell>
          <cell r="F214" t="str">
            <v>ca</v>
          </cell>
          <cell r="G214">
            <v>0.4</v>
          </cell>
          <cell r="H214">
            <v>0.85199999999999998</v>
          </cell>
          <cell r="I214">
            <v>39389</v>
          </cell>
          <cell r="J214">
            <v>15755.6</v>
          </cell>
        </row>
        <row r="215">
          <cell r="B215" t="str">
            <v>- Cèt thÐp d&lt;=18</v>
          </cell>
          <cell r="C215" t="str">
            <v>tÊn</v>
          </cell>
          <cell r="D215">
            <v>11.37</v>
          </cell>
          <cell r="I215" t="str">
            <v/>
          </cell>
          <cell r="J215">
            <v>189631.16200000001</v>
          </cell>
        </row>
        <row r="216">
          <cell r="E216" t="str">
            <v>M¸y hµn 23kw</v>
          </cell>
          <cell r="F216" t="str">
            <v>ca</v>
          </cell>
          <cell r="G216">
            <v>2.2890000000000001</v>
          </cell>
          <cell r="H216">
            <v>26.025929999999999</v>
          </cell>
          <cell r="I216">
            <v>77338</v>
          </cell>
          <cell r="J216">
            <v>177026.682</v>
          </cell>
        </row>
        <row r="217">
          <cell r="E217" t="str">
            <v>M¸y c¾t uèn</v>
          </cell>
          <cell r="F217" t="str">
            <v>ca</v>
          </cell>
          <cell r="G217">
            <v>0.32</v>
          </cell>
          <cell r="H217">
            <v>3.6383999999999999</v>
          </cell>
          <cell r="I217">
            <v>39389</v>
          </cell>
          <cell r="J217">
            <v>12604.48</v>
          </cell>
        </row>
        <row r="218">
          <cell r="B218" t="str">
            <v>Cèt thÐp ®æ bª t«ng t¹i chæ</v>
          </cell>
          <cell r="I218" t="str">
            <v/>
          </cell>
          <cell r="J218" t="str">
            <v/>
          </cell>
        </row>
        <row r="219">
          <cell r="B219" t="str">
            <v>- Cèt thÐp d&lt;=18</v>
          </cell>
          <cell r="C219" t="str">
            <v>tÊn</v>
          </cell>
          <cell r="D219">
            <v>1.41</v>
          </cell>
          <cell r="I219" t="str">
            <v/>
          </cell>
          <cell r="J219">
            <v>102408.234</v>
          </cell>
        </row>
        <row r="220">
          <cell r="E220" t="str">
            <v>M¸y hµn 23kw</v>
          </cell>
          <cell r="F220" t="str">
            <v>ca</v>
          </cell>
          <cell r="G220">
            <v>1.133</v>
          </cell>
          <cell r="H220">
            <v>1.5975299999999999</v>
          </cell>
          <cell r="I220">
            <v>77338</v>
          </cell>
          <cell r="J220">
            <v>87623.953999999998</v>
          </cell>
        </row>
        <row r="221">
          <cell r="E221" t="str">
            <v>M¸y c¾t uèn</v>
          </cell>
          <cell r="F221" t="str">
            <v>ca</v>
          </cell>
          <cell r="G221">
            <v>0.32</v>
          </cell>
          <cell r="H221">
            <v>0.45119999999999999</v>
          </cell>
          <cell r="I221">
            <v>39389</v>
          </cell>
          <cell r="J221">
            <v>12604.48</v>
          </cell>
        </row>
        <row r="222">
          <cell r="E222" t="str">
            <v>VËn th¨ng 0,8T</v>
          </cell>
          <cell r="F222" t="str">
            <v>ca</v>
          </cell>
          <cell r="G222">
            <v>0.04</v>
          </cell>
          <cell r="H222">
            <v>5.6399999999999999E-2</v>
          </cell>
          <cell r="I222">
            <v>54495</v>
          </cell>
          <cell r="J222">
            <v>2179.8000000000002</v>
          </cell>
        </row>
        <row r="223">
          <cell r="B223" t="str">
            <v>VËn chuyÓn bèc dì c«ng BTCT ®­êng thñy 45km</v>
          </cell>
          <cell r="C223" t="str">
            <v>tÊn</v>
          </cell>
          <cell r="D223">
            <v>175</v>
          </cell>
          <cell r="I223" t="str">
            <v/>
          </cell>
          <cell r="J223">
            <v>2552.6</v>
          </cell>
        </row>
        <row r="224">
          <cell r="E224" t="str">
            <v>Sµ lan 400T</v>
          </cell>
          <cell r="F224" t="str">
            <v>ca</v>
          </cell>
          <cell r="G224">
            <v>1.7648575827825786E-3</v>
          </cell>
          <cell r="H224">
            <v>0.30885007698695127</v>
          </cell>
          <cell r="I224">
            <v>670875</v>
          </cell>
          <cell r="J224">
            <v>1183.9988308492625</v>
          </cell>
        </row>
        <row r="225">
          <cell r="E225" t="str">
            <v>Tµu kÐo 150cv</v>
          </cell>
          <cell r="F225" t="str">
            <v>ca</v>
          </cell>
          <cell r="G225">
            <v>1.7648575827825786E-3</v>
          </cell>
          <cell r="H225">
            <v>0.30885007698695127</v>
          </cell>
          <cell r="I225">
            <v>775474</v>
          </cell>
          <cell r="J225">
            <v>1368.6011691507374</v>
          </cell>
        </row>
        <row r="226">
          <cell r="B226" t="str">
            <v>L¾p ®Æt cèng hép 5-7 tÊn</v>
          </cell>
          <cell r="C226" t="str">
            <v>èng</v>
          </cell>
          <cell r="D226">
            <v>28</v>
          </cell>
          <cell r="I226" t="str">
            <v/>
          </cell>
          <cell r="J226">
            <v>108435.6</v>
          </cell>
        </row>
        <row r="227">
          <cell r="E227" t="str">
            <v>CÇn cÈu 16T</v>
          </cell>
          <cell r="F227" t="str">
            <v>ca</v>
          </cell>
          <cell r="G227">
            <v>0.14000000000000001</v>
          </cell>
          <cell r="H227">
            <v>3.9200000000000004</v>
          </cell>
          <cell r="I227">
            <v>774540</v>
          </cell>
          <cell r="J227">
            <v>108435.6</v>
          </cell>
        </row>
        <row r="228">
          <cell r="B228" t="str">
            <v>Bª t«ng èng cèng ®¸ 1x2 M200</v>
          </cell>
          <cell r="C228" t="str">
            <v>m3</v>
          </cell>
          <cell r="D228">
            <v>147</v>
          </cell>
          <cell r="I228" t="str">
            <v/>
          </cell>
          <cell r="J228">
            <v>10060.424000000001</v>
          </cell>
        </row>
        <row r="229">
          <cell r="E229" t="str">
            <v>M¸y trén 250 lÝt</v>
          </cell>
          <cell r="F229" t="str">
            <v>ca</v>
          </cell>
          <cell r="G229">
            <v>0.10450000000000001</v>
          </cell>
          <cell r="H229">
            <v>15.361500000000001</v>
          </cell>
          <cell r="I229">
            <v>96272</v>
          </cell>
          <cell r="J229">
            <v>10060.424000000001</v>
          </cell>
        </row>
        <row r="230">
          <cell r="B230" t="str">
            <v>Bª t«ng mèi nèi cèng ®¸ 1x2 M150</v>
          </cell>
          <cell r="C230" t="str">
            <v>m3</v>
          </cell>
          <cell r="D230">
            <v>19.04</v>
          </cell>
          <cell r="I230" t="str">
            <v/>
          </cell>
          <cell r="J230">
            <v>9145.84</v>
          </cell>
        </row>
        <row r="231">
          <cell r="E231" t="str">
            <v>M¸y trén 250 lÝt</v>
          </cell>
          <cell r="F231" t="str">
            <v>ca</v>
          </cell>
          <cell r="G231">
            <v>9.5000000000000001E-2</v>
          </cell>
          <cell r="H231">
            <v>1.8088</v>
          </cell>
          <cell r="I231">
            <v>96272</v>
          </cell>
          <cell r="J231">
            <v>9145.84</v>
          </cell>
        </row>
        <row r="232">
          <cell r="B232" t="str">
            <v>Bª t«ng s©n cèng ®¸ 1x2 M200</v>
          </cell>
          <cell r="C232" t="str">
            <v>m3</v>
          </cell>
          <cell r="D232">
            <v>8.34</v>
          </cell>
          <cell r="I232" t="str">
            <v/>
          </cell>
          <cell r="J232">
            <v>12479.423999999999</v>
          </cell>
        </row>
        <row r="233">
          <cell r="E233" t="str">
            <v>M¸y trén 250 lÝt</v>
          </cell>
          <cell r="F233" t="str">
            <v>ca</v>
          </cell>
          <cell r="G233">
            <v>9.5000000000000001E-2</v>
          </cell>
          <cell r="H233">
            <v>0.7923</v>
          </cell>
          <cell r="I233">
            <v>96272</v>
          </cell>
          <cell r="J233">
            <v>9145.84</v>
          </cell>
        </row>
        <row r="234">
          <cell r="E234" t="str">
            <v>M¸y ®Çm dïi 1,5kw</v>
          </cell>
          <cell r="F234" t="str">
            <v>ca</v>
          </cell>
          <cell r="G234">
            <v>8.8999999999999996E-2</v>
          </cell>
          <cell r="H234">
            <v>0.74225999999999992</v>
          </cell>
          <cell r="I234">
            <v>37456</v>
          </cell>
          <cell r="J234">
            <v>3333.5839999999998</v>
          </cell>
        </row>
        <row r="235">
          <cell r="B235" t="str">
            <v>Bª t«ng t­êng ®¸ 1x2 M250</v>
          </cell>
          <cell r="C235" t="str">
            <v>m3</v>
          </cell>
          <cell r="D235">
            <v>6.42</v>
          </cell>
          <cell r="I235" t="str">
            <v/>
          </cell>
          <cell r="J235">
            <v>21882.37</v>
          </cell>
        </row>
        <row r="236">
          <cell r="E236" t="str">
            <v>M¸y trén 250 lÝt</v>
          </cell>
          <cell r="F236" t="str">
            <v>ca</v>
          </cell>
          <cell r="G236">
            <v>9.5000000000000001E-2</v>
          </cell>
          <cell r="H236">
            <v>0.6099</v>
          </cell>
          <cell r="I236">
            <v>96272</v>
          </cell>
          <cell r="J236">
            <v>9145.84</v>
          </cell>
        </row>
        <row r="237">
          <cell r="E237" t="str">
            <v>M¸y ®Çm dïi 1,5kw</v>
          </cell>
          <cell r="F237" t="str">
            <v>ca</v>
          </cell>
          <cell r="G237">
            <v>0.18</v>
          </cell>
          <cell r="H237">
            <v>1.1556</v>
          </cell>
          <cell r="I237">
            <v>37456</v>
          </cell>
          <cell r="J237">
            <v>6742.08</v>
          </cell>
        </row>
        <row r="238">
          <cell r="E238" t="str">
            <v>VËn th¨ng 0,8T</v>
          </cell>
          <cell r="F238" t="str">
            <v>ca</v>
          </cell>
          <cell r="G238">
            <v>0.11</v>
          </cell>
          <cell r="H238">
            <v>0.70620000000000005</v>
          </cell>
          <cell r="I238">
            <v>54495</v>
          </cell>
          <cell r="J238">
            <v>5994.45</v>
          </cell>
        </row>
        <row r="239">
          <cell r="I239" t="str">
            <v/>
          </cell>
          <cell r="J239" t="str">
            <v/>
          </cell>
        </row>
        <row r="240">
          <cell r="B240" t="str">
            <v>phÇn ®­êng vµo cÇu</v>
          </cell>
          <cell r="J240" t="str">
            <v/>
          </cell>
        </row>
        <row r="241">
          <cell r="B241" t="str">
            <v>VËn chuyÓn tiÕp cù ly &lt;= 2km</v>
          </cell>
          <cell r="C241" t="str">
            <v>100m3</v>
          </cell>
          <cell r="D241">
            <v>99.265000000000001</v>
          </cell>
          <cell r="J241">
            <v>446171.04</v>
          </cell>
        </row>
        <row r="242">
          <cell r="E242" t="str">
            <v>¤ t« 5T</v>
          </cell>
          <cell r="F242" t="str">
            <v>ca</v>
          </cell>
          <cell r="G242">
            <v>1.44</v>
          </cell>
          <cell r="H242">
            <v>142.94159999999999</v>
          </cell>
          <cell r="I242">
            <v>309841</v>
          </cell>
          <cell r="J242">
            <v>446171.04</v>
          </cell>
        </row>
        <row r="243">
          <cell r="B243" t="str">
            <v>§¾p ®Êt tËn dông bÖ ph¶n ¸p + lÒ</v>
          </cell>
          <cell r="C243" t="str">
            <v>100m3</v>
          </cell>
          <cell r="D243">
            <v>88.811000000000007</v>
          </cell>
          <cell r="I243" t="str">
            <v/>
          </cell>
          <cell r="J243">
            <v>190096.20500000002</v>
          </cell>
        </row>
        <row r="244">
          <cell r="D244" t="str">
            <v/>
          </cell>
          <cell r="E244" t="str">
            <v>M¸y ®Çm 9T</v>
          </cell>
          <cell r="F244" t="str">
            <v>ca</v>
          </cell>
          <cell r="G244">
            <v>0.32300000000000001</v>
          </cell>
          <cell r="H244">
            <v>28.685953000000001</v>
          </cell>
          <cell r="I244">
            <v>252823</v>
          </cell>
          <cell r="J244">
            <v>81661.828999999998</v>
          </cell>
        </row>
        <row r="245">
          <cell r="E245" t="str">
            <v>M¸y ñi 110cv</v>
          </cell>
          <cell r="F245" t="str">
            <v>ca</v>
          </cell>
          <cell r="G245">
            <v>0.16200000000000001</v>
          </cell>
          <cell r="H245">
            <v>14.387382000000002</v>
          </cell>
          <cell r="I245">
            <v>669348</v>
          </cell>
          <cell r="J245">
            <v>108434.376</v>
          </cell>
        </row>
        <row r="246">
          <cell r="B246" t="str">
            <v>§¾p c¸t nÒn + lÒ, ®­êng t¹m, ®­êng c«ng vô</v>
          </cell>
          <cell r="C246" t="str">
            <v>100m3</v>
          </cell>
          <cell r="D246">
            <v>88.686999999999998</v>
          </cell>
          <cell r="I246" t="str">
            <v/>
          </cell>
          <cell r="J246">
            <v>309742.54625999997</v>
          </cell>
        </row>
        <row r="247">
          <cell r="E247" t="str">
            <v>M¸y ñi 110cv</v>
          </cell>
          <cell r="F247" t="str">
            <v>ca</v>
          </cell>
          <cell r="G247">
            <v>0.1326</v>
          </cell>
          <cell r="H247">
            <v>11.7598962</v>
          </cell>
          <cell r="I247">
            <v>669348</v>
          </cell>
          <cell r="J247">
            <v>88755.544800000003</v>
          </cell>
        </row>
        <row r="248">
          <cell r="E248" t="str">
            <v>M¸y san 110cv</v>
          </cell>
          <cell r="F248" t="str">
            <v>ca</v>
          </cell>
          <cell r="G248">
            <v>1.3259999999999999E-2</v>
          </cell>
          <cell r="H248">
            <v>1.17598962</v>
          </cell>
          <cell r="I248">
            <v>584271</v>
          </cell>
          <cell r="J248">
            <v>7747.4334599999993</v>
          </cell>
        </row>
        <row r="249">
          <cell r="E249" t="str">
            <v>Lu b¸nh lèp 25T</v>
          </cell>
          <cell r="F249" t="str">
            <v>ca</v>
          </cell>
          <cell r="G249">
            <v>0.30599999999999999</v>
          </cell>
          <cell r="H249">
            <v>27.138221999999999</v>
          </cell>
          <cell r="I249">
            <v>468160</v>
          </cell>
          <cell r="J249">
            <v>143256.95999999999</v>
          </cell>
        </row>
        <row r="250">
          <cell r="E250" t="str">
            <v>¤ t« t­íi n­íc 5m3</v>
          </cell>
          <cell r="F250" t="str">
            <v>ca</v>
          </cell>
          <cell r="G250">
            <v>0.20400000000000001</v>
          </cell>
          <cell r="H250">
            <v>18.092148000000002</v>
          </cell>
          <cell r="I250">
            <v>343052</v>
          </cell>
          <cell r="J250">
            <v>69982.608000000007</v>
          </cell>
        </row>
        <row r="251">
          <cell r="B251" t="str">
            <v>§¾p c¸t h¹t trung nÒn ®­êng</v>
          </cell>
          <cell r="C251" t="str">
            <v>100m3</v>
          </cell>
          <cell r="D251">
            <v>31.317</v>
          </cell>
          <cell r="I251" t="str">
            <v/>
          </cell>
          <cell r="J251">
            <v>309742.54625999997</v>
          </cell>
        </row>
        <row r="252">
          <cell r="E252" t="str">
            <v>M¸y ñi 110cv</v>
          </cell>
          <cell r="F252" t="str">
            <v>ca</v>
          </cell>
          <cell r="G252">
            <v>0.1326</v>
          </cell>
          <cell r="H252">
            <v>4.1526341999999996</v>
          </cell>
          <cell r="I252">
            <v>669348</v>
          </cell>
          <cell r="J252">
            <v>88755.544800000003</v>
          </cell>
        </row>
        <row r="253">
          <cell r="E253" t="str">
            <v>M¸y san 110cv</v>
          </cell>
          <cell r="F253" t="str">
            <v>ca</v>
          </cell>
          <cell r="G253">
            <v>1.3259999999999999E-2</v>
          </cell>
          <cell r="H253">
            <v>0.41526341999999999</v>
          </cell>
          <cell r="I253">
            <v>584271</v>
          </cell>
          <cell r="J253">
            <v>7747.4334599999993</v>
          </cell>
        </row>
        <row r="254">
          <cell r="E254" t="str">
            <v>Lu b¸nh lèp 25T</v>
          </cell>
          <cell r="F254" t="str">
            <v>ca</v>
          </cell>
          <cell r="G254">
            <v>0.30599999999999999</v>
          </cell>
          <cell r="H254">
            <v>9.5830020000000005</v>
          </cell>
          <cell r="I254">
            <v>468160</v>
          </cell>
          <cell r="J254">
            <v>143256.95999999999</v>
          </cell>
        </row>
        <row r="255">
          <cell r="E255" t="str">
            <v>¤ t« t­íi n­íc 5m3</v>
          </cell>
          <cell r="F255" t="str">
            <v>ca</v>
          </cell>
          <cell r="G255">
            <v>0.20400000000000001</v>
          </cell>
          <cell r="H255">
            <v>6.3886680000000009</v>
          </cell>
          <cell r="I255">
            <v>343052</v>
          </cell>
          <cell r="J255">
            <v>69982.608000000007</v>
          </cell>
        </row>
        <row r="256">
          <cell r="B256" t="str">
            <v>§¾p ®Êt cÊp phèi sái ®á</v>
          </cell>
          <cell r="C256" t="str">
            <v>100m3</v>
          </cell>
          <cell r="D256">
            <v>23.800999999999998</v>
          </cell>
          <cell r="I256" t="str">
            <v/>
          </cell>
          <cell r="J256">
            <v>392776.14096000005</v>
          </cell>
        </row>
        <row r="257">
          <cell r="E257" t="str">
            <v>M¸y ®Çm 25T</v>
          </cell>
          <cell r="F257" t="str">
            <v>ca</v>
          </cell>
          <cell r="G257">
            <v>0.47736000000000006</v>
          </cell>
          <cell r="H257">
            <v>11.361645360000001</v>
          </cell>
          <cell r="I257">
            <v>468160</v>
          </cell>
          <cell r="J257">
            <v>223480.85760000002</v>
          </cell>
        </row>
        <row r="258">
          <cell r="E258" t="str">
            <v>M¸y ñi 110cv</v>
          </cell>
          <cell r="F258" t="str">
            <v>ca</v>
          </cell>
          <cell r="G258">
            <v>0.23868000000000003</v>
          </cell>
          <cell r="H258">
            <v>5.6808226800000003</v>
          </cell>
          <cell r="I258">
            <v>669348</v>
          </cell>
          <cell r="J258">
            <v>159759.98064000002</v>
          </cell>
        </row>
        <row r="259">
          <cell r="E259" t="str">
            <v>M¸y san 110cv</v>
          </cell>
          <cell r="F259" t="str">
            <v>ca</v>
          </cell>
          <cell r="G259">
            <v>1.6320000000000001E-2</v>
          </cell>
          <cell r="H259">
            <v>0.38843232</v>
          </cell>
          <cell r="I259">
            <v>584271</v>
          </cell>
          <cell r="J259">
            <v>9535.3027200000015</v>
          </cell>
        </row>
        <row r="260">
          <cell r="B260" t="str">
            <v>Tr¶i c¸n ®¸ 0-4</v>
          </cell>
          <cell r="C260" t="str">
            <v>100m3</v>
          </cell>
          <cell r="D260">
            <v>16.117999999999999</v>
          </cell>
          <cell r="I260" t="str">
            <v/>
          </cell>
          <cell r="J260">
            <v>806508.96239999984</v>
          </cell>
        </row>
        <row r="261">
          <cell r="E261" t="str">
            <v>M¸y ñi 110cv</v>
          </cell>
          <cell r="F261" t="str">
            <v>ca</v>
          </cell>
          <cell r="G261">
            <v>0.42209999999999992</v>
          </cell>
          <cell r="H261">
            <v>6.8034077999999978</v>
          </cell>
          <cell r="I261">
            <v>669348</v>
          </cell>
          <cell r="J261">
            <v>282531.79079999996</v>
          </cell>
        </row>
        <row r="262">
          <cell r="E262" t="str">
            <v>M¸y san 110cv</v>
          </cell>
          <cell r="F262" t="str">
            <v>ca</v>
          </cell>
          <cell r="G262">
            <v>8.0399999999999999E-2</v>
          </cell>
          <cell r="H262">
            <v>1.2958871999999999</v>
          </cell>
          <cell r="I262">
            <v>584271</v>
          </cell>
          <cell r="J262">
            <v>46975.388399999996</v>
          </cell>
        </row>
        <row r="263">
          <cell r="E263" t="str">
            <v>M¸y lu rung 25T</v>
          </cell>
          <cell r="F263" t="str">
            <v>ca</v>
          </cell>
          <cell r="G263">
            <v>0.21104999999999996</v>
          </cell>
          <cell r="H263">
            <v>3.4017038999999989</v>
          </cell>
          <cell r="I263">
            <v>928648</v>
          </cell>
          <cell r="J263">
            <v>195991.16039999996</v>
          </cell>
        </row>
        <row r="264">
          <cell r="E264" t="str">
            <v>M¸y ®Çm b¸nh lèp 16T</v>
          </cell>
          <cell r="F264" t="str">
            <v>ca</v>
          </cell>
          <cell r="G264">
            <v>0.3417</v>
          </cell>
          <cell r="H264">
            <v>5.5075205999999994</v>
          </cell>
          <cell r="I264">
            <v>432053</v>
          </cell>
          <cell r="J264">
            <v>147632.51010000001</v>
          </cell>
        </row>
        <row r="265">
          <cell r="E265" t="str">
            <v>M¸y lu 10T</v>
          </cell>
          <cell r="F265" t="str">
            <v>ca</v>
          </cell>
          <cell r="G265">
            <v>0.21104999999999996</v>
          </cell>
          <cell r="H265">
            <v>3.4017038999999989</v>
          </cell>
          <cell r="I265">
            <v>288922</v>
          </cell>
          <cell r="J265">
            <v>60976.988099999988</v>
          </cell>
        </row>
        <row r="266">
          <cell r="E266" t="str">
            <v>¤ t« t­íi n­íc 5m3</v>
          </cell>
          <cell r="F266" t="str">
            <v>ca</v>
          </cell>
          <cell r="G266">
            <v>0.21104999999999996</v>
          </cell>
          <cell r="H266">
            <v>3.4017038999999989</v>
          </cell>
          <cell r="I266">
            <v>343052</v>
          </cell>
          <cell r="J266">
            <v>72401.124599999981</v>
          </cell>
        </row>
        <row r="267">
          <cell r="B267" t="str">
            <v>ThÊm nhËp nhùa 6kg/m2 dµy 15cm</v>
          </cell>
          <cell r="C267" t="str">
            <v>100m2</v>
          </cell>
          <cell r="D267">
            <v>40.591999999999999</v>
          </cell>
          <cell r="I267" t="str">
            <v/>
          </cell>
          <cell r="J267">
            <v>530928.30000000005</v>
          </cell>
        </row>
        <row r="268">
          <cell r="E268" t="str">
            <v>M¸y lu 8,5T</v>
          </cell>
          <cell r="F268" t="str">
            <v>ca</v>
          </cell>
          <cell r="G268">
            <v>2.1</v>
          </cell>
          <cell r="H268">
            <v>85.243200000000002</v>
          </cell>
          <cell r="I268">
            <v>252823</v>
          </cell>
          <cell r="J268">
            <v>530928.30000000005</v>
          </cell>
        </row>
        <row r="269">
          <cell r="B269" t="str">
            <v>§æ bª t«ng lãt ®¸ 4x6 M100</v>
          </cell>
          <cell r="C269" t="str">
            <v>m3</v>
          </cell>
          <cell r="D269">
            <v>183.983</v>
          </cell>
          <cell r="I269" t="str">
            <v/>
          </cell>
          <cell r="J269">
            <v>12040.565000000001</v>
          </cell>
        </row>
        <row r="270">
          <cell r="E270" t="str">
            <v>M¸y trén 250 lÝt</v>
          </cell>
          <cell r="F270" t="str">
            <v>ca</v>
          </cell>
          <cell r="G270">
            <v>9.5000000000000001E-2</v>
          </cell>
          <cell r="H270">
            <v>17.478384999999999</v>
          </cell>
          <cell r="I270">
            <v>96272</v>
          </cell>
          <cell r="J270">
            <v>9145.84</v>
          </cell>
        </row>
        <row r="271">
          <cell r="E271" t="str">
            <v>M¸y ®Çm bµn 1kw</v>
          </cell>
          <cell r="F271" t="str">
            <v>ca</v>
          </cell>
          <cell r="G271">
            <v>8.8999999999999996E-2</v>
          </cell>
          <cell r="H271">
            <v>16.374486999999998</v>
          </cell>
          <cell r="I271">
            <v>32525</v>
          </cell>
          <cell r="J271">
            <v>2894.7249999999999</v>
          </cell>
        </row>
        <row r="272">
          <cell r="B272" t="str">
            <v>VC cäc tiªu, cèng BTCT ®­êng bé 30km</v>
          </cell>
          <cell r="C272" t="str">
            <v>tÊn</v>
          </cell>
          <cell r="D272">
            <v>77.396000000000001</v>
          </cell>
          <cell r="I272" t="str">
            <v/>
          </cell>
          <cell r="J272">
            <v>45000</v>
          </cell>
        </row>
        <row r="273">
          <cell r="E273" t="str">
            <v>¤ t« 5T</v>
          </cell>
          <cell r="F273" t="str">
            <v>ca</v>
          </cell>
          <cell r="G273">
            <v>0.14523578222378575</v>
          </cell>
          <cell r="H273">
            <v>11.240668600992121</v>
          </cell>
          <cell r="I273">
            <v>309841</v>
          </cell>
          <cell r="J273">
            <v>45000</v>
          </cell>
        </row>
        <row r="274">
          <cell r="B274" t="str">
            <v>hÖ thèng chiÕu s¸ng</v>
          </cell>
          <cell r="I274" t="str">
            <v/>
          </cell>
          <cell r="J274" t="str">
            <v/>
          </cell>
        </row>
        <row r="275">
          <cell r="B275" t="str">
            <v>Cung cÊp d¾p dùng trô ®Ìn s¾t m¹ kÏm, d¹ng h×nh c«n kiÓu b¸t qu¸i dµi 9m</v>
          </cell>
          <cell r="C275" t="str">
            <v>trô</v>
          </cell>
          <cell r="D275">
            <v>25</v>
          </cell>
          <cell r="I275" t="str">
            <v/>
          </cell>
          <cell r="J275">
            <v>20764.8</v>
          </cell>
        </row>
        <row r="276">
          <cell r="E276" t="str">
            <v>Xe thang</v>
          </cell>
          <cell r="F276" t="str">
            <v>ca</v>
          </cell>
          <cell r="G276">
            <v>0.16</v>
          </cell>
          <cell r="H276">
            <v>4</v>
          </cell>
          <cell r="I276">
            <v>129780</v>
          </cell>
          <cell r="J276">
            <v>20764.8</v>
          </cell>
        </row>
        <row r="277">
          <cell r="B277" t="str">
            <v>§µo hè mãng ch©n cét trô - 14t(0.6m*0.6m* s©u 1.35m)</v>
          </cell>
          <cell r="C277" t="str">
            <v>100m3</v>
          </cell>
          <cell r="D277">
            <v>6.8000000000000005E-2</v>
          </cell>
          <cell r="I277" t="str">
            <v/>
          </cell>
          <cell r="J277">
            <v>140444</v>
          </cell>
        </row>
        <row r="278">
          <cell r="E278" t="str">
            <v>M¸y ®µo 0,8m3</v>
          </cell>
          <cell r="F278" t="str">
            <v>ca</v>
          </cell>
          <cell r="G278">
            <v>0.19897173474780017</v>
          </cell>
          <cell r="H278">
            <v>1.3530077962850412E-2</v>
          </cell>
          <cell r="I278">
            <v>705849</v>
          </cell>
          <cell r="J278">
            <v>140444</v>
          </cell>
        </row>
        <row r="279">
          <cell r="B279" t="str">
            <v>§æ bª t«ng ®¸ 4x6 M100 mãng trô - 14t(0.6m*0.6m*s©u 0.1m)</v>
          </cell>
          <cell r="C279" t="str">
            <v>m3</v>
          </cell>
          <cell r="D279">
            <v>0.504</v>
          </cell>
          <cell r="I279" t="str">
            <v/>
          </cell>
          <cell r="J279">
            <v>12040.565000000001</v>
          </cell>
        </row>
        <row r="280">
          <cell r="E280" t="str">
            <v>M¸y trén 250 lÝt</v>
          </cell>
          <cell r="F280" t="str">
            <v>ca</v>
          </cell>
          <cell r="G280">
            <v>9.5000000000000001E-2</v>
          </cell>
          <cell r="H280">
            <v>4.7879999999999999E-2</v>
          </cell>
          <cell r="I280">
            <v>96272</v>
          </cell>
          <cell r="J280">
            <v>9145.84</v>
          </cell>
        </row>
        <row r="281">
          <cell r="E281" t="str">
            <v>M¸y ®Çm bµn 1kw</v>
          </cell>
          <cell r="F281" t="str">
            <v>ca</v>
          </cell>
          <cell r="G281">
            <v>8.8999999999999996E-2</v>
          </cell>
          <cell r="H281">
            <v>4.4856E-2</v>
          </cell>
          <cell r="I281">
            <v>32525</v>
          </cell>
          <cell r="J281">
            <v>2894.7249999999999</v>
          </cell>
        </row>
        <row r="282">
          <cell r="B282" t="str">
            <v>Gia c«ng cung cÊp s¾t trßn F10 (®ai bao cèt thÐp mãng trô) = 72m</v>
          </cell>
          <cell r="C282" t="str">
            <v>tÊn</v>
          </cell>
          <cell r="D282">
            <v>4.4999999999999998E-2</v>
          </cell>
          <cell r="I282" t="str">
            <v/>
          </cell>
          <cell r="J282">
            <v>108860.40000000001</v>
          </cell>
        </row>
        <row r="283">
          <cell r="E283" t="str">
            <v>M¸y c¾t uèn</v>
          </cell>
          <cell r="F283" t="str">
            <v>ca</v>
          </cell>
          <cell r="G283">
            <v>0.4</v>
          </cell>
          <cell r="H283">
            <v>1.7999999999999999E-2</v>
          </cell>
          <cell r="I283">
            <v>39789</v>
          </cell>
          <cell r="J283">
            <v>15915.6</v>
          </cell>
        </row>
        <row r="284">
          <cell r="E284" t="str">
            <v>CÇn cÈu 16T</v>
          </cell>
          <cell r="F284" t="str">
            <v>ca</v>
          </cell>
          <cell r="G284">
            <v>0.12</v>
          </cell>
          <cell r="H284">
            <v>5.3999999999999994E-3</v>
          </cell>
          <cell r="I284">
            <v>774540</v>
          </cell>
          <cell r="J284">
            <v>92944.8</v>
          </cell>
        </row>
        <row r="285">
          <cell r="B285" t="str">
            <v>Gia c«ng cung cÊp bu l«ng thÐp m¹ kÏm F24*300</v>
          </cell>
          <cell r="C285" t="str">
            <v>tÊn</v>
          </cell>
          <cell r="D285">
            <v>0.316</v>
          </cell>
          <cell r="I285" t="str">
            <v/>
          </cell>
          <cell r="J285">
            <v>202124.18</v>
          </cell>
        </row>
        <row r="286">
          <cell r="E286" t="str">
            <v>M¸y hµn 23kw</v>
          </cell>
          <cell r="F286" t="str">
            <v>ca</v>
          </cell>
          <cell r="G286">
            <v>1.73</v>
          </cell>
          <cell r="H286">
            <v>0.54668000000000005</v>
          </cell>
          <cell r="I286">
            <v>77338</v>
          </cell>
          <cell r="J286">
            <v>133794.74</v>
          </cell>
        </row>
        <row r="287">
          <cell r="E287" t="str">
            <v>M¸y c¾t uèn</v>
          </cell>
          <cell r="F287" t="str">
            <v>ca</v>
          </cell>
          <cell r="G287">
            <v>0.16</v>
          </cell>
          <cell r="H287">
            <v>5.0560000000000001E-2</v>
          </cell>
          <cell r="I287">
            <v>39789</v>
          </cell>
          <cell r="J287">
            <v>6366.24</v>
          </cell>
        </row>
        <row r="288">
          <cell r="E288" t="str">
            <v>CÇn cÈu 16T</v>
          </cell>
          <cell r="F288" t="str">
            <v>ca</v>
          </cell>
          <cell r="G288">
            <v>0.08</v>
          </cell>
          <cell r="H288">
            <v>2.528E-2</v>
          </cell>
          <cell r="I288">
            <v>774540</v>
          </cell>
          <cell r="J288">
            <v>61963.200000000004</v>
          </cell>
        </row>
        <row r="289">
          <cell r="B289" t="str">
            <v>§æ bª t«ng ®¸ 1x2 M200 mãng trô</v>
          </cell>
          <cell r="C289" t="str">
            <v>m3</v>
          </cell>
          <cell r="D289">
            <v>6.681</v>
          </cell>
          <cell r="I289" t="str">
            <v/>
          </cell>
          <cell r="J289">
            <v>12479.423999999999</v>
          </cell>
        </row>
        <row r="290">
          <cell r="E290" t="str">
            <v>M¸y trén 250 lÝt</v>
          </cell>
          <cell r="F290" t="str">
            <v>ca</v>
          </cell>
          <cell r="G290">
            <v>9.5000000000000001E-2</v>
          </cell>
          <cell r="H290">
            <v>0.63469500000000001</v>
          </cell>
          <cell r="I290">
            <v>96272</v>
          </cell>
          <cell r="J290">
            <v>9145.84</v>
          </cell>
        </row>
        <row r="291">
          <cell r="E291" t="str">
            <v>M¸y ®Çm dïi 1,5kw</v>
          </cell>
          <cell r="F291" t="str">
            <v>ca</v>
          </cell>
          <cell r="G291">
            <v>8.8999999999999996E-2</v>
          </cell>
          <cell r="H291">
            <v>0.59460899999999994</v>
          </cell>
          <cell r="I291">
            <v>37456</v>
          </cell>
          <cell r="J291">
            <v>3333.5839999999998</v>
          </cell>
        </row>
        <row r="292">
          <cell r="B292" t="str">
            <v>Tr¸t v÷a XM M75 dµy 1cm chung quanh ®Õ mäng trô</v>
          </cell>
          <cell r="C292" t="str">
            <v>m2</v>
          </cell>
          <cell r="D292">
            <v>4.28</v>
          </cell>
          <cell r="I292" t="str">
            <v/>
          </cell>
          <cell r="J292">
            <v>190.37700000000001</v>
          </cell>
        </row>
        <row r="293">
          <cell r="E293" t="str">
            <v>M¸y trén 80 lÝt</v>
          </cell>
          <cell r="F293" t="str">
            <v>ca</v>
          </cell>
          <cell r="G293">
            <v>3.0000000000000001E-3</v>
          </cell>
          <cell r="H293">
            <v>1.2840000000000001E-2</v>
          </cell>
          <cell r="I293">
            <v>45294</v>
          </cell>
          <cell r="J293">
            <v>135.88200000000001</v>
          </cell>
        </row>
        <row r="294">
          <cell r="E294" t="str">
            <v>VËn th¨ng 0,8T</v>
          </cell>
          <cell r="F294" t="str">
            <v>ca</v>
          </cell>
          <cell r="G294">
            <v>1E-3</v>
          </cell>
          <cell r="H294">
            <v>4.28E-3</v>
          </cell>
          <cell r="I294">
            <v>54495</v>
          </cell>
          <cell r="J294">
            <v>54.495000000000005</v>
          </cell>
        </row>
        <row r="295">
          <cell r="B295" t="str">
            <v>L¸ng v÷a XM M75 dµy 2cm trªn mÆt mãng trô</v>
          </cell>
          <cell r="C295" t="str">
            <v>m2</v>
          </cell>
          <cell r="D295">
            <v>2.21</v>
          </cell>
          <cell r="I295" t="str">
            <v/>
          </cell>
          <cell r="J295">
            <v>190.37700000000001</v>
          </cell>
        </row>
        <row r="296">
          <cell r="E296" t="str">
            <v>M¸y trén 80 lÝt</v>
          </cell>
          <cell r="F296" t="str">
            <v>ca</v>
          </cell>
          <cell r="G296">
            <v>3.0000000000000001E-3</v>
          </cell>
          <cell r="H296">
            <v>6.6299999999999996E-3</v>
          </cell>
          <cell r="I296">
            <v>45294</v>
          </cell>
          <cell r="J296">
            <v>135.88200000000001</v>
          </cell>
        </row>
        <row r="297">
          <cell r="E297" t="str">
            <v>VËn th¨ng 0,8T</v>
          </cell>
          <cell r="F297" t="str">
            <v>ca</v>
          </cell>
          <cell r="G297">
            <v>1E-3</v>
          </cell>
          <cell r="H297">
            <v>2.2100000000000002E-3</v>
          </cell>
          <cell r="I297">
            <v>54495</v>
          </cell>
          <cell r="J297">
            <v>54.495000000000005</v>
          </cell>
        </row>
        <row r="298">
          <cell r="B298" t="str">
            <v>Trô trªn cÇu</v>
          </cell>
          <cell r="I298" t="str">
            <v/>
          </cell>
          <cell r="J298" t="str">
            <v/>
          </cell>
        </row>
        <row r="299">
          <cell r="B299" t="str">
            <v>Gia c«ng cung cÊp s¾t trßn F10 (®ai bao cèt thÐp mãng trô) = 28.6m</v>
          </cell>
          <cell r="C299" t="str">
            <v>tÊn</v>
          </cell>
          <cell r="D299">
            <v>1.7500000000000002E-2</v>
          </cell>
          <cell r="I299" t="str">
            <v/>
          </cell>
          <cell r="J299">
            <v>108860.40000000001</v>
          </cell>
        </row>
        <row r="300">
          <cell r="E300" t="str">
            <v>M¸y c¾t uèn</v>
          </cell>
          <cell r="F300" t="str">
            <v>ca</v>
          </cell>
          <cell r="G300">
            <v>0.4</v>
          </cell>
          <cell r="H300">
            <v>7.000000000000001E-3</v>
          </cell>
          <cell r="I300">
            <v>39789</v>
          </cell>
          <cell r="J300">
            <v>15915.6</v>
          </cell>
        </row>
        <row r="301">
          <cell r="E301" t="str">
            <v>CÇn cÈu 16T</v>
          </cell>
          <cell r="F301" t="str">
            <v>ca</v>
          </cell>
          <cell r="G301">
            <v>0.12</v>
          </cell>
          <cell r="H301">
            <v>2.1000000000000003E-3</v>
          </cell>
          <cell r="I301">
            <v>774540</v>
          </cell>
          <cell r="J301">
            <v>92944.8</v>
          </cell>
        </row>
        <row r="302">
          <cell r="B302" t="str">
            <v>Gia c«ng cung cÊp bu l«ng thÐp m¹ kÏm F24*700</v>
          </cell>
          <cell r="C302" t="str">
            <v>tÊn</v>
          </cell>
          <cell r="D302">
            <v>0.1086</v>
          </cell>
          <cell r="I302" t="str">
            <v/>
          </cell>
          <cell r="J302">
            <v>202124.18</v>
          </cell>
        </row>
        <row r="303">
          <cell r="E303" t="str">
            <v>M¸y hµn 23kw</v>
          </cell>
          <cell r="F303" t="str">
            <v>ca</v>
          </cell>
          <cell r="G303">
            <v>1.73</v>
          </cell>
          <cell r="H303">
            <v>0.18787799999999999</v>
          </cell>
          <cell r="I303">
            <v>77338</v>
          </cell>
          <cell r="J303">
            <v>133794.74</v>
          </cell>
        </row>
        <row r="304">
          <cell r="E304" t="str">
            <v>M¸y c¾t uèn</v>
          </cell>
          <cell r="F304" t="str">
            <v>ca</v>
          </cell>
          <cell r="G304">
            <v>0.16</v>
          </cell>
          <cell r="H304">
            <v>1.7375999999999999E-2</v>
          </cell>
          <cell r="I304">
            <v>39789</v>
          </cell>
          <cell r="J304">
            <v>6366.24</v>
          </cell>
        </row>
        <row r="305">
          <cell r="E305" t="str">
            <v>CÇn cÈu 16T</v>
          </cell>
          <cell r="F305" t="str">
            <v>ca</v>
          </cell>
          <cell r="G305">
            <v>0.08</v>
          </cell>
          <cell r="H305">
            <v>8.6879999999999995E-3</v>
          </cell>
          <cell r="I305">
            <v>774540</v>
          </cell>
          <cell r="J305">
            <v>61963.200000000004</v>
          </cell>
        </row>
        <row r="306">
          <cell r="B306" t="str">
            <v>§æ bª t«ng ®¸ 1x2 M200 ®Õ trô</v>
          </cell>
          <cell r="C306" t="str">
            <v>m3</v>
          </cell>
          <cell r="D306">
            <v>0.33400000000000002</v>
          </cell>
          <cell r="I306" t="str">
            <v/>
          </cell>
          <cell r="J306">
            <v>12479.423999999999</v>
          </cell>
        </row>
        <row r="307">
          <cell r="E307" t="str">
            <v>M¸y trén 250 lÝt</v>
          </cell>
          <cell r="F307" t="str">
            <v>ca</v>
          </cell>
          <cell r="G307">
            <v>9.5000000000000001E-2</v>
          </cell>
          <cell r="H307">
            <v>3.1730000000000001E-2</v>
          </cell>
          <cell r="I307">
            <v>96272</v>
          </cell>
          <cell r="J307">
            <v>9145.84</v>
          </cell>
        </row>
        <row r="308">
          <cell r="E308" t="str">
            <v>M¸y ®Çm dïi 1,5kw</v>
          </cell>
          <cell r="F308" t="str">
            <v>ca</v>
          </cell>
          <cell r="G308">
            <v>8.8999999999999996E-2</v>
          </cell>
          <cell r="H308">
            <v>2.9725999999999999E-2</v>
          </cell>
          <cell r="I308">
            <v>37456</v>
          </cell>
          <cell r="J308">
            <v>3333.5839999999998</v>
          </cell>
        </row>
        <row r="309">
          <cell r="B309" t="str">
            <v>Tr¸t v÷a XM M75 dµy 1cm chung quanh ®Õ mäng trô</v>
          </cell>
          <cell r="C309" t="str">
            <v>m2</v>
          </cell>
          <cell r="D309">
            <v>2.97</v>
          </cell>
          <cell r="I309" t="str">
            <v/>
          </cell>
          <cell r="J309">
            <v>190.37700000000001</v>
          </cell>
        </row>
        <row r="310">
          <cell r="E310" t="str">
            <v>M¸y trén 80 lÝt</v>
          </cell>
          <cell r="F310" t="str">
            <v>ca</v>
          </cell>
          <cell r="G310">
            <v>3.0000000000000001E-3</v>
          </cell>
          <cell r="H310">
            <v>8.9100000000000013E-3</v>
          </cell>
          <cell r="I310">
            <v>45294</v>
          </cell>
          <cell r="J310">
            <v>135.88200000000001</v>
          </cell>
        </row>
        <row r="311">
          <cell r="E311" t="str">
            <v>VËn th¨ng 0,8T</v>
          </cell>
          <cell r="F311" t="str">
            <v>ca</v>
          </cell>
          <cell r="G311">
            <v>1E-3</v>
          </cell>
          <cell r="H311">
            <v>2.9700000000000004E-3</v>
          </cell>
          <cell r="I311">
            <v>54495</v>
          </cell>
          <cell r="J311">
            <v>54.495000000000005</v>
          </cell>
        </row>
        <row r="312">
          <cell r="B312" t="str">
            <v>Gia c«ng cung cÊp l¾p ®Æt cÇn ®Ìn èng STK F60 3m/cÇn</v>
          </cell>
          <cell r="C312" t="str">
            <v>cÇn</v>
          </cell>
          <cell r="D312">
            <v>25</v>
          </cell>
          <cell r="I312" t="str">
            <v/>
          </cell>
          <cell r="J312">
            <v>23360.399999999998</v>
          </cell>
        </row>
        <row r="313">
          <cell r="E313" t="str">
            <v>Xe thang</v>
          </cell>
          <cell r="F313" t="str">
            <v>ca</v>
          </cell>
          <cell r="G313">
            <v>0.18</v>
          </cell>
          <cell r="H313">
            <v>4.5</v>
          </cell>
          <cell r="I313">
            <v>129780</v>
          </cell>
          <cell r="J313">
            <v>23360.399999999998</v>
          </cell>
        </row>
        <row r="314">
          <cell r="B314" t="str">
            <v>Gia c«ng cung cÊp s¾t trßn F10 (hµn chÌn ®Êt ®Ìn)</v>
          </cell>
          <cell r="C314" t="str">
            <v>tÊn</v>
          </cell>
          <cell r="D314">
            <v>3.78E-2</v>
          </cell>
          <cell r="I314" t="str">
            <v/>
          </cell>
          <cell r="J314">
            <v>108860.40000000001</v>
          </cell>
        </row>
        <row r="315">
          <cell r="E315" t="str">
            <v>M¸y c¾t uèn</v>
          </cell>
          <cell r="F315" t="str">
            <v>ca</v>
          </cell>
          <cell r="G315">
            <v>0.4</v>
          </cell>
          <cell r="H315">
            <v>1.5120000000000001E-2</v>
          </cell>
          <cell r="I315">
            <v>39789</v>
          </cell>
          <cell r="J315">
            <v>15915.6</v>
          </cell>
        </row>
        <row r="316">
          <cell r="E316" t="str">
            <v>CÇn cÈu 16T</v>
          </cell>
          <cell r="F316" t="str">
            <v>ca</v>
          </cell>
          <cell r="G316">
            <v>0.12</v>
          </cell>
          <cell r="H316">
            <v>4.5360000000000001E-3</v>
          </cell>
          <cell r="I316">
            <v>774540</v>
          </cell>
          <cell r="J316">
            <v>92944.8</v>
          </cell>
        </row>
        <row r="317">
          <cell r="B317" t="str">
            <v>§æ líp ®an bª t«ng M150 ®¸ 1x2 b¶o vÖ c¸p trªn vØa hÌ</v>
          </cell>
          <cell r="C317" t="str">
            <v>m3</v>
          </cell>
          <cell r="D317">
            <v>13.446</v>
          </cell>
          <cell r="I317" t="str">
            <v/>
          </cell>
          <cell r="J317">
            <v>9145.84</v>
          </cell>
        </row>
        <row r="318">
          <cell r="E318" t="str">
            <v>M¸y trén 250 lÝt</v>
          </cell>
          <cell r="F318" t="str">
            <v>ca</v>
          </cell>
          <cell r="G318">
            <v>9.5000000000000001E-2</v>
          </cell>
          <cell r="H318">
            <v>1.2773699999999999</v>
          </cell>
          <cell r="I318">
            <v>96272</v>
          </cell>
          <cell r="J318">
            <v>9145.84</v>
          </cell>
        </row>
        <row r="319">
          <cell r="B319" t="str">
            <v>2 ruét *2.5mm2</v>
          </cell>
          <cell r="C319" t="str">
            <v>100m</v>
          </cell>
          <cell r="D319">
            <v>3</v>
          </cell>
          <cell r="I319" t="str">
            <v/>
          </cell>
          <cell r="J319">
            <v>129780</v>
          </cell>
        </row>
        <row r="320">
          <cell r="E320" t="str">
            <v>Xe thang</v>
          </cell>
          <cell r="F320" t="str">
            <v>ca</v>
          </cell>
          <cell r="G320">
            <v>1</v>
          </cell>
          <cell r="H320">
            <v>3</v>
          </cell>
          <cell r="I320">
            <v>129780</v>
          </cell>
          <cell r="J320">
            <v>129780</v>
          </cell>
        </row>
        <row r="321">
          <cell r="B321" t="str">
            <v>§Ìn cao ¸p Sodium 250W (trän bé míi)</v>
          </cell>
          <cell r="C321" t="str">
            <v>bé</v>
          </cell>
          <cell r="D321">
            <v>25</v>
          </cell>
          <cell r="I321" t="str">
            <v/>
          </cell>
          <cell r="J321">
            <v>3874.0499999999997</v>
          </cell>
        </row>
        <row r="322">
          <cell r="E322" t="str">
            <v>Xe n©ng 0,5T</v>
          </cell>
          <cell r="F322" t="str">
            <v>ca</v>
          </cell>
          <cell r="G322">
            <v>0.15</v>
          </cell>
          <cell r="H322">
            <v>3.75</v>
          </cell>
          <cell r="I322">
            <v>25827</v>
          </cell>
          <cell r="J322">
            <v>3874.0499999999997</v>
          </cell>
        </row>
        <row r="323">
          <cell r="B323" t="str">
            <v>D©y ®ßng mÒm bäc PVC F12/10</v>
          </cell>
          <cell r="C323" t="str">
            <v>40m</v>
          </cell>
          <cell r="D323">
            <v>0.5</v>
          </cell>
          <cell r="I323" t="str">
            <v/>
          </cell>
          <cell r="J323">
            <v>22062.600000000002</v>
          </cell>
        </row>
        <row r="324">
          <cell r="E324" t="str">
            <v>Xe thang</v>
          </cell>
          <cell r="F324" t="str">
            <v>ca</v>
          </cell>
          <cell r="G324">
            <v>0.17</v>
          </cell>
          <cell r="H324">
            <v>8.5000000000000006E-2</v>
          </cell>
          <cell r="I324">
            <v>129780</v>
          </cell>
          <cell r="J324">
            <v>22062.600000000002</v>
          </cell>
        </row>
        <row r="325">
          <cell r="B325" t="str">
            <v>Gia c«ng cung cÊp s¾t dÑp</v>
          </cell>
          <cell r="C325" t="str">
            <v>tÊn</v>
          </cell>
          <cell r="D325">
            <v>0.2296</v>
          </cell>
          <cell r="I325" t="str">
            <v/>
          </cell>
          <cell r="J325">
            <v>425359</v>
          </cell>
        </row>
        <row r="326">
          <cell r="E326" t="str">
            <v>M¸y hµn 23kw</v>
          </cell>
          <cell r="F326" t="str">
            <v>ca</v>
          </cell>
          <cell r="G326">
            <v>5.5</v>
          </cell>
          <cell r="H326">
            <v>1.2627999999999999</v>
          </cell>
          <cell r="I326">
            <v>77338</v>
          </cell>
          <cell r="J326">
            <v>425359</v>
          </cell>
        </row>
        <row r="327">
          <cell r="B327" t="str">
            <v>Xóc ®Êt d­, vËn chuyÓn ®æ ®i t¹i bµi r¸c (Gß C¸t) CL 10km « t« 5T</v>
          </cell>
          <cell r="C327" t="str">
            <v>100m3</v>
          </cell>
          <cell r="D327">
            <v>2</v>
          </cell>
          <cell r="I327" t="str">
            <v/>
          </cell>
          <cell r="J327">
            <v>148723.68</v>
          </cell>
        </row>
        <row r="328">
          <cell r="E328" t="str">
            <v>¤ t« 5T</v>
          </cell>
          <cell r="F328" t="str">
            <v>ca</v>
          </cell>
          <cell r="G328">
            <v>0.48</v>
          </cell>
          <cell r="H328">
            <v>0.96</v>
          </cell>
          <cell r="I328">
            <v>309841</v>
          </cell>
          <cell r="J328">
            <v>148723.68</v>
          </cell>
        </row>
        <row r="330">
          <cell r="D330" t="str">
            <v/>
          </cell>
        </row>
        <row r="385">
          <cell r="E385" t="str">
            <v>Sµ lan 400T</v>
          </cell>
          <cell r="F385" t="str">
            <v>ca</v>
          </cell>
          <cell r="G385">
            <v>0.11220000000000001</v>
          </cell>
          <cell r="H385">
            <v>68.323068000000006</v>
          </cell>
          <cell r="I385">
            <v>670875</v>
          </cell>
          <cell r="J385">
            <v>75272.175000000003</v>
          </cell>
        </row>
      </sheetData>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 DOI - KET QUA"/>
      <sheetName val="TANG GIAM TSCD"/>
      <sheetName val="CHI PHI"/>
      <sheetName val="THU NHAP - NGUON VON"/>
      <sheetName val="PHAI THU - PHAI TRA"/>
      <sheetName val="DAU TU KHAC"/>
      <sheetName val="CHI TIEU"/>
      <sheetName val="THUE DAU VAO"/>
      <sheetName val="THUE DAU RA"/>
      <sheetName val="00000000"/>
      <sheetName val="~         "/>
      <sheetName val="10000000"/>
      <sheetName val="20000000"/>
      <sheetName val="XL4Test5"/>
      <sheetName val="CAN DOI _ KET QU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XL4Poppy"/>
      <sheetName val="CN23"/>
      <sheetName val="CN24A"/>
      <sheetName val="CN24B"/>
      <sheetName val="TH4B"/>
      <sheetName val="TH5A"/>
      <sheetName val="TH5B"/>
      <sheetName val="TH6A"/>
      <sheetName val="TH6B"/>
      <sheetName val="6BIS"/>
      <sheetName val="te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nhMuc"/>
      <sheetName val="Soketoan"/>
      <sheetName val="InPhieu"/>
      <sheetName val="CN+VT"/>
      <sheetName val="BCTaiChinh"/>
      <sheetName val="HuongDan"/>
      <sheetName val="BCT"/>
      <sheetName val="tt-dn"/>
      <sheetName val="dmtk"/>
      <sheetName val="dmvt"/>
      <sheetName val="dmcn"/>
      <sheetName val="dmctgs"/>
      <sheetName val="capnhat"/>
      <sheetName val="Sheet1"/>
      <sheetName val="Muavao"/>
      <sheetName val="Muavao2"/>
      <sheetName val="Banra"/>
      <sheetName val="nkc"/>
      <sheetName val="nksc"/>
      <sheetName val="PhieuNhap"/>
      <sheetName val="PhieuXuat"/>
      <sheetName val="phieuchi"/>
      <sheetName val="phieuthu"/>
      <sheetName val="sodkctgs"/>
      <sheetName val="ctgs-tuan"/>
      <sheetName val="sochitiet"/>
      <sheetName val="sotonghop"/>
      <sheetName val="soquy"/>
      <sheetName val="inphieuthuchi"/>
      <sheetName val="112"/>
      <sheetName val="133CT"/>
      <sheetName val="152CT"/>
      <sheetName val="ctttoan"/>
      <sheetName val="3331"/>
      <sheetName val="so banhang"/>
      <sheetName val="621"/>
      <sheetName val="627"/>
      <sheetName val="632"/>
      <sheetName val="635"/>
      <sheetName val="641"/>
      <sheetName val="642"/>
      <sheetName val="cdps"/>
      <sheetName val="cdkt"/>
      <sheetName val="kqkd"/>
      <sheetName val="tkhai"/>
      <sheetName val="VT_TheKho"/>
      <sheetName val="VT_sct"/>
      <sheetName val="VT_NXT"/>
      <sheetName val="VT_dg"/>
      <sheetName val="Hd"/>
      <sheetName val="Hd_Sd"/>
      <sheetName val="Hd_Dm"/>
      <sheetName val="HD_Capnhat"/>
      <sheetName val="CN_TongHop"/>
      <sheetName val="XL4Poppy"/>
      <sheetName val="KTGocSoKT+B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A4">
            <v>111</v>
          </cell>
          <cell r="B4" t="str">
            <v>Tieàn maët</v>
          </cell>
        </row>
        <row r="5">
          <cell r="A5">
            <v>112</v>
          </cell>
          <cell r="B5" t="str">
            <v>Tieàn gôûi NH = VNÑ</v>
          </cell>
        </row>
        <row r="6">
          <cell r="A6">
            <v>1122</v>
          </cell>
          <cell r="B6" t="str">
            <v>Tieàn gôûi NH = USD</v>
          </cell>
        </row>
        <row r="7">
          <cell r="A7">
            <v>131</v>
          </cell>
          <cell r="B7" t="str">
            <v>Phaûi thu cuûa khaùch haøng</v>
          </cell>
        </row>
        <row r="8">
          <cell r="A8">
            <v>133</v>
          </cell>
          <cell r="B8" t="str">
            <v>Thueá GTGT ñöôïc KT</v>
          </cell>
        </row>
        <row r="9">
          <cell r="A9">
            <v>1388</v>
          </cell>
          <cell r="B9" t="str">
            <v>Phaûi thu khaùc</v>
          </cell>
        </row>
        <row r="10">
          <cell r="A10">
            <v>141</v>
          </cell>
          <cell r="B10" t="str">
            <v>Taïm öùng</v>
          </cell>
        </row>
        <row r="11">
          <cell r="A11">
            <v>142</v>
          </cell>
          <cell r="B11" t="str">
            <v xml:space="preserve">Chi phí traû tröôùc </v>
          </cell>
        </row>
        <row r="12">
          <cell r="A12">
            <v>152</v>
          </cell>
          <cell r="B12" t="str">
            <v>Nguyeân lieäu, vaät lieäu</v>
          </cell>
        </row>
        <row r="13">
          <cell r="A13">
            <v>153</v>
          </cell>
          <cell r="B13" t="str">
            <v>Coâng cuï, lao ñoäng</v>
          </cell>
        </row>
        <row r="14">
          <cell r="A14">
            <v>154</v>
          </cell>
          <cell r="B14" t="str">
            <v>Chi phí saûn phaåm  dôû dang</v>
          </cell>
        </row>
        <row r="15">
          <cell r="A15">
            <v>155</v>
          </cell>
          <cell r="B15" t="str">
            <v>Thaønh phaåm</v>
          </cell>
        </row>
        <row r="16">
          <cell r="A16">
            <v>156</v>
          </cell>
          <cell r="B16" t="str">
            <v>Haøng Hoaù</v>
          </cell>
        </row>
        <row r="17">
          <cell r="A17" t="str">
            <v>1561A</v>
          </cell>
          <cell r="B17" t="str">
            <v>Haøng hoùa thöïc phaåm</v>
          </cell>
        </row>
        <row r="18">
          <cell r="A18" t="str">
            <v>1561B</v>
          </cell>
          <cell r="B18" t="str">
            <v>Haøng hoùa - Ñieän Thoaïi</v>
          </cell>
        </row>
        <row r="19">
          <cell r="A19" t="str">
            <v>1561C</v>
          </cell>
          <cell r="B19" t="str">
            <v>Haøng hoùa - Nhang muoãi</v>
          </cell>
        </row>
        <row r="20">
          <cell r="A20">
            <v>211</v>
          </cell>
          <cell r="B20" t="str">
            <v>Taøi saûn coá ñònh</v>
          </cell>
        </row>
        <row r="21">
          <cell r="A21">
            <v>214</v>
          </cell>
          <cell r="B21" t="str">
            <v>Khaáu hao TSCÑ</v>
          </cell>
        </row>
        <row r="22">
          <cell r="A22">
            <v>331</v>
          </cell>
          <cell r="B22" t="str">
            <v>Phaûi traû ngöôøi baùn</v>
          </cell>
        </row>
        <row r="23">
          <cell r="A23">
            <v>311</v>
          </cell>
          <cell r="B23" t="str">
            <v>Vay ngaén haïn</v>
          </cell>
        </row>
        <row r="24">
          <cell r="A24">
            <v>333</v>
          </cell>
          <cell r="B24" t="str">
            <v>Thu? và các kho?n ph?i n?p</v>
          </cell>
        </row>
        <row r="25">
          <cell r="A25">
            <v>3331</v>
          </cell>
          <cell r="B25" t="str">
            <v>Thueá GTGT phaûi noäp</v>
          </cell>
        </row>
        <row r="26">
          <cell r="A26">
            <v>33311</v>
          </cell>
          <cell r="B26" t="str">
            <v>Thueá GTGT phaûi noäp haøng noäi ñòa</v>
          </cell>
        </row>
        <row r="27">
          <cell r="A27">
            <v>33312</v>
          </cell>
          <cell r="B27" t="str">
            <v>Thueá GTGT  haøng NK</v>
          </cell>
        </row>
        <row r="28">
          <cell r="A28">
            <v>3333</v>
          </cell>
          <cell r="B28" t="str">
            <v>Thueá Nhaäp khaåu</v>
          </cell>
        </row>
        <row r="29">
          <cell r="A29">
            <v>3334</v>
          </cell>
          <cell r="B29" t="str">
            <v>Thueá thu nhaäp DN</v>
          </cell>
        </row>
        <row r="30">
          <cell r="A30">
            <v>338</v>
          </cell>
          <cell r="B30" t="str">
            <v>Phaûi traû khaùc</v>
          </cell>
        </row>
        <row r="31">
          <cell r="A31">
            <v>335</v>
          </cell>
          <cell r="B31" t="str">
            <v>Chi phí phaûi traû</v>
          </cell>
        </row>
        <row r="32">
          <cell r="A32">
            <v>3338</v>
          </cell>
          <cell r="B32" t="str">
            <v>Thueá moân baøi</v>
          </cell>
        </row>
        <row r="33">
          <cell r="A33">
            <v>3383</v>
          </cell>
          <cell r="B33" t="str">
            <v>Baûo hieåm xaõ hoäi</v>
          </cell>
        </row>
        <row r="34">
          <cell r="A34">
            <v>3384</v>
          </cell>
          <cell r="B34" t="str">
            <v>Baûo hieåm y teá</v>
          </cell>
        </row>
        <row r="35">
          <cell r="A35">
            <v>3388</v>
          </cell>
          <cell r="B35" t="str">
            <v>Phaûi traõ phaûi noäp khaùc</v>
          </cell>
        </row>
        <row r="36">
          <cell r="A36">
            <v>334</v>
          </cell>
          <cell r="B36" t="str">
            <v>Phaûi traû löông CNV</v>
          </cell>
        </row>
        <row r="37">
          <cell r="A37">
            <v>411</v>
          </cell>
          <cell r="B37" t="str">
            <v xml:space="preserve">Nguoàn voán kinh doanh </v>
          </cell>
        </row>
        <row r="38">
          <cell r="A38">
            <v>4211</v>
          </cell>
          <cell r="B38" t="str">
            <v>Laõi SX chöa PP naêm tröôùc</v>
          </cell>
        </row>
        <row r="39">
          <cell r="A39">
            <v>421</v>
          </cell>
          <cell r="B39" t="str">
            <v>Laõi chöa phaân phoái naêm nay</v>
          </cell>
        </row>
        <row r="40">
          <cell r="A40">
            <v>4212</v>
          </cell>
          <cell r="B40" t="str">
            <v>Laõi chöa phaân phoái naêm nay</v>
          </cell>
        </row>
        <row r="41">
          <cell r="A41">
            <v>511</v>
          </cell>
          <cell r="B41" t="str">
            <v>Doanh thu baùn haøng</v>
          </cell>
        </row>
        <row r="42">
          <cell r="A42">
            <v>5112</v>
          </cell>
          <cell r="B42" t="str">
            <v>Doamh thu gia coâng haøng</v>
          </cell>
        </row>
        <row r="43">
          <cell r="A43">
            <v>515</v>
          </cell>
          <cell r="B43" t="str">
            <v>Thu nhaäp hoaït ñoäng TC</v>
          </cell>
        </row>
        <row r="44">
          <cell r="A44">
            <v>621</v>
          </cell>
          <cell r="B44" t="str">
            <v>Chi phí NVL tröïc tieáp</v>
          </cell>
        </row>
        <row r="45">
          <cell r="A45">
            <v>622</v>
          </cell>
          <cell r="B45" t="str">
            <v>Chi phí nhaân coâng tröïc tieáp</v>
          </cell>
        </row>
        <row r="46">
          <cell r="A46">
            <v>627</v>
          </cell>
          <cell r="B46" t="str">
            <v>Chi phí saûn xuaát chung</v>
          </cell>
        </row>
        <row r="47">
          <cell r="A47">
            <v>632</v>
          </cell>
          <cell r="B47" t="str">
            <v>Giaù voán baùn haøng</v>
          </cell>
        </row>
        <row r="48">
          <cell r="A48">
            <v>641</v>
          </cell>
          <cell r="B48" t="str">
            <v>Chi phí baùn haøng</v>
          </cell>
        </row>
        <row r="49">
          <cell r="A49">
            <v>642</v>
          </cell>
          <cell r="B49" t="str">
            <v>Chi phí quaûn lyù DN</v>
          </cell>
        </row>
        <row r="50">
          <cell r="A50">
            <v>635</v>
          </cell>
          <cell r="B50" t="str">
            <v>Chi phí taøi chính</v>
          </cell>
        </row>
        <row r="51">
          <cell r="A51">
            <v>711</v>
          </cell>
          <cell r="B51" t="str">
            <v>Thu nhaäp khaùc</v>
          </cell>
        </row>
        <row r="52">
          <cell r="A52">
            <v>811</v>
          </cell>
          <cell r="B52" t="str">
            <v>Chi phí khaùc</v>
          </cell>
        </row>
        <row r="53">
          <cell r="A53">
            <v>911</v>
          </cell>
          <cell r="B53" t="str">
            <v>Xaùc ñònh KQKD</v>
          </cell>
        </row>
      </sheetData>
      <sheetData sheetId="10" refreshError="1"/>
      <sheetData sheetId="11" refreshError="1">
        <row r="7">
          <cell r="A7" t="str">
            <v xml:space="preserve">Cty TNHH Taân Taán Thoï </v>
          </cell>
        </row>
        <row r="8">
          <cell r="A8" t="str">
            <v>Cty DV TM Saøi Goøn</v>
          </cell>
        </row>
        <row r="9">
          <cell r="A9" t="str">
            <v>Cty Vieãn Thoâng Quaân Ñoäi</v>
          </cell>
        </row>
        <row r="10">
          <cell r="A10" t="str">
            <v>Huyønh Kim Thaønh</v>
          </cell>
        </row>
        <row r="11">
          <cell r="A11" t="str">
            <v>Phaïm Thò Xuaân Lan</v>
          </cell>
        </row>
        <row r="12">
          <cell r="A12" t="str">
            <v>Khaùch vaõng lai</v>
          </cell>
        </row>
        <row r="13">
          <cell r="A13" t="str">
            <v>Cty TNHH TH Minh Ñöùc</v>
          </cell>
        </row>
        <row r="14">
          <cell r="A14" t="str">
            <v>CH Ñieän Maùy Thaønh Ñaït</v>
          </cell>
        </row>
      </sheetData>
      <sheetData sheetId="12" refreshError="1"/>
      <sheetData sheetId="13" refreshError="1">
        <row r="4">
          <cell r="U4">
            <v>0.1</v>
          </cell>
          <cell r="W4">
            <v>0</v>
          </cell>
          <cell r="AA4" t="str">
            <v>HT</v>
          </cell>
          <cell r="AB4">
            <v>38627</v>
          </cell>
          <cell r="AC4">
            <v>77021</v>
          </cell>
          <cell r="AD4" t="str">
            <v xml:space="preserve">CH Ñieän maùy Ñieän laïnh - </v>
          </cell>
          <cell r="AE4" t="str">
            <v>Thu? GTGT ??u vaøo</v>
          </cell>
          <cell r="AF4">
            <v>133</v>
          </cell>
          <cell r="AG4">
            <v>111</v>
          </cell>
          <cell r="AH4" t="str">
            <v>CH Ñieän maùy ñieän laïnh</v>
          </cell>
          <cell r="AJ4">
            <v>1818100</v>
          </cell>
          <cell r="AL4">
            <v>1818100</v>
          </cell>
          <cell r="AM4">
            <v>1818100</v>
          </cell>
          <cell r="AN4" t="str">
            <v/>
          </cell>
          <cell r="AP4" t="str">
            <v/>
          </cell>
        </row>
        <row r="5">
          <cell r="U5">
            <v>0.1</v>
          </cell>
          <cell r="W5" t="str">
            <v>PC01</v>
          </cell>
          <cell r="AA5" t="str">
            <v>PN01</v>
          </cell>
          <cell r="AB5">
            <v>38627</v>
          </cell>
          <cell r="AC5">
            <v>77021</v>
          </cell>
          <cell r="AD5" t="str">
            <v xml:space="preserve">CH Ñieän maùy Ñieän laïnh - </v>
          </cell>
          <cell r="AE5" t="str">
            <v>Ñaàu DVD + Ampli</v>
          </cell>
          <cell r="AF5">
            <v>156</v>
          </cell>
          <cell r="AG5">
            <v>111</v>
          </cell>
          <cell r="AH5" t="str">
            <v>CH Ñieän maùy ñieän laïnh</v>
          </cell>
          <cell r="AI5" t="str">
            <v>Ñaàu DVD DH 3600 S</v>
          </cell>
          <cell r="AJ5">
            <v>3805000</v>
          </cell>
          <cell r="AK5">
            <v>2</v>
          </cell>
          <cell r="AL5">
            <v>3805000</v>
          </cell>
          <cell r="AM5">
            <v>3805000</v>
          </cell>
          <cell r="AN5" t="str">
            <v/>
          </cell>
          <cell r="AO5" t="str">
            <v>PC01</v>
          </cell>
          <cell r="AP5" t="str">
            <v/>
          </cell>
        </row>
        <row r="6">
          <cell r="U6">
            <v>0.1</v>
          </cell>
          <cell r="W6" t="str">
            <v>PC01</v>
          </cell>
          <cell r="AA6" t="str">
            <v>PN01</v>
          </cell>
          <cell r="AB6">
            <v>38627</v>
          </cell>
          <cell r="AC6">
            <v>77021</v>
          </cell>
          <cell r="AD6" t="str">
            <v xml:space="preserve">CH Ñieän maùy Ñieän laïnh - </v>
          </cell>
          <cell r="AE6" t="str">
            <v>Ñaàu DVD + Ampli</v>
          </cell>
          <cell r="AF6">
            <v>156</v>
          </cell>
          <cell r="AG6">
            <v>111</v>
          </cell>
          <cell r="AH6" t="str">
            <v>CH Ñieän maùy ñieän laïnh</v>
          </cell>
          <cell r="AI6" t="str">
            <v>Ampli Arirang 203 III</v>
          </cell>
          <cell r="AJ6">
            <v>1075000</v>
          </cell>
          <cell r="AK6">
            <v>5</v>
          </cell>
          <cell r="AL6">
            <v>1075000</v>
          </cell>
          <cell r="AM6">
            <v>1075000</v>
          </cell>
          <cell r="AN6" t="str">
            <v/>
          </cell>
          <cell r="AO6" t="str">
            <v>PC01</v>
          </cell>
          <cell r="AP6" t="str">
            <v/>
          </cell>
        </row>
        <row r="7">
          <cell r="U7">
            <v>0.1</v>
          </cell>
          <cell r="W7">
            <v>0</v>
          </cell>
          <cell r="AA7" t="str">
            <v>PN01</v>
          </cell>
          <cell r="AB7">
            <v>38627</v>
          </cell>
          <cell r="AC7">
            <v>77021</v>
          </cell>
          <cell r="AD7" t="str">
            <v xml:space="preserve">CH Ñieän maùy Ñieän laïnh - </v>
          </cell>
          <cell r="AE7" t="str">
            <v>Ñaàu DVD + Ampli</v>
          </cell>
          <cell r="AF7">
            <v>156</v>
          </cell>
          <cell r="AG7">
            <v>111</v>
          </cell>
          <cell r="AH7" t="str">
            <v>CH Ñieän maùy ñieän laïnh</v>
          </cell>
          <cell r="AI7" t="str">
            <v>Ampli Arirang 203 G</v>
          </cell>
          <cell r="AJ7">
            <v>757000</v>
          </cell>
          <cell r="AK7">
            <v>3</v>
          </cell>
          <cell r="AL7">
            <v>757000</v>
          </cell>
          <cell r="AM7">
            <v>757000</v>
          </cell>
          <cell r="AN7" t="str">
            <v/>
          </cell>
          <cell r="AP7" t="str">
            <v/>
          </cell>
        </row>
        <row r="8">
          <cell r="U8">
            <v>0</v>
          </cell>
          <cell r="W8">
            <v>0</v>
          </cell>
          <cell r="AA8" t="str">
            <v>PN01</v>
          </cell>
          <cell r="AB8">
            <v>38627</v>
          </cell>
          <cell r="AC8">
            <v>77021</v>
          </cell>
          <cell r="AD8" t="str">
            <v xml:space="preserve">CH Ñieän maùy Ñieän laïnh - </v>
          </cell>
          <cell r="AE8" t="str">
            <v>Ñaàu DVD + Ampli</v>
          </cell>
          <cell r="AF8">
            <v>156</v>
          </cell>
          <cell r="AG8">
            <v>111</v>
          </cell>
          <cell r="AH8" t="str">
            <v>CH Ñieän maùy ñieän laïnh</v>
          </cell>
          <cell r="AI8" t="str">
            <v>Ampli Jarguar 203 N</v>
          </cell>
          <cell r="AJ8">
            <v>975000</v>
          </cell>
          <cell r="AK8">
            <v>3</v>
          </cell>
          <cell r="AL8">
            <v>975000</v>
          </cell>
          <cell r="AM8">
            <v>975000</v>
          </cell>
          <cell r="AN8" t="str">
            <v/>
          </cell>
          <cell r="AP8" t="str">
            <v/>
          </cell>
        </row>
        <row r="9">
          <cell r="U9">
            <v>0.1</v>
          </cell>
          <cell r="AA9" t="str">
            <v>PN01</v>
          </cell>
          <cell r="AB9">
            <v>38627</v>
          </cell>
          <cell r="AC9">
            <v>77021</v>
          </cell>
          <cell r="AD9" t="str">
            <v xml:space="preserve">CH Ñieän maùy Ñieän laïnh - </v>
          </cell>
          <cell r="AE9" t="str">
            <v>Ñaàu DVD + Ampli</v>
          </cell>
          <cell r="AF9">
            <v>156</v>
          </cell>
          <cell r="AG9">
            <v>111</v>
          </cell>
          <cell r="AH9" t="str">
            <v>CH Ñieän maùy ñieän laïnh</v>
          </cell>
          <cell r="AI9" t="str">
            <v>Ñóa DVD vol 24(KM)</v>
          </cell>
          <cell r="AJ9">
            <v>0</v>
          </cell>
          <cell r="AK9">
            <v>2</v>
          </cell>
          <cell r="AL9">
            <v>0</v>
          </cell>
          <cell r="AM9">
            <v>0</v>
          </cell>
          <cell r="AN9" t="str">
            <v/>
          </cell>
          <cell r="AP9" t="str">
            <v/>
          </cell>
        </row>
        <row r="10">
          <cell r="U10">
            <v>0.1</v>
          </cell>
          <cell r="W10" t="str">
            <v>PT02</v>
          </cell>
          <cell r="AA10" t="str">
            <v>PN01</v>
          </cell>
          <cell r="AB10">
            <v>38627</v>
          </cell>
          <cell r="AC10">
            <v>77021</v>
          </cell>
          <cell r="AD10" t="str">
            <v xml:space="preserve">CH Ñieän maùy Ñieän laïnh - </v>
          </cell>
          <cell r="AE10" t="str">
            <v>Ñaàu DVD + Ampli</v>
          </cell>
          <cell r="AF10">
            <v>156</v>
          </cell>
          <cell r="AG10">
            <v>111</v>
          </cell>
          <cell r="AH10" t="str">
            <v>CH Ñieän maùy ñieän laïnh</v>
          </cell>
          <cell r="AI10" t="str">
            <v>Micro Arirang BG 5 -1(KM)</v>
          </cell>
          <cell r="AJ10">
            <v>0</v>
          </cell>
          <cell r="AK10">
            <v>4</v>
          </cell>
          <cell r="AL10">
            <v>0</v>
          </cell>
          <cell r="AM10">
            <v>0</v>
          </cell>
          <cell r="AN10" t="str">
            <v/>
          </cell>
          <cell r="AO10" t="str">
            <v>PT02</v>
          </cell>
          <cell r="AP10" t="str">
            <v>zsdfszf</v>
          </cell>
        </row>
        <row r="11">
          <cell r="U11">
            <v>0.1</v>
          </cell>
          <cell r="W11">
            <v>0</v>
          </cell>
          <cell r="AA11" t="str">
            <v>HT</v>
          </cell>
          <cell r="AB11">
            <v>38628</v>
          </cell>
          <cell r="AC11">
            <v>28765</v>
          </cell>
          <cell r="AD11" t="str">
            <v>DNTN Cung Nhaïc - 327 An Döông Vöông, Q.5</v>
          </cell>
          <cell r="AE11" t="str">
            <v>Thu? GTGT ??u vaøo</v>
          </cell>
          <cell r="AF11">
            <v>133</v>
          </cell>
          <cell r="AG11">
            <v>111</v>
          </cell>
          <cell r="AJ11">
            <v>441000</v>
          </cell>
          <cell r="AL11">
            <v>441000</v>
          </cell>
          <cell r="AM11">
            <v>441000</v>
          </cell>
          <cell r="AN11" t="str">
            <v/>
          </cell>
          <cell r="AP11" t="str">
            <v/>
          </cell>
        </row>
        <row r="12">
          <cell r="U12">
            <v>0.1</v>
          </cell>
          <cell r="W12">
            <v>0</v>
          </cell>
          <cell r="AA12" t="str">
            <v>PN02</v>
          </cell>
          <cell r="AB12">
            <v>38628</v>
          </cell>
          <cell r="AC12">
            <v>28765</v>
          </cell>
          <cell r="AD12" t="str">
            <v>DNTN Cung Nhaïc - 327 An Döông Vöông, Q.5</v>
          </cell>
          <cell r="AE12" t="str">
            <v>Ñaàu DVD</v>
          </cell>
          <cell r="AF12">
            <v>156</v>
          </cell>
          <cell r="AG12">
            <v>111</v>
          </cell>
          <cell r="AI12" t="str">
            <v>Ñaàu DVD AR - 18K</v>
          </cell>
          <cell r="AJ12">
            <v>4410000</v>
          </cell>
          <cell r="AK12">
            <v>1</v>
          </cell>
          <cell r="AL12">
            <v>4410000</v>
          </cell>
          <cell r="AM12">
            <v>4410000</v>
          </cell>
          <cell r="AN12" t="str">
            <v/>
          </cell>
          <cell r="AP12" t="str">
            <v/>
          </cell>
        </row>
        <row r="13">
          <cell r="U13">
            <v>0.1</v>
          </cell>
          <cell r="W13">
            <v>0</v>
          </cell>
          <cell r="AA13">
            <v>71516</v>
          </cell>
          <cell r="AB13">
            <v>38628</v>
          </cell>
          <cell r="AC13">
            <v>71516</v>
          </cell>
          <cell r="AD13" t="str">
            <v>Phaïm thò Xuaân Lan - 187/43 Nhaät Taûo, Q.10</v>
          </cell>
          <cell r="AE13" t="str">
            <v>Thu? GTGT ??u ra</v>
          </cell>
          <cell r="AF13">
            <v>111</v>
          </cell>
          <cell r="AG13">
            <v>3331</v>
          </cell>
          <cell r="AJ13">
            <v>65000</v>
          </cell>
          <cell r="AL13">
            <v>65000</v>
          </cell>
          <cell r="AM13">
            <v>65000</v>
          </cell>
          <cell r="AN13" t="str">
            <v>Chöa Ñaêng Kyù Beân DMCTGS</v>
          </cell>
          <cell r="AP13" t="str">
            <v/>
          </cell>
        </row>
        <row r="14">
          <cell r="U14">
            <v>0.1</v>
          </cell>
          <cell r="W14">
            <v>0</v>
          </cell>
          <cell r="AA14">
            <v>71516</v>
          </cell>
          <cell r="AB14">
            <v>38628</v>
          </cell>
          <cell r="AC14">
            <v>71516</v>
          </cell>
          <cell r="AD14" t="str">
            <v>Phaïm thò Xuaân Lan - 187/43 Nhaät Taûo, Q.10</v>
          </cell>
          <cell r="AE14" t="str">
            <v>Ñaàu DVD DH 899</v>
          </cell>
          <cell r="AF14">
            <v>111</v>
          </cell>
          <cell r="AG14">
            <v>511</v>
          </cell>
          <cell r="AI14" t="str">
            <v>Ñaàu DVD DH 899</v>
          </cell>
          <cell r="AJ14">
            <v>650000</v>
          </cell>
          <cell r="AK14">
            <v>1</v>
          </cell>
          <cell r="AL14">
            <v>650000</v>
          </cell>
          <cell r="AM14">
            <v>650000</v>
          </cell>
          <cell r="AN14" t="str">
            <v>Chöa Ñaêng Kyù Beân DMCTGS</v>
          </cell>
          <cell r="AP14" t="str">
            <v/>
          </cell>
        </row>
        <row r="15">
          <cell r="U15">
            <v>0.1</v>
          </cell>
          <cell r="W15">
            <v>0</v>
          </cell>
          <cell r="AA15">
            <v>77029</v>
          </cell>
          <cell r="AB15">
            <v>38628</v>
          </cell>
          <cell r="AC15">
            <v>77029</v>
          </cell>
          <cell r="AD15" t="str">
            <v>CH Ñieän maùy Ñieän laïnh - 52 Huyønh Thuùc Khaùng, Q.1</v>
          </cell>
          <cell r="AE15" t="str">
            <v>Thu? GTGT ??u vaøo</v>
          </cell>
          <cell r="AF15">
            <v>133</v>
          </cell>
          <cell r="AG15">
            <v>111</v>
          </cell>
          <cell r="AJ15">
            <v>248000</v>
          </cell>
          <cell r="AL15">
            <v>248000</v>
          </cell>
          <cell r="AM15">
            <v>248000</v>
          </cell>
          <cell r="AN15" t="str">
            <v/>
          </cell>
          <cell r="AP15" t="str">
            <v/>
          </cell>
        </row>
        <row r="16">
          <cell r="U16">
            <v>0.1</v>
          </cell>
          <cell r="W16">
            <v>0</v>
          </cell>
          <cell r="AA16" t="str">
            <v>PN03</v>
          </cell>
          <cell r="AB16">
            <v>38628</v>
          </cell>
          <cell r="AC16">
            <v>77029</v>
          </cell>
          <cell r="AD16" t="str">
            <v>CH Ñieän maùy Ñieän laïnh - 52 Huyønh Thuùc Khaùng, Q.1</v>
          </cell>
          <cell r="AE16" t="str">
            <v>Ñaàu DVD</v>
          </cell>
          <cell r="AF16">
            <v>156</v>
          </cell>
          <cell r="AG16">
            <v>111</v>
          </cell>
          <cell r="AI16" t="str">
            <v>Ñaàu DVD DH 899</v>
          </cell>
          <cell r="AJ16">
            <v>620000</v>
          </cell>
          <cell r="AK16">
            <v>4</v>
          </cell>
          <cell r="AL16">
            <v>620000</v>
          </cell>
          <cell r="AM16">
            <v>620000</v>
          </cell>
          <cell r="AN16" t="str">
            <v/>
          </cell>
          <cell r="AP16" t="str">
            <v/>
          </cell>
        </row>
        <row r="17">
          <cell r="U17">
            <v>0.1</v>
          </cell>
          <cell r="W17">
            <v>0</v>
          </cell>
          <cell r="AA17">
            <v>28770</v>
          </cell>
          <cell r="AB17">
            <v>38630</v>
          </cell>
          <cell r="AC17">
            <v>28770</v>
          </cell>
          <cell r="AD17" t="str">
            <v>DNTN Cung Nhaïc - 327 An Döông Vöông, Q.5</v>
          </cell>
          <cell r="AE17" t="str">
            <v>Thu? GTGT ??u vaøo</v>
          </cell>
          <cell r="AF17">
            <v>133</v>
          </cell>
          <cell r="AG17">
            <v>111</v>
          </cell>
          <cell r="AJ17">
            <v>506000</v>
          </cell>
          <cell r="AL17">
            <v>506000</v>
          </cell>
          <cell r="AM17">
            <v>506000</v>
          </cell>
          <cell r="AN17" t="str">
            <v/>
          </cell>
          <cell r="AP17" t="str">
            <v/>
          </cell>
        </row>
        <row r="18">
          <cell r="U18">
            <v>0.1</v>
          </cell>
          <cell r="W18">
            <v>0</v>
          </cell>
          <cell r="AA18" t="str">
            <v>PN04</v>
          </cell>
          <cell r="AB18">
            <v>38630</v>
          </cell>
          <cell r="AC18">
            <v>28770</v>
          </cell>
          <cell r="AD18" t="str">
            <v>DNTN Cung Nhaïc - 327 An Döông Vöông, Q.5</v>
          </cell>
          <cell r="AE18" t="str">
            <v>Ñaàu DVD</v>
          </cell>
          <cell r="AF18">
            <v>156</v>
          </cell>
          <cell r="AG18">
            <v>111</v>
          </cell>
          <cell r="AI18" t="str">
            <v>Ñaàu DVD AR 36C</v>
          </cell>
          <cell r="AJ18">
            <v>2530000</v>
          </cell>
          <cell r="AK18">
            <v>2</v>
          </cell>
          <cell r="AL18">
            <v>2530000</v>
          </cell>
          <cell r="AM18">
            <v>2530000</v>
          </cell>
          <cell r="AN18" t="str">
            <v/>
          </cell>
          <cell r="AP18" t="str">
            <v/>
          </cell>
        </row>
        <row r="19">
          <cell r="U19">
            <v>0.1</v>
          </cell>
          <cell r="W19">
            <v>0</v>
          </cell>
          <cell r="AA19">
            <v>71517</v>
          </cell>
          <cell r="AB19">
            <v>38630</v>
          </cell>
          <cell r="AC19">
            <v>71517</v>
          </cell>
          <cell r="AD19" t="str">
            <v>Löu Minh Tuaán - Long Xuyeân</v>
          </cell>
          <cell r="AE19" t="str">
            <v>Thu? GTGT ??u ra</v>
          </cell>
          <cell r="AF19">
            <v>111</v>
          </cell>
          <cell r="AG19">
            <v>3331</v>
          </cell>
          <cell r="AJ19">
            <v>516000</v>
          </cell>
          <cell r="AL19">
            <v>516000</v>
          </cell>
          <cell r="AM19">
            <v>516000</v>
          </cell>
          <cell r="AN19" t="str">
            <v>Chöa Ñaêng Kyù Beân DMCTGS</v>
          </cell>
          <cell r="AP19" t="str">
            <v/>
          </cell>
        </row>
        <row r="20">
          <cell r="U20">
            <v>0.1</v>
          </cell>
          <cell r="W20">
            <v>0</v>
          </cell>
          <cell r="AA20">
            <v>71517</v>
          </cell>
          <cell r="AB20">
            <v>38630</v>
          </cell>
          <cell r="AC20">
            <v>71517</v>
          </cell>
          <cell r="AD20" t="str">
            <v>Löu Minh Tuaán - Long Xuyeân</v>
          </cell>
          <cell r="AE20" t="str">
            <v>Ñaàu DVD AR 36C</v>
          </cell>
          <cell r="AF20">
            <v>111</v>
          </cell>
          <cell r="AG20">
            <v>511</v>
          </cell>
          <cell r="AI20" t="str">
            <v>Ñaàu DVD AR 36C</v>
          </cell>
          <cell r="AJ20">
            <v>5160000</v>
          </cell>
          <cell r="AK20">
            <v>2</v>
          </cell>
          <cell r="AL20">
            <v>5160000</v>
          </cell>
          <cell r="AM20">
            <v>5160000</v>
          </cell>
          <cell r="AN20" t="str">
            <v>Chöa Ñaêng Kyù Beân DMCTGS</v>
          </cell>
          <cell r="AP20" t="str">
            <v/>
          </cell>
        </row>
        <row r="21">
          <cell r="U21">
            <v>0.1</v>
          </cell>
          <cell r="W21">
            <v>0</v>
          </cell>
          <cell r="AA21">
            <v>77070</v>
          </cell>
          <cell r="AB21">
            <v>38630</v>
          </cell>
          <cell r="AC21">
            <v>77070</v>
          </cell>
          <cell r="AD21" t="str">
            <v>CH Ñieän maùy Ñieän laïnh - 52 Huyønh Thuùc Khaùng, Q.1</v>
          </cell>
          <cell r="AE21" t="str">
            <v>Thu? GTGT ??u vaøo</v>
          </cell>
          <cell r="AF21">
            <v>133</v>
          </cell>
          <cell r="AG21">
            <v>111</v>
          </cell>
          <cell r="AJ21">
            <v>505000</v>
          </cell>
          <cell r="AL21">
            <v>505000</v>
          </cell>
          <cell r="AM21">
            <v>505000</v>
          </cell>
          <cell r="AN21" t="str">
            <v/>
          </cell>
          <cell r="AP21" t="str">
            <v/>
          </cell>
        </row>
        <row r="22">
          <cell r="U22">
            <v>0.1</v>
          </cell>
          <cell r="W22">
            <v>0</v>
          </cell>
          <cell r="AA22">
            <v>77070</v>
          </cell>
          <cell r="AB22">
            <v>38630</v>
          </cell>
          <cell r="AC22">
            <v>77070</v>
          </cell>
          <cell r="AD22" t="str">
            <v>CH Ñieän maùy Ñieän laïnh - 52 Huyønh Thuùc Khaùng, Q.1</v>
          </cell>
          <cell r="AE22" t="str">
            <v>Thu? GTGT ??u vaøo</v>
          </cell>
          <cell r="AF22">
            <v>133</v>
          </cell>
          <cell r="AG22">
            <v>111</v>
          </cell>
          <cell r="AM22">
            <v>0</v>
          </cell>
          <cell r="AN22" t="str">
            <v/>
          </cell>
          <cell r="AP22" t="str">
            <v/>
          </cell>
        </row>
        <row r="23">
          <cell r="U23">
            <v>0.1</v>
          </cell>
          <cell r="W23">
            <v>0</v>
          </cell>
          <cell r="AA23">
            <v>77070</v>
          </cell>
          <cell r="AB23">
            <v>38630</v>
          </cell>
          <cell r="AC23">
            <v>77070</v>
          </cell>
          <cell r="AD23" t="str">
            <v>CH Ñieän maùy Ñieän laïnh - 52 Huyønh Thuùc Khaùng, Q.1</v>
          </cell>
          <cell r="AE23" t="str">
            <v>Thu? GTGT ??u vaøo</v>
          </cell>
          <cell r="AF23">
            <v>133</v>
          </cell>
          <cell r="AG23">
            <v>111</v>
          </cell>
          <cell r="AM23">
            <v>0</v>
          </cell>
          <cell r="AN23" t="str">
            <v/>
          </cell>
          <cell r="AP23" t="str">
            <v/>
          </cell>
        </row>
        <row r="24">
          <cell r="U24">
            <v>0.1</v>
          </cell>
          <cell r="W24">
            <v>0</v>
          </cell>
          <cell r="AA24" t="str">
            <v>PN05</v>
          </cell>
          <cell r="AB24">
            <v>38630</v>
          </cell>
          <cell r="AC24">
            <v>77070</v>
          </cell>
          <cell r="AD24" t="str">
            <v>CH Ñieän maùy Ñieän laïnh - 52 Huyønh Thuùc Khaùng, Q.1</v>
          </cell>
          <cell r="AE24" t="str">
            <v>Ñaàu DVD + Micro</v>
          </cell>
          <cell r="AF24">
            <v>156</v>
          </cell>
          <cell r="AG24">
            <v>111</v>
          </cell>
          <cell r="AI24" t="str">
            <v>Ñaàu DVD AR 36C</v>
          </cell>
          <cell r="AJ24">
            <v>2525000</v>
          </cell>
          <cell r="AK24">
            <v>2</v>
          </cell>
          <cell r="AL24">
            <v>2525000</v>
          </cell>
          <cell r="AM24">
            <v>2525000</v>
          </cell>
          <cell r="AN24" t="str">
            <v/>
          </cell>
          <cell r="AP24" t="str">
            <v/>
          </cell>
        </row>
        <row r="25">
          <cell r="U25">
            <v>0.1</v>
          </cell>
          <cell r="AA25" t="str">
            <v>PN05</v>
          </cell>
          <cell r="AB25">
            <v>38630</v>
          </cell>
          <cell r="AC25">
            <v>77070</v>
          </cell>
          <cell r="AD25" t="str">
            <v>CH Ñieän maùy Ñieän laïnh - 52 Huyønh Thuùc Khaùng, Q.1</v>
          </cell>
          <cell r="AE25" t="str">
            <v>Ñaàu DVD + Micro</v>
          </cell>
          <cell r="AF25">
            <v>156</v>
          </cell>
          <cell r="AG25">
            <v>111</v>
          </cell>
          <cell r="AI25" t="str">
            <v>Ñóa DVD vol 24(KM)</v>
          </cell>
          <cell r="AJ25">
            <v>0</v>
          </cell>
          <cell r="AK25">
            <v>2</v>
          </cell>
          <cell r="AL25">
            <v>0</v>
          </cell>
          <cell r="AM25">
            <v>0</v>
          </cell>
          <cell r="AN25" t="str">
            <v/>
          </cell>
          <cell r="AP25" t="str">
            <v/>
          </cell>
        </row>
        <row r="26">
          <cell r="U26">
            <v>0.1</v>
          </cell>
          <cell r="AA26" t="str">
            <v>PN05</v>
          </cell>
          <cell r="AB26">
            <v>38630</v>
          </cell>
          <cell r="AC26">
            <v>77070</v>
          </cell>
          <cell r="AD26" t="str">
            <v>CH Ñieän maùy Ñieän laïnh - 52 Huyønh Thuùc Khaùng, Q.1</v>
          </cell>
          <cell r="AE26" t="str">
            <v>Ñaàu DVD + Micro</v>
          </cell>
          <cell r="AF26">
            <v>156</v>
          </cell>
          <cell r="AG26">
            <v>111</v>
          </cell>
          <cell r="AI26" t="str">
            <v>Micro Arirang BG 5 -1(KM)</v>
          </cell>
          <cell r="AJ26">
            <v>0</v>
          </cell>
          <cell r="AK26">
            <v>4</v>
          </cell>
          <cell r="AL26">
            <v>0</v>
          </cell>
          <cell r="AM26">
            <v>0</v>
          </cell>
          <cell r="AN26" t="str">
            <v/>
          </cell>
          <cell r="AP26" t="str">
            <v/>
          </cell>
        </row>
        <row r="27">
          <cell r="U27">
            <v>0.1</v>
          </cell>
          <cell r="W27">
            <v>0</v>
          </cell>
          <cell r="AA27">
            <v>28791</v>
          </cell>
          <cell r="AB27">
            <v>38635</v>
          </cell>
          <cell r="AC27">
            <v>28791</v>
          </cell>
          <cell r="AD27" t="str">
            <v>DNTN Cung Nhaïc - 327 An Döông Vöông, Q.5</v>
          </cell>
          <cell r="AE27" t="str">
            <v>Thu? GTGT ??u vaøo</v>
          </cell>
          <cell r="AF27">
            <v>133</v>
          </cell>
          <cell r="AG27">
            <v>111</v>
          </cell>
          <cell r="AJ27">
            <v>354000</v>
          </cell>
          <cell r="AL27">
            <v>354000</v>
          </cell>
          <cell r="AM27">
            <v>354000</v>
          </cell>
          <cell r="AN27" t="str">
            <v/>
          </cell>
          <cell r="AP27" t="str">
            <v/>
          </cell>
        </row>
        <row r="28">
          <cell r="U28">
            <v>0.1</v>
          </cell>
          <cell r="W28">
            <v>0</v>
          </cell>
          <cell r="AA28" t="str">
            <v>PN06</v>
          </cell>
          <cell r="AB28">
            <v>38635</v>
          </cell>
          <cell r="AC28">
            <v>28791</v>
          </cell>
          <cell r="AD28" t="str">
            <v>DNTN Cung Nhaïc - 327 An Döông Vöông, Q.5</v>
          </cell>
          <cell r="AE28" t="str">
            <v>Ñaàu DVD</v>
          </cell>
          <cell r="AF28">
            <v>156</v>
          </cell>
          <cell r="AG28">
            <v>111</v>
          </cell>
          <cell r="AI28" t="str">
            <v>Ñaàu DVD AR 36E</v>
          </cell>
          <cell r="AJ28">
            <v>1770000</v>
          </cell>
          <cell r="AK28">
            <v>2</v>
          </cell>
          <cell r="AL28">
            <v>1770000</v>
          </cell>
          <cell r="AM28">
            <v>1770000</v>
          </cell>
          <cell r="AN28" t="str">
            <v/>
          </cell>
          <cell r="AP28" t="str">
            <v/>
          </cell>
        </row>
        <row r="29">
          <cell r="U29">
            <v>0.1</v>
          </cell>
          <cell r="W29">
            <v>0</v>
          </cell>
          <cell r="AA29">
            <v>71518</v>
          </cell>
          <cell r="AB29">
            <v>38635</v>
          </cell>
          <cell r="AC29">
            <v>71518</v>
          </cell>
          <cell r="AD29" t="str">
            <v>Nguyeãn Phong Tuyeán -Ñoàng Nai</v>
          </cell>
          <cell r="AE29" t="str">
            <v>Thu? GTGT ??u ra</v>
          </cell>
          <cell r="AF29">
            <v>111</v>
          </cell>
          <cell r="AG29">
            <v>3331</v>
          </cell>
          <cell r="AM29">
            <v>0</v>
          </cell>
          <cell r="AN29" t="str">
            <v>Chöa Ñaêng Kyù Beân DMCTGS</v>
          </cell>
          <cell r="AP29" t="str">
            <v/>
          </cell>
        </row>
        <row r="30">
          <cell r="U30">
            <v>0.1</v>
          </cell>
          <cell r="W30">
            <v>0</v>
          </cell>
          <cell r="AA30">
            <v>71518</v>
          </cell>
          <cell r="AB30">
            <v>38635</v>
          </cell>
          <cell r="AC30">
            <v>71518</v>
          </cell>
          <cell r="AD30" t="str">
            <v>Nguyeãn Phong Tuyeán -Ñoàng Nai</v>
          </cell>
          <cell r="AE30" t="str">
            <v>Ñaàu DVD 3600S + Ñaàu DVD AR36 E</v>
          </cell>
          <cell r="AF30">
            <v>111</v>
          </cell>
          <cell r="AG30">
            <v>511</v>
          </cell>
          <cell r="AI30" t="str">
            <v>Ñaàu DVD DH 3600 S</v>
          </cell>
          <cell r="AJ30">
            <v>7670000</v>
          </cell>
          <cell r="AK30">
            <v>2</v>
          </cell>
          <cell r="AL30">
            <v>7670000</v>
          </cell>
          <cell r="AM30">
            <v>7670000</v>
          </cell>
          <cell r="AN30" t="str">
            <v>Chöa Ñaêng Kyù Beân DMCTGS</v>
          </cell>
          <cell r="AP30" t="str">
            <v/>
          </cell>
        </row>
        <row r="31">
          <cell r="U31">
            <v>0.1</v>
          </cell>
          <cell r="W31">
            <v>0</v>
          </cell>
          <cell r="AA31">
            <v>71518</v>
          </cell>
          <cell r="AB31">
            <v>38640</v>
          </cell>
          <cell r="AC31">
            <v>71518</v>
          </cell>
          <cell r="AD31" t="str">
            <v>Nguyeãn Thanh Huøng - Kaclo, Ñôn Döông, Laâm Ñoàng</v>
          </cell>
          <cell r="AE31" t="str">
            <v>Thu? GTGT ??u ra</v>
          </cell>
          <cell r="AF31">
            <v>111</v>
          </cell>
          <cell r="AG31">
            <v>3331</v>
          </cell>
          <cell r="AJ31">
            <v>947000</v>
          </cell>
          <cell r="AL31">
            <v>947000</v>
          </cell>
          <cell r="AM31">
            <v>947000</v>
          </cell>
          <cell r="AN31" t="str">
            <v>Chöa Ñaêng Kyù Beân DMCTGS</v>
          </cell>
          <cell r="AP31" t="str">
            <v/>
          </cell>
        </row>
        <row r="32">
          <cell r="U32">
            <v>0.1</v>
          </cell>
          <cell r="W32">
            <v>0</v>
          </cell>
          <cell r="AA32">
            <v>71518</v>
          </cell>
          <cell r="AB32">
            <v>38640</v>
          </cell>
          <cell r="AC32">
            <v>71518</v>
          </cell>
          <cell r="AD32" t="str">
            <v>Nguyeãn Thanh Huøng - Kaclo, Ñôn Döông, Laâm Ñoàng</v>
          </cell>
          <cell r="AE32" t="str">
            <v>Amply Jarquar</v>
          </cell>
          <cell r="AF32">
            <v>111</v>
          </cell>
          <cell r="AG32">
            <v>511</v>
          </cell>
          <cell r="AI32" t="str">
            <v>Ñaàu DVD AR 36E</v>
          </cell>
          <cell r="AJ32">
            <v>1800000</v>
          </cell>
          <cell r="AK32">
            <v>1</v>
          </cell>
          <cell r="AL32">
            <v>1800000</v>
          </cell>
          <cell r="AM32">
            <v>1800000</v>
          </cell>
          <cell r="AN32" t="str">
            <v>Chöa Ñaêng Kyù Beân DMCTGS</v>
          </cell>
          <cell r="AP32" t="str">
            <v/>
          </cell>
        </row>
        <row r="33">
          <cell r="U33">
            <v>0.1</v>
          </cell>
          <cell r="W33">
            <v>0</v>
          </cell>
          <cell r="AA33">
            <v>71519</v>
          </cell>
          <cell r="AB33">
            <v>38640</v>
          </cell>
          <cell r="AC33">
            <v>71519</v>
          </cell>
          <cell r="AD33" t="str">
            <v>Nguyeãn Thanh Huøng - Kaclo, Ñôn Döông, Laâm Ñoàng</v>
          </cell>
          <cell r="AE33" t="str">
            <v>Thu? GTGT ??u ra</v>
          </cell>
          <cell r="AF33">
            <v>111</v>
          </cell>
          <cell r="AG33">
            <v>3331</v>
          </cell>
          <cell r="AJ33">
            <v>198000</v>
          </cell>
          <cell r="AL33">
            <v>198000</v>
          </cell>
          <cell r="AM33">
            <v>198000</v>
          </cell>
          <cell r="AN33" t="str">
            <v>Chöa Ñaêng Kyù Beân DMCTGS</v>
          </cell>
          <cell r="AP33" t="str">
            <v/>
          </cell>
        </row>
        <row r="34">
          <cell r="U34">
            <v>0.1</v>
          </cell>
          <cell r="W34">
            <v>0</v>
          </cell>
          <cell r="AA34">
            <v>71519</v>
          </cell>
          <cell r="AB34">
            <v>38640</v>
          </cell>
          <cell r="AC34">
            <v>71519</v>
          </cell>
          <cell r="AD34" t="str">
            <v>Nguyeãn Thanh Huøng - Kaclo, Ñôn Döông, Laâm Ñoàng</v>
          </cell>
          <cell r="AE34" t="str">
            <v>Amply Jarquar</v>
          </cell>
          <cell r="AF34">
            <v>111</v>
          </cell>
          <cell r="AG34">
            <v>511</v>
          </cell>
          <cell r="AI34" t="str">
            <v>Ampli Jarguar 203 N</v>
          </cell>
          <cell r="AJ34">
            <v>1980000</v>
          </cell>
          <cell r="AK34">
            <v>2</v>
          </cell>
          <cell r="AL34">
            <v>1980000</v>
          </cell>
          <cell r="AM34">
            <v>1980000</v>
          </cell>
          <cell r="AN34" t="str">
            <v>Chöa Ñaêng Kyù Beân DMCTGS</v>
          </cell>
          <cell r="AP34" t="str">
            <v/>
          </cell>
        </row>
        <row r="35">
          <cell r="U35">
            <v>0.1</v>
          </cell>
          <cell r="W35">
            <v>0</v>
          </cell>
          <cell r="AA35">
            <v>71520</v>
          </cell>
          <cell r="AB35">
            <v>38643</v>
          </cell>
          <cell r="AC35">
            <v>71520</v>
          </cell>
          <cell r="AD35" t="str">
            <v>Phan Quoác Quyeàn - Q Taân Phuù</v>
          </cell>
          <cell r="AE35" t="str">
            <v>Thu? GTGT ??u ra</v>
          </cell>
          <cell r="AF35">
            <v>111</v>
          </cell>
          <cell r="AG35">
            <v>3331</v>
          </cell>
          <cell r="AJ35">
            <v>112000</v>
          </cell>
          <cell r="AL35">
            <v>112000</v>
          </cell>
          <cell r="AM35">
            <v>112000</v>
          </cell>
          <cell r="AN35" t="str">
            <v>Chöa Ñaêng Kyù Beân DMCTGS</v>
          </cell>
          <cell r="AP35" t="str">
            <v/>
          </cell>
        </row>
        <row r="36">
          <cell r="U36">
            <v>0.1</v>
          </cell>
          <cell r="W36">
            <v>0</v>
          </cell>
          <cell r="AA36">
            <v>71520</v>
          </cell>
          <cell r="AB36">
            <v>38643</v>
          </cell>
          <cell r="AC36">
            <v>71520</v>
          </cell>
          <cell r="AD36" t="str">
            <v>Nguyeãn Thanh Huøng - Kaclo, Ñôn Döông, Laâm Ñoàng</v>
          </cell>
          <cell r="AE36" t="str">
            <v>Ñaàu VCD</v>
          </cell>
          <cell r="AF36">
            <v>111</v>
          </cell>
          <cell r="AG36">
            <v>511</v>
          </cell>
          <cell r="AI36" t="str">
            <v>Ñaàu VCD 631</v>
          </cell>
          <cell r="AJ36">
            <v>450000</v>
          </cell>
          <cell r="AK36">
            <v>2</v>
          </cell>
          <cell r="AL36">
            <v>450000</v>
          </cell>
          <cell r="AM36">
            <v>450000</v>
          </cell>
          <cell r="AN36" t="str">
            <v>Chöa Ñaêng Kyù Beân DMCTGS</v>
          </cell>
          <cell r="AP36" t="str">
            <v/>
          </cell>
        </row>
        <row r="37">
          <cell r="U37">
            <v>0.1</v>
          </cell>
          <cell r="W37">
            <v>0</v>
          </cell>
          <cell r="AA37">
            <v>71520</v>
          </cell>
          <cell r="AB37">
            <v>38643</v>
          </cell>
          <cell r="AC37">
            <v>71520</v>
          </cell>
          <cell r="AD37" t="str">
            <v>Nguyeãn Thanh Huøng - Kaclo, Ñôn Döông, Laâm Ñoàng</v>
          </cell>
          <cell r="AE37" t="str">
            <v>Ñaàu VCD</v>
          </cell>
          <cell r="AF37">
            <v>111</v>
          </cell>
          <cell r="AG37">
            <v>511</v>
          </cell>
          <cell r="AI37" t="str">
            <v>Ñaàu VCD 661</v>
          </cell>
          <cell r="AJ37">
            <v>450000</v>
          </cell>
          <cell r="AK37">
            <v>2</v>
          </cell>
          <cell r="AL37">
            <v>450000</v>
          </cell>
          <cell r="AM37">
            <v>450000</v>
          </cell>
          <cell r="AN37" t="str">
            <v>Chöa Ñaêng Kyù Beân DMCTGS</v>
          </cell>
          <cell r="AP37" t="str">
            <v/>
          </cell>
        </row>
        <row r="38">
          <cell r="U38">
            <v>0.1</v>
          </cell>
          <cell r="W38">
            <v>0</v>
          </cell>
          <cell r="AA38">
            <v>71520</v>
          </cell>
          <cell r="AB38">
            <v>38643</v>
          </cell>
          <cell r="AC38">
            <v>71520</v>
          </cell>
          <cell r="AD38" t="str">
            <v>Nguyeãn Thanh Huøng - Kaclo, Ñôn Döông, Laâm Ñoàng</v>
          </cell>
          <cell r="AE38" t="str">
            <v>Ñaàu VCD</v>
          </cell>
          <cell r="AF38">
            <v>111</v>
          </cell>
          <cell r="AG38">
            <v>511</v>
          </cell>
          <cell r="AI38" t="str">
            <v>Ñaàu VCD 691</v>
          </cell>
          <cell r="AJ38">
            <v>225000</v>
          </cell>
          <cell r="AK38">
            <v>1</v>
          </cell>
          <cell r="AL38">
            <v>225000</v>
          </cell>
          <cell r="AM38">
            <v>225000</v>
          </cell>
          <cell r="AN38" t="str">
            <v>Chöa Ñaêng Kyù Beân DMCTGS</v>
          </cell>
          <cell r="AP38" t="str">
            <v/>
          </cell>
        </row>
        <row r="39">
          <cell r="U39">
            <v>0.1</v>
          </cell>
          <cell r="W39">
            <v>0</v>
          </cell>
          <cell r="AA39">
            <v>89534</v>
          </cell>
          <cell r="AB39">
            <v>38643</v>
          </cell>
          <cell r="AC39">
            <v>89534</v>
          </cell>
          <cell r="AD39" t="str">
            <v>Cty TNHH RISING SUN ITERNATIONAL VN, Q2</v>
          </cell>
          <cell r="AE39" t="str">
            <v>Thu? GTGT ??u vaøo</v>
          </cell>
          <cell r="AF39">
            <v>133</v>
          </cell>
          <cell r="AG39">
            <v>111</v>
          </cell>
          <cell r="AJ39">
            <v>107500</v>
          </cell>
          <cell r="AL39">
            <v>107500</v>
          </cell>
          <cell r="AM39">
            <v>107500</v>
          </cell>
          <cell r="AN39" t="str">
            <v/>
          </cell>
          <cell r="AP39" t="str">
            <v/>
          </cell>
        </row>
        <row r="40">
          <cell r="U40">
            <v>0.1</v>
          </cell>
          <cell r="W40">
            <v>0</v>
          </cell>
          <cell r="AA40" t="str">
            <v>PN07</v>
          </cell>
          <cell r="AB40">
            <v>38643</v>
          </cell>
          <cell r="AC40">
            <v>89534</v>
          </cell>
          <cell r="AD40" t="str">
            <v>Cty TNHH RISING SUN ITERNATIONAL VN, Q2</v>
          </cell>
          <cell r="AE40" t="str">
            <v>Ñaàu VCD</v>
          </cell>
          <cell r="AF40">
            <v>156</v>
          </cell>
          <cell r="AG40">
            <v>111</v>
          </cell>
          <cell r="AI40" t="str">
            <v>Ñaàu VCD 631</v>
          </cell>
          <cell r="AJ40">
            <v>215000</v>
          </cell>
          <cell r="AK40">
            <v>2</v>
          </cell>
          <cell r="AL40">
            <v>215000</v>
          </cell>
          <cell r="AM40">
            <v>215000</v>
          </cell>
          <cell r="AN40" t="str">
            <v/>
          </cell>
          <cell r="AP40" t="str">
            <v/>
          </cell>
        </row>
        <row r="41">
          <cell r="U41">
            <v>0.1</v>
          </cell>
          <cell r="W41">
            <v>0</v>
          </cell>
          <cell r="AA41" t="str">
            <v>PN07</v>
          </cell>
          <cell r="AB41">
            <v>38643</v>
          </cell>
          <cell r="AC41">
            <v>89534</v>
          </cell>
          <cell r="AD41" t="str">
            <v>Cty TNHH RISING SUN ITERNATIONAL VN, Q2</v>
          </cell>
          <cell r="AE41" t="str">
            <v>Ñaàu VCD</v>
          </cell>
          <cell r="AF41">
            <v>156</v>
          </cell>
          <cell r="AG41">
            <v>111</v>
          </cell>
          <cell r="AI41" t="str">
            <v>Ñaàu VCD 661</v>
          </cell>
          <cell r="AJ41">
            <v>215000</v>
          </cell>
          <cell r="AK41">
            <v>2</v>
          </cell>
          <cell r="AL41">
            <v>215000</v>
          </cell>
          <cell r="AM41">
            <v>215000</v>
          </cell>
          <cell r="AN41" t="str">
            <v/>
          </cell>
          <cell r="AP41" t="str">
            <v/>
          </cell>
        </row>
        <row r="42">
          <cell r="U42">
            <v>0.1</v>
          </cell>
          <cell r="W42">
            <v>0</v>
          </cell>
          <cell r="AA42" t="str">
            <v>PN07</v>
          </cell>
          <cell r="AB42">
            <v>38643</v>
          </cell>
          <cell r="AC42">
            <v>89534</v>
          </cell>
          <cell r="AD42" t="str">
            <v>Cty TNHH RISING SUN ITERNATIONAL VN, Q2</v>
          </cell>
          <cell r="AE42" t="str">
            <v>Ñaàu VCD</v>
          </cell>
          <cell r="AF42">
            <v>156</v>
          </cell>
          <cell r="AG42">
            <v>111</v>
          </cell>
          <cell r="AI42" t="str">
            <v>Ñaàu VCD 691</v>
          </cell>
          <cell r="AJ42">
            <v>215000</v>
          </cell>
          <cell r="AK42">
            <v>1</v>
          </cell>
          <cell r="AL42">
            <v>215000</v>
          </cell>
          <cell r="AM42">
            <v>215000</v>
          </cell>
          <cell r="AN42" t="str">
            <v/>
          </cell>
          <cell r="AP42" t="str">
            <v/>
          </cell>
        </row>
        <row r="43">
          <cell r="U43">
            <v>0.1</v>
          </cell>
          <cell r="W43">
            <v>0</v>
          </cell>
          <cell r="AA43">
            <v>28830</v>
          </cell>
          <cell r="AB43">
            <v>38645</v>
          </cell>
          <cell r="AC43">
            <v>28830</v>
          </cell>
          <cell r="AD43" t="str">
            <v>DNTN Cung Nhaïc - 327 An Döông Vöông, Q.5</v>
          </cell>
          <cell r="AE43" t="str">
            <v>Thu? GTGT ??u vaøo</v>
          </cell>
          <cell r="AF43">
            <v>133</v>
          </cell>
          <cell r="AG43">
            <v>111</v>
          </cell>
          <cell r="AJ43">
            <v>587500</v>
          </cell>
          <cell r="AL43">
            <v>587500</v>
          </cell>
          <cell r="AM43">
            <v>587500</v>
          </cell>
          <cell r="AN43" t="str">
            <v/>
          </cell>
          <cell r="AP43" t="str">
            <v/>
          </cell>
        </row>
        <row r="44">
          <cell r="U44">
            <v>0.1</v>
          </cell>
          <cell r="W44">
            <v>0</v>
          </cell>
          <cell r="AA44" t="str">
            <v>PN08</v>
          </cell>
          <cell r="AB44">
            <v>38645</v>
          </cell>
          <cell r="AC44">
            <v>28830</v>
          </cell>
          <cell r="AD44" t="str">
            <v>DNTN Cung Nhaïc - 327 An Döông Vöông, Q.5</v>
          </cell>
          <cell r="AE44" t="str">
            <v>Ñaàu DVD</v>
          </cell>
          <cell r="AF44">
            <v>156</v>
          </cell>
          <cell r="AG44">
            <v>111</v>
          </cell>
          <cell r="AI44" t="str">
            <v>Ñaàu DVD DH 902 E</v>
          </cell>
          <cell r="AJ44">
            <v>590000</v>
          </cell>
          <cell r="AK44">
            <v>5</v>
          </cell>
          <cell r="AL44">
            <v>590000</v>
          </cell>
          <cell r="AM44">
            <v>590000</v>
          </cell>
          <cell r="AN44" t="str">
            <v/>
          </cell>
          <cell r="AP44" t="str">
            <v/>
          </cell>
        </row>
        <row r="45">
          <cell r="U45">
            <v>0.1</v>
          </cell>
          <cell r="W45">
            <v>0</v>
          </cell>
          <cell r="AA45" t="str">
            <v>PN08</v>
          </cell>
          <cell r="AB45">
            <v>38645</v>
          </cell>
          <cell r="AC45">
            <v>28830</v>
          </cell>
          <cell r="AD45" t="str">
            <v>DNTN Cung Nhaïc - 327 An Döông Vöông, Q.5</v>
          </cell>
          <cell r="AE45" t="str">
            <v>Ñaàu DVD</v>
          </cell>
          <cell r="AF45">
            <v>156</v>
          </cell>
          <cell r="AG45">
            <v>111</v>
          </cell>
          <cell r="AI45" t="str">
            <v>Ñaàu DVD DH 903 E</v>
          </cell>
          <cell r="AJ45">
            <v>585000</v>
          </cell>
          <cell r="AK45">
            <v>5</v>
          </cell>
          <cell r="AL45">
            <v>585000</v>
          </cell>
          <cell r="AM45">
            <v>585000</v>
          </cell>
          <cell r="AN45" t="str">
            <v/>
          </cell>
          <cell r="AP45" t="str">
            <v/>
          </cell>
        </row>
        <row r="46">
          <cell r="U46">
            <v>0.1</v>
          </cell>
          <cell r="W46">
            <v>0</v>
          </cell>
          <cell r="AA46">
            <v>71521</v>
          </cell>
          <cell r="AB46">
            <v>38645</v>
          </cell>
          <cell r="AC46">
            <v>71521</v>
          </cell>
          <cell r="AD46" t="str">
            <v>CH Ñieän Maùy Duyeân - Kontum</v>
          </cell>
          <cell r="AE46" t="str">
            <v>Thu? GTGT ??u ra</v>
          </cell>
          <cell r="AF46">
            <v>111</v>
          </cell>
          <cell r="AG46">
            <v>3331</v>
          </cell>
          <cell r="AM46">
            <v>0</v>
          </cell>
          <cell r="AN46" t="str">
            <v>Chöa Ñaêng Kyù Beân DMCTGS</v>
          </cell>
          <cell r="AP46" t="str">
            <v/>
          </cell>
        </row>
        <row r="47">
          <cell r="U47">
            <v>0.1</v>
          </cell>
          <cell r="W47">
            <v>0</v>
          </cell>
          <cell r="AA47">
            <v>71521</v>
          </cell>
          <cell r="AB47">
            <v>38645</v>
          </cell>
          <cell r="AC47">
            <v>71521</v>
          </cell>
          <cell r="AD47" t="str">
            <v>CH Ñieän Maùy Duyeân - Kontum</v>
          </cell>
          <cell r="AE47" t="str">
            <v>Thu? GTGT ??u ra</v>
          </cell>
          <cell r="AF47">
            <v>111</v>
          </cell>
          <cell r="AG47">
            <v>3331</v>
          </cell>
          <cell r="AM47">
            <v>0</v>
          </cell>
          <cell r="AN47" t="str">
            <v>Chöa Ñaêng Kyù Beân DMCTGS</v>
          </cell>
          <cell r="AP47" t="str">
            <v/>
          </cell>
        </row>
        <row r="48">
          <cell r="U48">
            <v>0.1</v>
          </cell>
          <cell r="W48">
            <v>0</v>
          </cell>
          <cell r="AA48">
            <v>71521</v>
          </cell>
          <cell r="AB48">
            <v>38645</v>
          </cell>
          <cell r="AC48">
            <v>71521</v>
          </cell>
          <cell r="AD48" t="str">
            <v>CH Ñieän Maùy Duyeân - Kontum</v>
          </cell>
          <cell r="AE48" t="str">
            <v>Thu? GTGT ??u ra</v>
          </cell>
          <cell r="AF48">
            <v>111</v>
          </cell>
          <cell r="AG48">
            <v>3331</v>
          </cell>
          <cell r="AM48">
            <v>0</v>
          </cell>
          <cell r="AN48" t="str">
            <v>Chöa Ñaêng Kyù Beân DMCTGS</v>
          </cell>
          <cell r="AP48" t="str">
            <v/>
          </cell>
        </row>
        <row r="49">
          <cell r="U49">
            <v>0.1</v>
          </cell>
          <cell r="W49">
            <v>0</v>
          </cell>
          <cell r="AA49">
            <v>71521</v>
          </cell>
          <cell r="AB49">
            <v>38645</v>
          </cell>
          <cell r="AC49">
            <v>71521</v>
          </cell>
          <cell r="AD49" t="str">
            <v>CH Ñieän Maùy Duyeân - Kontum</v>
          </cell>
          <cell r="AE49" t="str">
            <v>Thu? GTGT ??u ra</v>
          </cell>
          <cell r="AF49">
            <v>111</v>
          </cell>
          <cell r="AG49">
            <v>3331</v>
          </cell>
          <cell r="AM49">
            <v>0</v>
          </cell>
          <cell r="AN49" t="str">
            <v>Chöa Ñaêng Kyù Beân DMCTGS</v>
          </cell>
          <cell r="AP49" t="str">
            <v/>
          </cell>
        </row>
        <row r="50">
          <cell r="U50">
            <v>0.1</v>
          </cell>
          <cell r="W50">
            <v>0</v>
          </cell>
          <cell r="AA50">
            <v>71521</v>
          </cell>
          <cell r="AB50">
            <v>38645</v>
          </cell>
          <cell r="AC50">
            <v>71521</v>
          </cell>
          <cell r="AD50" t="str">
            <v>CH Ñieän Maùy Duyeân - Kontum</v>
          </cell>
          <cell r="AE50" t="str">
            <v>Thu? GTGT ??u ra</v>
          </cell>
          <cell r="AF50">
            <v>111</v>
          </cell>
          <cell r="AG50">
            <v>3331</v>
          </cell>
          <cell r="AJ50">
            <v>712000</v>
          </cell>
          <cell r="AL50">
            <v>712000</v>
          </cell>
          <cell r="AM50">
            <v>712000</v>
          </cell>
          <cell r="AN50" t="str">
            <v>Chöa Ñaêng Kyù Beân DMCTGS</v>
          </cell>
          <cell r="AP50" t="str">
            <v/>
          </cell>
        </row>
        <row r="51">
          <cell r="U51">
            <v>0.1</v>
          </cell>
          <cell r="W51">
            <v>0</v>
          </cell>
          <cell r="AA51">
            <v>71521</v>
          </cell>
          <cell r="AB51">
            <v>38645</v>
          </cell>
          <cell r="AC51">
            <v>71521</v>
          </cell>
          <cell r="AD51" t="str">
            <v>CH Ñieän Maùy Duyeân - Kontum</v>
          </cell>
          <cell r="AE51" t="str">
            <v>Ñaâu DVD + Ampli</v>
          </cell>
          <cell r="AF51">
            <v>111</v>
          </cell>
          <cell r="AG51">
            <v>511</v>
          </cell>
          <cell r="AI51" t="str">
            <v>Ñaàu DVD DH 902 E</v>
          </cell>
          <cell r="AJ51">
            <v>1190000</v>
          </cell>
          <cell r="AK51">
            <v>2</v>
          </cell>
          <cell r="AL51">
            <v>1190000</v>
          </cell>
          <cell r="AM51">
            <v>1190000</v>
          </cell>
          <cell r="AN51" t="str">
            <v>Chöa Ñaêng Kyù Beân DMCTGS</v>
          </cell>
          <cell r="AP51" t="str">
            <v/>
          </cell>
        </row>
        <row r="52">
          <cell r="U52">
            <v>0.1</v>
          </cell>
          <cell r="W52">
            <v>0</v>
          </cell>
          <cell r="AA52">
            <v>71521</v>
          </cell>
          <cell r="AB52">
            <v>38645</v>
          </cell>
          <cell r="AC52">
            <v>71521</v>
          </cell>
          <cell r="AD52" t="str">
            <v>CH Ñieän Maùy Duyeân - Kontum</v>
          </cell>
          <cell r="AE52" t="str">
            <v>Ñaâu DVD + Ampli</v>
          </cell>
          <cell r="AF52">
            <v>111</v>
          </cell>
          <cell r="AG52">
            <v>511</v>
          </cell>
          <cell r="AI52" t="str">
            <v>Ñaàu DVD DH 903 E</v>
          </cell>
          <cell r="AJ52">
            <v>605000</v>
          </cell>
          <cell r="AK52">
            <v>1</v>
          </cell>
          <cell r="AL52">
            <v>605000</v>
          </cell>
          <cell r="AM52">
            <v>605000</v>
          </cell>
          <cell r="AN52" t="str">
            <v>Chöa Ñaêng Kyù Beân DMCTGS</v>
          </cell>
          <cell r="AP52" t="str">
            <v/>
          </cell>
        </row>
        <row r="53">
          <cell r="U53">
            <v>0.1</v>
          </cell>
          <cell r="W53">
            <v>0</v>
          </cell>
          <cell r="AA53">
            <v>71521</v>
          </cell>
          <cell r="AB53">
            <v>38645</v>
          </cell>
          <cell r="AC53">
            <v>71521</v>
          </cell>
          <cell r="AD53" t="str">
            <v>CH Ñieän Maùy Duyeân - Kontum</v>
          </cell>
          <cell r="AE53" t="str">
            <v>Ñaâu DVD + Ampli</v>
          </cell>
          <cell r="AF53">
            <v>111</v>
          </cell>
          <cell r="AG53">
            <v>511</v>
          </cell>
          <cell r="AI53" t="str">
            <v>Ampli Arirang 203 III</v>
          </cell>
          <cell r="AJ53">
            <v>2190000</v>
          </cell>
          <cell r="AK53">
            <v>2</v>
          </cell>
          <cell r="AL53">
            <v>2190000</v>
          </cell>
          <cell r="AM53">
            <v>2190000</v>
          </cell>
          <cell r="AN53" t="str">
            <v>Chöa Ñaêng Kyù Beân DMCTGS</v>
          </cell>
          <cell r="AP53" t="str">
            <v/>
          </cell>
        </row>
        <row r="54">
          <cell r="U54">
            <v>0.1</v>
          </cell>
          <cell r="W54">
            <v>0</v>
          </cell>
          <cell r="AA54">
            <v>71521</v>
          </cell>
          <cell r="AB54">
            <v>38645</v>
          </cell>
          <cell r="AC54">
            <v>71521</v>
          </cell>
          <cell r="AD54" t="str">
            <v>CH Ñieän Maùy Duyeân - Kontum</v>
          </cell>
          <cell r="AE54" t="str">
            <v>Ñaâu DVD + Ampli</v>
          </cell>
          <cell r="AF54">
            <v>111</v>
          </cell>
          <cell r="AG54">
            <v>511</v>
          </cell>
          <cell r="AI54" t="str">
            <v>Ñaàu DVD AR 36E</v>
          </cell>
          <cell r="AJ54">
            <v>1790000</v>
          </cell>
          <cell r="AK54">
            <v>1</v>
          </cell>
          <cell r="AL54">
            <v>1790000</v>
          </cell>
          <cell r="AM54">
            <v>1790000</v>
          </cell>
          <cell r="AN54" t="str">
            <v>Chöa Ñaêng Kyù Beân DMCTGS</v>
          </cell>
          <cell r="AP54" t="str">
            <v/>
          </cell>
        </row>
        <row r="55">
          <cell r="U55">
            <v>0.1</v>
          </cell>
          <cell r="W55">
            <v>0</v>
          </cell>
          <cell r="AA55">
            <v>71521</v>
          </cell>
          <cell r="AB55">
            <v>38645</v>
          </cell>
          <cell r="AC55">
            <v>71521</v>
          </cell>
          <cell r="AD55" t="str">
            <v>CH Ñieän Maùy Duyeân - Kontum</v>
          </cell>
          <cell r="AE55" t="str">
            <v>Ñaâu DVD + Ampli</v>
          </cell>
          <cell r="AF55">
            <v>111</v>
          </cell>
          <cell r="AG55">
            <v>511</v>
          </cell>
          <cell r="AI55" t="str">
            <v>Ñaàu DVD DH 903</v>
          </cell>
          <cell r="AJ55">
            <v>1350000</v>
          </cell>
          <cell r="AK55">
            <v>2</v>
          </cell>
          <cell r="AL55">
            <v>1350000</v>
          </cell>
          <cell r="AM55">
            <v>1350000</v>
          </cell>
          <cell r="AN55" t="str">
            <v>Chöa Ñaêng Kyù Beân DMCTGS</v>
          </cell>
          <cell r="AP55" t="str">
            <v/>
          </cell>
        </row>
        <row r="56">
          <cell r="U56">
            <v>0.1</v>
          </cell>
          <cell r="W56">
            <v>0</v>
          </cell>
          <cell r="AA56">
            <v>28848</v>
          </cell>
          <cell r="AB56">
            <v>38651</v>
          </cell>
          <cell r="AC56">
            <v>28848</v>
          </cell>
          <cell r="AD56" t="str">
            <v>DNTN Cung Nhaïc - 327 An Döông Vöông, Q.5</v>
          </cell>
          <cell r="AE56" t="str">
            <v>Thu? GTGT ??u vaøo</v>
          </cell>
          <cell r="AF56">
            <v>133</v>
          </cell>
          <cell r="AG56">
            <v>111</v>
          </cell>
          <cell r="AJ56">
            <v>354000</v>
          </cell>
          <cell r="AL56">
            <v>354000</v>
          </cell>
          <cell r="AM56">
            <v>354000</v>
          </cell>
          <cell r="AN56" t="str">
            <v/>
          </cell>
          <cell r="AP56" t="str">
            <v/>
          </cell>
        </row>
        <row r="57">
          <cell r="U57">
            <v>0.1</v>
          </cell>
          <cell r="W57">
            <v>0</v>
          </cell>
          <cell r="AA57" t="str">
            <v>PN09</v>
          </cell>
          <cell r="AB57">
            <v>38651</v>
          </cell>
          <cell r="AC57">
            <v>28848</v>
          </cell>
          <cell r="AD57" t="str">
            <v>DNTN Cung Nhaïc - 327 An Döông Vöông, Q.5</v>
          </cell>
          <cell r="AE57" t="str">
            <v>Ñaàu DVD</v>
          </cell>
          <cell r="AF57">
            <v>156</v>
          </cell>
          <cell r="AG57">
            <v>111</v>
          </cell>
          <cell r="AI57" t="str">
            <v>Ñaàu DVD AR 36E</v>
          </cell>
          <cell r="AJ57">
            <v>1770000</v>
          </cell>
          <cell r="AK57">
            <v>2</v>
          </cell>
          <cell r="AL57">
            <v>1770000</v>
          </cell>
          <cell r="AM57">
            <v>1770000</v>
          </cell>
          <cell r="AN57" t="str">
            <v/>
          </cell>
          <cell r="AP57" t="str">
            <v/>
          </cell>
        </row>
        <row r="58">
          <cell r="U58">
            <v>0.1</v>
          </cell>
          <cell r="W58">
            <v>0</v>
          </cell>
          <cell r="AA58">
            <v>71522</v>
          </cell>
          <cell r="AB58">
            <v>38651</v>
          </cell>
          <cell r="AC58">
            <v>71522</v>
          </cell>
          <cell r="AD58" t="str">
            <v>Phan Quoác Quyeàn - Q Taân Phuù</v>
          </cell>
          <cell r="AE58" t="str">
            <v>Thu? GTGT ??u ra</v>
          </cell>
          <cell r="AF58">
            <v>111</v>
          </cell>
          <cell r="AG58">
            <v>3331</v>
          </cell>
          <cell r="AJ58">
            <v>202000</v>
          </cell>
          <cell r="AL58">
            <v>202000</v>
          </cell>
          <cell r="AM58">
            <v>202000</v>
          </cell>
          <cell r="AN58" t="str">
            <v>Chöa Ñaêng Kyù Beân DMCTGS</v>
          </cell>
          <cell r="AP58" t="str">
            <v/>
          </cell>
        </row>
        <row r="59">
          <cell r="U59">
            <v>0.1</v>
          </cell>
          <cell r="W59">
            <v>0</v>
          </cell>
          <cell r="AA59">
            <v>71522</v>
          </cell>
          <cell r="AB59">
            <v>38651</v>
          </cell>
          <cell r="AC59">
            <v>71522</v>
          </cell>
          <cell r="AD59" t="str">
            <v>Phan Quoác Quyeàn - Q Taân Phuù</v>
          </cell>
          <cell r="AE59" t="str">
            <v>Ñaàu DVD</v>
          </cell>
          <cell r="AF59">
            <v>111</v>
          </cell>
          <cell r="AG59">
            <v>511</v>
          </cell>
          <cell r="AI59" t="str">
            <v>Ñaàu DVD AR 36E</v>
          </cell>
          <cell r="AJ59">
            <v>2025000</v>
          </cell>
          <cell r="AK59">
            <v>1</v>
          </cell>
          <cell r="AL59">
            <v>2025000</v>
          </cell>
          <cell r="AM59">
            <v>2025000</v>
          </cell>
          <cell r="AN59" t="str">
            <v>Chöa Ñaêng Kyù Beân DMCTGS</v>
          </cell>
          <cell r="AP59" t="str">
            <v/>
          </cell>
        </row>
        <row r="60">
          <cell r="U60">
            <v>0.1</v>
          </cell>
          <cell r="W60">
            <v>0</v>
          </cell>
          <cell r="AA60">
            <v>948559</v>
          </cell>
          <cell r="AB60">
            <v>38652</v>
          </cell>
          <cell r="AC60">
            <v>948559</v>
          </cell>
          <cell r="AD60" t="str">
            <v>Cty Vieãn Thoâng Quaân Ñoäi Viettel</v>
          </cell>
          <cell r="AE60" t="str">
            <v>Cöôùc ñieän thoaïi</v>
          </cell>
          <cell r="AF60">
            <v>642</v>
          </cell>
          <cell r="AG60">
            <v>111</v>
          </cell>
          <cell r="AJ60">
            <v>151675</v>
          </cell>
          <cell r="AL60">
            <v>151675</v>
          </cell>
          <cell r="AM60">
            <v>151675</v>
          </cell>
          <cell r="AN60" t="str">
            <v/>
          </cell>
          <cell r="AP60" t="str">
            <v/>
          </cell>
        </row>
        <row r="61">
          <cell r="U61">
            <v>0.1</v>
          </cell>
          <cell r="W61">
            <v>0</v>
          </cell>
          <cell r="AA61">
            <v>948559</v>
          </cell>
          <cell r="AB61">
            <v>38652</v>
          </cell>
          <cell r="AC61">
            <v>948559</v>
          </cell>
          <cell r="AD61" t="str">
            <v>Cty Vieãn Thoâng Quaân Ñoäi Viettel</v>
          </cell>
          <cell r="AE61" t="str">
            <v>Thu? GTGT ??u vaøo</v>
          </cell>
          <cell r="AF61">
            <v>133</v>
          </cell>
          <cell r="AG61">
            <v>111</v>
          </cell>
          <cell r="AJ61">
            <v>15167</v>
          </cell>
          <cell r="AL61">
            <v>15167</v>
          </cell>
          <cell r="AM61">
            <v>15167</v>
          </cell>
          <cell r="AN61" t="str">
            <v/>
          </cell>
          <cell r="AP61" t="str">
            <v/>
          </cell>
        </row>
        <row r="62">
          <cell r="U62">
            <v>0.1</v>
          </cell>
          <cell r="W62">
            <v>0</v>
          </cell>
          <cell r="AA62">
            <v>948560</v>
          </cell>
          <cell r="AB62">
            <v>38652</v>
          </cell>
          <cell r="AC62">
            <v>948560</v>
          </cell>
          <cell r="AD62" t="str">
            <v>Cty Vieãn Thoâng Quaân Ñoäi Viettel</v>
          </cell>
          <cell r="AE62" t="str">
            <v>Cöôùc ñieän thoaïi</v>
          </cell>
          <cell r="AF62">
            <v>642</v>
          </cell>
          <cell r="AG62">
            <v>111</v>
          </cell>
          <cell r="AJ62">
            <v>142759</v>
          </cell>
          <cell r="AL62">
            <v>142759</v>
          </cell>
          <cell r="AM62">
            <v>142759</v>
          </cell>
          <cell r="AN62" t="str">
            <v/>
          </cell>
          <cell r="AP62" t="str">
            <v/>
          </cell>
        </row>
        <row r="63">
          <cell r="U63">
            <v>0.1</v>
          </cell>
          <cell r="W63">
            <v>0</v>
          </cell>
          <cell r="AA63">
            <v>948560</v>
          </cell>
          <cell r="AB63">
            <v>38652</v>
          </cell>
          <cell r="AC63">
            <v>948560</v>
          </cell>
          <cell r="AD63" t="str">
            <v>Cty Vieãn Thoâng Quaân Ñoäi Viettel</v>
          </cell>
          <cell r="AE63" t="str">
            <v>Thu? GTGT ??u vaøo</v>
          </cell>
          <cell r="AF63">
            <v>133</v>
          </cell>
          <cell r="AG63">
            <v>111</v>
          </cell>
          <cell r="AJ63">
            <v>14276</v>
          </cell>
          <cell r="AL63">
            <v>14276</v>
          </cell>
          <cell r="AM63">
            <v>14276</v>
          </cell>
          <cell r="AN63" t="str">
            <v/>
          </cell>
          <cell r="AP63" t="str">
            <v/>
          </cell>
        </row>
        <row r="64">
          <cell r="U64">
            <v>0.1</v>
          </cell>
          <cell r="W64">
            <v>0</v>
          </cell>
          <cell r="AA64">
            <v>66571</v>
          </cell>
          <cell r="AB64">
            <v>38653</v>
          </cell>
          <cell r="AC64">
            <v>66571</v>
          </cell>
          <cell r="AD64" t="str">
            <v>Cty TM DV XD Mai Xuaân Thònh, Q6</v>
          </cell>
          <cell r="AE64" t="str">
            <v>Phí dòch vuï keá toaùn</v>
          </cell>
          <cell r="AF64">
            <v>642</v>
          </cell>
          <cell r="AG64">
            <v>111</v>
          </cell>
          <cell r="AJ64">
            <v>2100000</v>
          </cell>
          <cell r="AL64">
            <v>2100000</v>
          </cell>
          <cell r="AM64">
            <v>2100000</v>
          </cell>
          <cell r="AN64" t="str">
            <v/>
          </cell>
          <cell r="AP64" t="str">
            <v/>
          </cell>
        </row>
        <row r="65">
          <cell r="U65">
            <v>0.1</v>
          </cell>
          <cell r="W65">
            <v>0</v>
          </cell>
          <cell r="AA65">
            <v>66571</v>
          </cell>
          <cell r="AB65">
            <v>38653</v>
          </cell>
          <cell r="AC65">
            <v>66571</v>
          </cell>
          <cell r="AD65" t="str">
            <v>Cty TM DV XD Mai Xuaân Thònh, Q6</v>
          </cell>
          <cell r="AE65" t="str">
            <v>Thu? GTGT ??u vaøo</v>
          </cell>
          <cell r="AF65">
            <v>133</v>
          </cell>
          <cell r="AG65">
            <v>111</v>
          </cell>
          <cell r="AJ65">
            <v>210000</v>
          </cell>
          <cell r="AL65">
            <v>210000</v>
          </cell>
          <cell r="AM65">
            <v>210000</v>
          </cell>
          <cell r="AN65" t="str">
            <v/>
          </cell>
          <cell r="AP65" t="str">
            <v/>
          </cell>
        </row>
        <row r="66">
          <cell r="U66">
            <v>0.1</v>
          </cell>
          <cell r="W66">
            <v>0</v>
          </cell>
          <cell r="AA66" t="str">
            <v>NV BH</v>
          </cell>
          <cell r="AB66">
            <v>38656</v>
          </cell>
          <cell r="AC66" t="str">
            <v>NV BH</v>
          </cell>
          <cell r="AD66" t="str">
            <v>Nhaân Vieân Cty</v>
          </cell>
          <cell r="AE66" t="str">
            <v>Löông NV BH T09/2005 (641)</v>
          </cell>
          <cell r="AF66">
            <v>334</v>
          </cell>
          <cell r="AG66">
            <v>111</v>
          </cell>
          <cell r="AJ66">
            <v>967600</v>
          </cell>
          <cell r="AL66">
            <v>967600</v>
          </cell>
          <cell r="AM66">
            <v>967600</v>
          </cell>
          <cell r="AN66" t="str">
            <v/>
          </cell>
          <cell r="AP66" t="str">
            <v/>
          </cell>
        </row>
        <row r="67">
          <cell r="U67">
            <v>0.1</v>
          </cell>
          <cell r="W67">
            <v>0</v>
          </cell>
          <cell r="AA67" t="str">
            <v>NV GT</v>
          </cell>
          <cell r="AB67">
            <v>38656</v>
          </cell>
          <cell r="AC67" t="str">
            <v>NV GT</v>
          </cell>
          <cell r="AD67" t="str">
            <v>Nhaân Vieân Cty</v>
          </cell>
          <cell r="AE67" t="str">
            <v>Löông NV GT T09/2005</v>
          </cell>
          <cell r="AF67">
            <v>334</v>
          </cell>
          <cell r="AG67">
            <v>111</v>
          </cell>
          <cell r="AJ67">
            <v>1000000</v>
          </cell>
          <cell r="AL67">
            <v>1000000</v>
          </cell>
          <cell r="AM67">
            <v>1000000</v>
          </cell>
          <cell r="AN67" t="str">
            <v/>
          </cell>
          <cell r="AP67" t="str">
            <v/>
          </cell>
        </row>
        <row r="68">
          <cell r="U68">
            <v>0.1</v>
          </cell>
          <cell r="W68">
            <v>0</v>
          </cell>
        </row>
        <row r="69">
          <cell r="U69">
            <v>0.1</v>
          </cell>
          <cell r="W69">
            <v>0</v>
          </cell>
        </row>
        <row r="70">
          <cell r="U70">
            <v>0.1</v>
          </cell>
          <cell r="W70">
            <v>0</v>
          </cell>
        </row>
        <row r="71">
          <cell r="U71">
            <v>0.1</v>
          </cell>
          <cell r="W71">
            <v>0</v>
          </cell>
        </row>
        <row r="72">
          <cell r="U72">
            <v>0.1</v>
          </cell>
          <cell r="W72">
            <v>0</v>
          </cell>
        </row>
        <row r="73">
          <cell r="U73">
            <v>0.1</v>
          </cell>
          <cell r="W73">
            <v>0</v>
          </cell>
        </row>
        <row r="74">
          <cell r="U74">
            <v>0.1</v>
          </cell>
          <cell r="W74">
            <v>0</v>
          </cell>
        </row>
        <row r="75">
          <cell r="U75">
            <v>0.1</v>
          </cell>
          <cell r="W75">
            <v>0</v>
          </cell>
        </row>
        <row r="76">
          <cell r="U76">
            <v>0.1</v>
          </cell>
          <cell r="W76">
            <v>0</v>
          </cell>
        </row>
        <row r="77">
          <cell r="U77">
            <v>0.1</v>
          </cell>
          <cell r="W77">
            <v>0</v>
          </cell>
        </row>
        <row r="78">
          <cell r="U78">
            <v>0.1</v>
          </cell>
          <cell r="W78">
            <v>0</v>
          </cell>
        </row>
        <row r="79">
          <cell r="U79">
            <v>0.1</v>
          </cell>
          <cell r="W79">
            <v>0</v>
          </cell>
        </row>
        <row r="80">
          <cell r="U80">
            <v>0.1</v>
          </cell>
          <cell r="W80">
            <v>0</v>
          </cell>
        </row>
        <row r="81">
          <cell r="U81">
            <v>0.1</v>
          </cell>
          <cell r="W81">
            <v>0</v>
          </cell>
        </row>
        <row r="82">
          <cell r="U82">
            <v>0.1</v>
          </cell>
          <cell r="W82">
            <v>0</v>
          </cell>
        </row>
        <row r="83">
          <cell r="U83">
            <v>0.1</v>
          </cell>
          <cell r="W83">
            <v>0</v>
          </cell>
        </row>
        <row r="84">
          <cell r="U84">
            <v>0.1</v>
          </cell>
          <cell r="W84">
            <v>0</v>
          </cell>
        </row>
        <row r="85">
          <cell r="U85">
            <v>0.1</v>
          </cell>
          <cell r="W85">
            <v>0</v>
          </cell>
        </row>
        <row r="86">
          <cell r="U86">
            <v>0.1</v>
          </cell>
          <cell r="W86">
            <v>0</v>
          </cell>
        </row>
        <row r="87">
          <cell r="U87">
            <v>0.1</v>
          </cell>
          <cell r="W87">
            <v>0</v>
          </cell>
        </row>
        <row r="88">
          <cell r="U88">
            <v>0.1</v>
          </cell>
          <cell r="W88">
            <v>0</v>
          </cell>
        </row>
        <row r="89">
          <cell r="U89">
            <v>0.1</v>
          </cell>
          <cell r="W89">
            <v>0</v>
          </cell>
        </row>
        <row r="90">
          <cell r="U90">
            <v>0.1</v>
          </cell>
          <cell r="W90">
            <v>0</v>
          </cell>
        </row>
        <row r="91">
          <cell r="U91">
            <v>0.1</v>
          </cell>
          <cell r="W91">
            <v>0</v>
          </cell>
        </row>
        <row r="92">
          <cell r="U92">
            <v>0.1</v>
          </cell>
          <cell r="W92">
            <v>0</v>
          </cell>
        </row>
        <row r="93">
          <cell r="U93">
            <v>0.1</v>
          </cell>
          <cell r="W93">
            <v>0</v>
          </cell>
        </row>
        <row r="94">
          <cell r="U94">
            <v>0.1</v>
          </cell>
          <cell r="W94">
            <v>0</v>
          </cell>
        </row>
        <row r="95">
          <cell r="U95">
            <v>0.1</v>
          </cell>
          <cell r="W95">
            <v>0</v>
          </cell>
        </row>
        <row r="96">
          <cell r="U96">
            <v>0.1</v>
          </cell>
          <cell r="W96">
            <v>0</v>
          </cell>
        </row>
        <row r="97">
          <cell r="U97">
            <v>0.1</v>
          </cell>
          <cell r="W97">
            <v>0</v>
          </cell>
        </row>
        <row r="98">
          <cell r="U98">
            <v>0.1</v>
          </cell>
          <cell r="W98">
            <v>0</v>
          </cell>
        </row>
        <row r="99">
          <cell r="U99">
            <v>0.1</v>
          </cell>
          <cell r="W99">
            <v>0</v>
          </cell>
        </row>
        <row r="100">
          <cell r="U100">
            <v>0.1</v>
          </cell>
          <cell r="W100">
            <v>0</v>
          </cell>
        </row>
        <row r="101">
          <cell r="U101">
            <v>0.1</v>
          </cell>
          <cell r="W101">
            <v>0</v>
          </cell>
        </row>
        <row r="102">
          <cell r="U102">
            <v>0.1</v>
          </cell>
          <cell r="W102">
            <v>0</v>
          </cell>
        </row>
        <row r="103">
          <cell r="U103">
            <v>0.1</v>
          </cell>
          <cell r="W103">
            <v>0</v>
          </cell>
        </row>
        <row r="104">
          <cell r="U104">
            <v>0.1</v>
          </cell>
          <cell r="W104">
            <v>0</v>
          </cell>
        </row>
        <row r="105">
          <cell r="U105">
            <v>0.1</v>
          </cell>
          <cell r="W105">
            <v>0</v>
          </cell>
        </row>
        <row r="106">
          <cell r="U106">
            <v>0.1</v>
          </cell>
          <cell r="W106">
            <v>0</v>
          </cell>
        </row>
        <row r="107">
          <cell r="U107">
            <v>0.1</v>
          </cell>
          <cell r="W107">
            <v>0</v>
          </cell>
        </row>
        <row r="108">
          <cell r="U108">
            <v>0.1</v>
          </cell>
          <cell r="W108">
            <v>0</v>
          </cell>
        </row>
        <row r="109">
          <cell r="U109">
            <v>0.1</v>
          </cell>
          <cell r="W109">
            <v>0</v>
          </cell>
        </row>
        <row r="110">
          <cell r="U110">
            <v>0.1</v>
          </cell>
          <cell r="W110">
            <v>0</v>
          </cell>
        </row>
        <row r="111">
          <cell r="U111">
            <v>0.1</v>
          </cell>
          <cell r="W111">
            <v>0</v>
          </cell>
        </row>
        <row r="112">
          <cell r="U112">
            <v>0.1</v>
          </cell>
          <cell r="W112">
            <v>0</v>
          </cell>
        </row>
        <row r="113">
          <cell r="U113">
            <v>0.1</v>
          </cell>
          <cell r="W113">
            <v>0</v>
          </cell>
        </row>
        <row r="114">
          <cell r="U114">
            <v>0.1</v>
          </cell>
          <cell r="W114">
            <v>0</v>
          </cell>
        </row>
        <row r="115">
          <cell r="U115">
            <v>0.1</v>
          </cell>
          <cell r="W115">
            <v>0</v>
          </cell>
        </row>
        <row r="116">
          <cell r="U116">
            <v>0.1</v>
          </cell>
          <cell r="W116">
            <v>0</v>
          </cell>
        </row>
        <row r="117">
          <cell r="U117">
            <v>0.1</v>
          </cell>
          <cell r="W117">
            <v>0</v>
          </cell>
        </row>
        <row r="118">
          <cell r="U118">
            <v>0.1</v>
          </cell>
          <cell r="W118">
            <v>0</v>
          </cell>
        </row>
        <row r="119">
          <cell r="U119">
            <v>0.1</v>
          </cell>
          <cell r="W119">
            <v>0</v>
          </cell>
        </row>
        <row r="120">
          <cell r="U120">
            <v>0.1</v>
          </cell>
          <cell r="W120">
            <v>0</v>
          </cell>
        </row>
        <row r="121">
          <cell r="U121">
            <v>0.1</v>
          </cell>
          <cell r="W121">
            <v>0</v>
          </cell>
        </row>
        <row r="122">
          <cell r="U122">
            <v>0.1</v>
          </cell>
          <cell r="W122">
            <v>0</v>
          </cell>
        </row>
        <row r="123">
          <cell r="U123">
            <v>0.1</v>
          </cell>
          <cell r="W123">
            <v>0</v>
          </cell>
        </row>
        <row r="124">
          <cell r="U124">
            <v>0.1</v>
          </cell>
          <cell r="W124">
            <v>0</v>
          </cell>
        </row>
        <row r="125">
          <cell r="U125">
            <v>0.1</v>
          </cell>
          <cell r="W125">
            <v>0</v>
          </cell>
        </row>
        <row r="126">
          <cell r="U126">
            <v>0.1</v>
          </cell>
          <cell r="W126">
            <v>0</v>
          </cell>
        </row>
        <row r="127">
          <cell r="U127">
            <v>0.1</v>
          </cell>
          <cell r="W127">
            <v>0</v>
          </cell>
        </row>
        <row r="128">
          <cell r="U128">
            <v>0.1</v>
          </cell>
          <cell r="W128">
            <v>0</v>
          </cell>
        </row>
        <row r="129">
          <cell r="U129">
            <v>0.1</v>
          </cell>
          <cell r="W129">
            <v>0</v>
          </cell>
        </row>
        <row r="130">
          <cell r="U130">
            <v>0.1</v>
          </cell>
          <cell r="W130">
            <v>0</v>
          </cell>
        </row>
        <row r="131">
          <cell r="U131">
            <v>0.1</v>
          </cell>
          <cell r="W131">
            <v>0</v>
          </cell>
        </row>
        <row r="132">
          <cell r="U132">
            <v>0.1</v>
          </cell>
          <cell r="W132">
            <v>0</v>
          </cell>
        </row>
        <row r="133">
          <cell r="U133">
            <v>0.1</v>
          </cell>
          <cell r="W133">
            <v>0</v>
          </cell>
        </row>
        <row r="134">
          <cell r="U134">
            <v>0.1</v>
          </cell>
          <cell r="W134">
            <v>0</v>
          </cell>
        </row>
        <row r="135">
          <cell r="U135">
            <v>0.1</v>
          </cell>
          <cell r="W135">
            <v>0</v>
          </cell>
        </row>
        <row r="136">
          <cell r="U136">
            <v>0.1</v>
          </cell>
          <cell r="W136">
            <v>0</v>
          </cell>
        </row>
        <row r="137">
          <cell r="U137">
            <v>0.1</v>
          </cell>
          <cell r="W137">
            <v>0</v>
          </cell>
        </row>
        <row r="138">
          <cell r="U138">
            <v>0.1</v>
          </cell>
          <cell r="W138">
            <v>0</v>
          </cell>
        </row>
        <row r="139">
          <cell r="U139">
            <v>0.1</v>
          </cell>
          <cell r="W139">
            <v>0</v>
          </cell>
        </row>
        <row r="140">
          <cell r="U140">
            <v>0.1</v>
          </cell>
          <cell r="W140">
            <v>0</v>
          </cell>
        </row>
        <row r="141">
          <cell r="U141">
            <v>0.1</v>
          </cell>
          <cell r="W141">
            <v>0</v>
          </cell>
        </row>
        <row r="142">
          <cell r="U142">
            <v>0.1</v>
          </cell>
          <cell r="W142">
            <v>0</v>
          </cell>
        </row>
        <row r="143">
          <cell r="U143">
            <v>0.1</v>
          </cell>
          <cell r="W143">
            <v>0</v>
          </cell>
        </row>
        <row r="144">
          <cell r="U144">
            <v>0.1</v>
          </cell>
          <cell r="W144">
            <v>0</v>
          </cell>
        </row>
        <row r="145">
          <cell r="U145">
            <v>0.1</v>
          </cell>
          <cell r="W145">
            <v>0</v>
          </cell>
        </row>
        <row r="146">
          <cell r="U146">
            <v>0.1</v>
          </cell>
          <cell r="W146">
            <v>0</v>
          </cell>
        </row>
        <row r="147">
          <cell r="U147">
            <v>0.1</v>
          </cell>
          <cell r="W147">
            <v>0</v>
          </cell>
        </row>
        <row r="148">
          <cell r="U148">
            <v>0.1</v>
          </cell>
          <cell r="W148">
            <v>0</v>
          </cell>
        </row>
        <row r="149">
          <cell r="U149">
            <v>0.1</v>
          </cell>
          <cell r="W149">
            <v>0</v>
          </cell>
        </row>
        <row r="150">
          <cell r="U150">
            <v>0.1</v>
          </cell>
          <cell r="W150">
            <v>0</v>
          </cell>
        </row>
        <row r="151">
          <cell r="U151">
            <v>0.1</v>
          </cell>
          <cell r="W151">
            <v>0</v>
          </cell>
        </row>
        <row r="152">
          <cell r="U152">
            <v>0.1</v>
          </cell>
          <cell r="W152">
            <v>0</v>
          </cell>
        </row>
        <row r="153">
          <cell r="U153">
            <v>0.1</v>
          </cell>
          <cell r="W153">
            <v>0</v>
          </cell>
        </row>
        <row r="154">
          <cell r="U154">
            <v>0.1</v>
          </cell>
          <cell r="W154">
            <v>0</v>
          </cell>
        </row>
        <row r="155">
          <cell r="U155">
            <v>0.1</v>
          </cell>
          <cell r="W155">
            <v>0</v>
          </cell>
        </row>
        <row r="156">
          <cell r="U156">
            <v>0.1</v>
          </cell>
          <cell r="W156">
            <v>0</v>
          </cell>
        </row>
        <row r="157">
          <cell r="U157">
            <v>0.1</v>
          </cell>
          <cell r="W157">
            <v>0</v>
          </cell>
        </row>
        <row r="158">
          <cell r="U158">
            <v>0.1</v>
          </cell>
          <cell r="W158">
            <v>0</v>
          </cell>
        </row>
        <row r="159">
          <cell r="U159">
            <v>0.1</v>
          </cell>
          <cell r="W159">
            <v>0</v>
          </cell>
        </row>
        <row r="160">
          <cell r="U160">
            <v>0.1</v>
          </cell>
          <cell r="W160">
            <v>0</v>
          </cell>
        </row>
        <row r="161">
          <cell r="U161">
            <v>0.1</v>
          </cell>
          <cell r="W161">
            <v>0</v>
          </cell>
        </row>
        <row r="162">
          <cell r="U162">
            <v>0.1</v>
          </cell>
          <cell r="W162">
            <v>0</v>
          </cell>
        </row>
        <row r="163">
          <cell r="U163">
            <v>0.1</v>
          </cell>
          <cell r="W163">
            <v>0</v>
          </cell>
        </row>
        <row r="164">
          <cell r="U164">
            <v>0.1</v>
          </cell>
          <cell r="W164">
            <v>0</v>
          </cell>
        </row>
        <row r="165">
          <cell r="U165">
            <v>0.1</v>
          </cell>
          <cell r="W165">
            <v>0</v>
          </cell>
        </row>
        <row r="166">
          <cell r="U166">
            <v>0.1</v>
          </cell>
          <cell r="W166">
            <v>0</v>
          </cell>
        </row>
        <row r="167">
          <cell r="U167">
            <v>0.1</v>
          </cell>
          <cell r="W167">
            <v>0</v>
          </cell>
        </row>
        <row r="168">
          <cell r="U168">
            <v>0.1</v>
          </cell>
          <cell r="W168">
            <v>0</v>
          </cell>
        </row>
        <row r="169">
          <cell r="U169">
            <v>0.1</v>
          </cell>
          <cell r="W169">
            <v>0</v>
          </cell>
        </row>
        <row r="170">
          <cell r="U170">
            <v>0.1</v>
          </cell>
          <cell r="W170">
            <v>0</v>
          </cell>
        </row>
        <row r="171">
          <cell r="U171">
            <v>0.1</v>
          </cell>
          <cell r="W171">
            <v>0</v>
          </cell>
        </row>
        <row r="172">
          <cell r="U172">
            <v>0.1</v>
          </cell>
          <cell r="W172">
            <v>0</v>
          </cell>
        </row>
        <row r="173">
          <cell r="U173">
            <v>0.1</v>
          </cell>
          <cell r="W173">
            <v>0</v>
          </cell>
        </row>
        <row r="174">
          <cell r="U174">
            <v>0.1</v>
          </cell>
          <cell r="W174">
            <v>0</v>
          </cell>
        </row>
        <row r="175">
          <cell r="U175">
            <v>0.1</v>
          </cell>
          <cell r="W175">
            <v>0</v>
          </cell>
        </row>
        <row r="176">
          <cell r="U176">
            <v>0.1</v>
          </cell>
          <cell r="W176">
            <v>0</v>
          </cell>
        </row>
        <row r="177">
          <cell r="U177">
            <v>0.1</v>
          </cell>
          <cell r="W177">
            <v>0</v>
          </cell>
        </row>
        <row r="178">
          <cell r="U178">
            <v>0.1</v>
          </cell>
          <cell r="W178">
            <v>0</v>
          </cell>
        </row>
        <row r="179">
          <cell r="U179">
            <v>0.1</v>
          </cell>
          <cell r="W179">
            <v>0</v>
          </cell>
        </row>
        <row r="180">
          <cell r="U180">
            <v>0.1</v>
          </cell>
          <cell r="W180">
            <v>0</v>
          </cell>
        </row>
        <row r="181">
          <cell r="U181">
            <v>0.1</v>
          </cell>
          <cell r="W181">
            <v>0</v>
          </cell>
        </row>
        <row r="182">
          <cell r="U182">
            <v>0.1</v>
          </cell>
          <cell r="W182">
            <v>0</v>
          </cell>
        </row>
        <row r="183">
          <cell r="U183">
            <v>0.1</v>
          </cell>
          <cell r="W183">
            <v>0</v>
          </cell>
        </row>
        <row r="184">
          <cell r="U184">
            <v>0.1</v>
          </cell>
          <cell r="W184">
            <v>0</v>
          </cell>
        </row>
        <row r="185">
          <cell r="U185">
            <v>0.1</v>
          </cell>
          <cell r="W185">
            <v>0</v>
          </cell>
        </row>
        <row r="186">
          <cell r="U186">
            <v>0.1</v>
          </cell>
          <cell r="W186">
            <v>0</v>
          </cell>
        </row>
        <row r="187">
          <cell r="U187">
            <v>0.1</v>
          </cell>
          <cell r="W187">
            <v>0</v>
          </cell>
        </row>
        <row r="188">
          <cell r="U188">
            <v>0.1</v>
          </cell>
          <cell r="W188">
            <v>0</v>
          </cell>
        </row>
        <row r="189">
          <cell r="U189">
            <v>0.1</v>
          </cell>
          <cell r="W189">
            <v>0</v>
          </cell>
        </row>
        <row r="190">
          <cell r="U190">
            <v>0.1</v>
          </cell>
          <cell r="W190">
            <v>0</v>
          </cell>
        </row>
        <row r="191">
          <cell r="U191">
            <v>0.1</v>
          </cell>
          <cell r="W191">
            <v>0</v>
          </cell>
        </row>
        <row r="192">
          <cell r="U192">
            <v>0.1</v>
          </cell>
          <cell r="W192">
            <v>0</v>
          </cell>
        </row>
        <row r="193">
          <cell r="U193">
            <v>0.1</v>
          </cell>
          <cell r="W193">
            <v>0</v>
          </cell>
        </row>
        <row r="194">
          <cell r="U194">
            <v>0.1</v>
          </cell>
          <cell r="W194">
            <v>0</v>
          </cell>
        </row>
        <row r="195">
          <cell r="U195">
            <v>0.1</v>
          </cell>
          <cell r="W195">
            <v>0</v>
          </cell>
        </row>
        <row r="196">
          <cell r="U196">
            <v>0.1</v>
          </cell>
          <cell r="W196">
            <v>0</v>
          </cell>
        </row>
        <row r="197">
          <cell r="U197">
            <v>0.1</v>
          </cell>
          <cell r="W197">
            <v>0</v>
          </cell>
        </row>
        <row r="198">
          <cell r="U198">
            <v>0.1</v>
          </cell>
          <cell r="W198">
            <v>0</v>
          </cell>
        </row>
        <row r="199">
          <cell r="U199">
            <v>0.1</v>
          </cell>
          <cell r="W199">
            <v>0</v>
          </cell>
        </row>
        <row r="200">
          <cell r="U200">
            <v>0.1</v>
          </cell>
          <cell r="W200">
            <v>0</v>
          </cell>
        </row>
        <row r="201">
          <cell r="U201">
            <v>0.1</v>
          </cell>
          <cell r="W201">
            <v>0</v>
          </cell>
        </row>
        <row r="202">
          <cell r="U202">
            <v>0.1</v>
          </cell>
          <cell r="W202">
            <v>0</v>
          </cell>
        </row>
        <row r="203">
          <cell r="U203">
            <v>0.1</v>
          </cell>
          <cell r="W203">
            <v>0</v>
          </cell>
        </row>
        <row r="204">
          <cell r="U204">
            <v>0.1</v>
          </cell>
          <cell r="W204">
            <v>0</v>
          </cell>
        </row>
        <row r="205">
          <cell r="U205">
            <v>0.1</v>
          </cell>
          <cell r="W205">
            <v>0</v>
          </cell>
        </row>
        <row r="206">
          <cell r="U206">
            <v>0.1</v>
          </cell>
          <cell r="W206">
            <v>0</v>
          </cell>
        </row>
        <row r="207">
          <cell r="U207">
            <v>0.1</v>
          </cell>
          <cell r="W207">
            <v>0</v>
          </cell>
        </row>
        <row r="208">
          <cell r="U208">
            <v>0.1</v>
          </cell>
          <cell r="W208">
            <v>0</v>
          </cell>
        </row>
        <row r="209">
          <cell r="U209">
            <v>0.1</v>
          </cell>
          <cell r="W209">
            <v>0</v>
          </cell>
        </row>
        <row r="210">
          <cell r="U210">
            <v>0.1</v>
          </cell>
          <cell r="W210">
            <v>0</v>
          </cell>
        </row>
        <row r="211">
          <cell r="U211">
            <v>0.1</v>
          </cell>
          <cell r="W211">
            <v>0</v>
          </cell>
        </row>
        <row r="212">
          <cell r="U212">
            <v>0.1</v>
          </cell>
          <cell r="W212">
            <v>0</v>
          </cell>
        </row>
        <row r="213">
          <cell r="U213">
            <v>0.1</v>
          </cell>
          <cell r="W213">
            <v>0</v>
          </cell>
        </row>
        <row r="214">
          <cell r="U214">
            <v>0.1</v>
          </cell>
          <cell r="W214">
            <v>0</v>
          </cell>
        </row>
        <row r="215">
          <cell r="U215">
            <v>0.1</v>
          </cell>
          <cell r="W215">
            <v>0</v>
          </cell>
        </row>
        <row r="216">
          <cell r="U216">
            <v>0.1</v>
          </cell>
          <cell r="W216">
            <v>0</v>
          </cell>
        </row>
        <row r="217">
          <cell r="U217">
            <v>0.1</v>
          </cell>
          <cell r="W217">
            <v>0</v>
          </cell>
        </row>
        <row r="218">
          <cell r="U218">
            <v>0.1</v>
          </cell>
          <cell r="W218">
            <v>0</v>
          </cell>
        </row>
        <row r="219">
          <cell r="U219">
            <v>0.1</v>
          </cell>
          <cell r="W219">
            <v>0</v>
          </cell>
        </row>
        <row r="220">
          <cell r="U220">
            <v>0.1</v>
          </cell>
          <cell r="W220">
            <v>0</v>
          </cell>
        </row>
        <row r="221">
          <cell r="U221">
            <v>0.1</v>
          </cell>
          <cell r="W221">
            <v>0</v>
          </cell>
        </row>
        <row r="222">
          <cell r="U222">
            <v>0.1</v>
          </cell>
          <cell r="W222">
            <v>0</v>
          </cell>
        </row>
        <row r="223">
          <cell r="U223">
            <v>0.1</v>
          </cell>
          <cell r="W223">
            <v>0</v>
          </cell>
        </row>
        <row r="224">
          <cell r="U224">
            <v>0.1</v>
          </cell>
          <cell r="W224">
            <v>0</v>
          </cell>
        </row>
        <row r="225">
          <cell r="U225">
            <v>0.1</v>
          </cell>
          <cell r="W225">
            <v>0</v>
          </cell>
        </row>
        <row r="226">
          <cell r="U226">
            <v>0.1</v>
          </cell>
          <cell r="W226">
            <v>0</v>
          </cell>
        </row>
        <row r="227">
          <cell r="U227">
            <v>0.1</v>
          </cell>
          <cell r="W227">
            <v>0</v>
          </cell>
        </row>
        <row r="228">
          <cell r="U228">
            <v>0.1</v>
          </cell>
          <cell r="W228">
            <v>0</v>
          </cell>
        </row>
        <row r="229">
          <cell r="U229">
            <v>0.1</v>
          </cell>
          <cell r="W229">
            <v>0</v>
          </cell>
        </row>
        <row r="230">
          <cell r="U230">
            <v>0.1</v>
          </cell>
          <cell r="W230">
            <v>0</v>
          </cell>
        </row>
        <row r="231">
          <cell r="U231">
            <v>0.1</v>
          </cell>
          <cell r="W231">
            <v>0</v>
          </cell>
        </row>
        <row r="232">
          <cell r="U232">
            <v>0.1</v>
          </cell>
          <cell r="W232">
            <v>0</v>
          </cell>
        </row>
        <row r="233">
          <cell r="U233">
            <v>0.1</v>
          </cell>
          <cell r="W233">
            <v>0</v>
          </cell>
        </row>
        <row r="234">
          <cell r="U234">
            <v>0.1</v>
          </cell>
          <cell r="W234">
            <v>0</v>
          </cell>
        </row>
        <row r="235">
          <cell r="U235">
            <v>0.1</v>
          </cell>
          <cell r="W235">
            <v>0</v>
          </cell>
        </row>
        <row r="236">
          <cell r="U236">
            <v>0.1</v>
          </cell>
          <cell r="W236">
            <v>0</v>
          </cell>
        </row>
        <row r="237">
          <cell r="U237">
            <v>0.1</v>
          </cell>
          <cell r="W237">
            <v>0</v>
          </cell>
        </row>
        <row r="238">
          <cell r="U238">
            <v>0.1</v>
          </cell>
          <cell r="W238">
            <v>0</v>
          </cell>
        </row>
        <row r="239">
          <cell r="U239">
            <v>0.1</v>
          </cell>
          <cell r="W239">
            <v>0</v>
          </cell>
        </row>
        <row r="240">
          <cell r="U240">
            <v>0.1</v>
          </cell>
          <cell r="W240">
            <v>0</v>
          </cell>
        </row>
        <row r="241">
          <cell r="U241">
            <v>0.1</v>
          </cell>
          <cell r="W241">
            <v>0</v>
          </cell>
        </row>
        <row r="242">
          <cell r="U242">
            <v>0.1</v>
          </cell>
          <cell r="W242">
            <v>0</v>
          </cell>
        </row>
        <row r="243">
          <cell r="U243">
            <v>0.1</v>
          </cell>
          <cell r="W243">
            <v>0</v>
          </cell>
        </row>
        <row r="244">
          <cell r="U244">
            <v>0.1</v>
          </cell>
          <cell r="W244">
            <v>0</v>
          </cell>
        </row>
        <row r="245">
          <cell r="U245">
            <v>0.1</v>
          </cell>
          <cell r="W245">
            <v>0</v>
          </cell>
        </row>
        <row r="246">
          <cell r="U246">
            <v>0.1</v>
          </cell>
          <cell r="W246">
            <v>0</v>
          </cell>
        </row>
        <row r="247">
          <cell r="U247">
            <v>0.1</v>
          </cell>
          <cell r="W247">
            <v>0</v>
          </cell>
        </row>
        <row r="248">
          <cell r="U248">
            <v>0.1</v>
          </cell>
          <cell r="W248">
            <v>0</v>
          </cell>
        </row>
        <row r="249">
          <cell r="U249">
            <v>0.1</v>
          </cell>
          <cell r="W249">
            <v>0</v>
          </cell>
        </row>
        <row r="250">
          <cell r="U250">
            <v>0.1</v>
          </cell>
          <cell r="W250">
            <v>0</v>
          </cell>
        </row>
        <row r="251">
          <cell r="U251">
            <v>0.1</v>
          </cell>
          <cell r="W251">
            <v>0</v>
          </cell>
        </row>
        <row r="252">
          <cell r="U252">
            <v>0.1</v>
          </cell>
          <cell r="W252">
            <v>0</v>
          </cell>
        </row>
        <row r="253">
          <cell r="U253">
            <v>0.1</v>
          </cell>
          <cell r="W253">
            <v>0</v>
          </cell>
        </row>
        <row r="254">
          <cell r="U254">
            <v>0.1</v>
          </cell>
          <cell r="W254">
            <v>0</v>
          </cell>
        </row>
        <row r="255">
          <cell r="U255">
            <v>0.1</v>
          </cell>
          <cell r="W255">
            <v>0</v>
          </cell>
        </row>
        <row r="256">
          <cell r="U256">
            <v>0.1</v>
          </cell>
          <cell r="W256">
            <v>0</v>
          </cell>
        </row>
        <row r="257">
          <cell r="U257">
            <v>0.1</v>
          </cell>
          <cell r="W257">
            <v>0</v>
          </cell>
        </row>
        <row r="258">
          <cell r="U258">
            <v>0.1</v>
          </cell>
          <cell r="W258">
            <v>0</v>
          </cell>
        </row>
        <row r="259">
          <cell r="U259">
            <v>0.1</v>
          </cell>
          <cell r="W259">
            <v>0</v>
          </cell>
        </row>
        <row r="260">
          <cell r="U260">
            <v>0.1</v>
          </cell>
          <cell r="W260">
            <v>0</v>
          </cell>
        </row>
        <row r="261">
          <cell r="U261">
            <v>0.1</v>
          </cell>
          <cell r="W261">
            <v>0</v>
          </cell>
        </row>
        <row r="262">
          <cell r="U262">
            <v>0.1</v>
          </cell>
          <cell r="W262">
            <v>0</v>
          </cell>
        </row>
        <row r="263">
          <cell r="U263">
            <v>0.1</v>
          </cell>
          <cell r="W263">
            <v>0</v>
          </cell>
        </row>
        <row r="264">
          <cell r="U264">
            <v>0.1</v>
          </cell>
          <cell r="W264">
            <v>0</v>
          </cell>
        </row>
        <row r="265">
          <cell r="U265">
            <v>0.1</v>
          </cell>
          <cell r="W265">
            <v>0</v>
          </cell>
        </row>
        <row r="266">
          <cell r="U266">
            <v>0.1</v>
          </cell>
          <cell r="W266">
            <v>0</v>
          </cell>
        </row>
        <row r="267">
          <cell r="U267">
            <v>0.1</v>
          </cell>
          <cell r="W267">
            <v>0</v>
          </cell>
        </row>
        <row r="268">
          <cell r="U268">
            <v>0.1</v>
          </cell>
          <cell r="W268">
            <v>0</v>
          </cell>
        </row>
        <row r="269">
          <cell r="U269">
            <v>0.1</v>
          </cell>
          <cell r="W269">
            <v>0</v>
          </cell>
        </row>
        <row r="270">
          <cell r="U270">
            <v>0.1</v>
          </cell>
          <cell r="W270">
            <v>0</v>
          </cell>
        </row>
        <row r="271">
          <cell r="U271">
            <v>0.1</v>
          </cell>
          <cell r="W271">
            <v>0</v>
          </cell>
        </row>
        <row r="272">
          <cell r="U272">
            <v>0.1</v>
          </cell>
          <cell r="W272">
            <v>0</v>
          </cell>
        </row>
        <row r="273">
          <cell r="U273">
            <v>0.1</v>
          </cell>
          <cell r="W273">
            <v>0</v>
          </cell>
        </row>
        <row r="274">
          <cell r="U274">
            <v>0.1</v>
          </cell>
          <cell r="W274">
            <v>0</v>
          </cell>
        </row>
        <row r="275">
          <cell r="U275">
            <v>0.1</v>
          </cell>
          <cell r="W275">
            <v>0</v>
          </cell>
        </row>
        <row r="276">
          <cell r="U276">
            <v>0.1</v>
          </cell>
          <cell r="W276">
            <v>0</v>
          </cell>
        </row>
        <row r="277">
          <cell r="U277">
            <v>0.1</v>
          </cell>
          <cell r="W277">
            <v>0</v>
          </cell>
        </row>
        <row r="278">
          <cell r="U278">
            <v>0.1</v>
          </cell>
          <cell r="W278">
            <v>0</v>
          </cell>
        </row>
        <row r="279">
          <cell r="U279">
            <v>0.1</v>
          </cell>
          <cell r="W279">
            <v>0</v>
          </cell>
        </row>
        <row r="280">
          <cell r="U280">
            <v>0.1</v>
          </cell>
          <cell r="W280">
            <v>0</v>
          </cell>
        </row>
        <row r="281">
          <cell r="U281">
            <v>0.1</v>
          </cell>
          <cell r="W281">
            <v>0</v>
          </cell>
        </row>
        <row r="282">
          <cell r="U282">
            <v>0.1</v>
          </cell>
          <cell r="W282">
            <v>0</v>
          </cell>
        </row>
        <row r="283">
          <cell r="U283">
            <v>0.1</v>
          </cell>
          <cell r="W283">
            <v>0</v>
          </cell>
        </row>
        <row r="284">
          <cell r="U284">
            <v>0.1</v>
          </cell>
          <cell r="W284">
            <v>0</v>
          </cell>
        </row>
        <row r="285">
          <cell r="U285">
            <v>0.1</v>
          </cell>
          <cell r="W285">
            <v>0</v>
          </cell>
        </row>
        <row r="286">
          <cell r="U286">
            <v>0.1</v>
          </cell>
          <cell r="W286">
            <v>0</v>
          </cell>
        </row>
        <row r="287">
          <cell r="U287">
            <v>0.1</v>
          </cell>
          <cell r="W287">
            <v>0</v>
          </cell>
        </row>
        <row r="288">
          <cell r="U288">
            <v>0.1</v>
          </cell>
          <cell r="W288">
            <v>0</v>
          </cell>
        </row>
        <row r="289">
          <cell r="U289">
            <v>0.1</v>
          </cell>
          <cell r="W289">
            <v>0</v>
          </cell>
        </row>
        <row r="290">
          <cell r="U290">
            <v>0.1</v>
          </cell>
          <cell r="W290">
            <v>0</v>
          </cell>
        </row>
        <row r="291">
          <cell r="U291">
            <v>0.1</v>
          </cell>
          <cell r="W291">
            <v>0</v>
          </cell>
        </row>
        <row r="292">
          <cell r="U292">
            <v>0.1</v>
          </cell>
          <cell r="W292">
            <v>0</v>
          </cell>
        </row>
        <row r="293">
          <cell r="U293">
            <v>0.1</v>
          </cell>
          <cell r="W293">
            <v>0</v>
          </cell>
        </row>
        <row r="294">
          <cell r="U294">
            <v>0.1</v>
          </cell>
          <cell r="W294">
            <v>0</v>
          </cell>
        </row>
        <row r="295">
          <cell r="U295">
            <v>0.1</v>
          </cell>
          <cell r="W295">
            <v>0</v>
          </cell>
        </row>
        <row r="296">
          <cell r="U296">
            <v>0.1</v>
          </cell>
          <cell r="W296">
            <v>0</v>
          </cell>
        </row>
        <row r="297">
          <cell r="U297">
            <v>0.1</v>
          </cell>
          <cell r="W297">
            <v>0</v>
          </cell>
        </row>
        <row r="298">
          <cell r="U298">
            <v>0.1</v>
          </cell>
          <cell r="W298">
            <v>0</v>
          </cell>
        </row>
        <row r="299">
          <cell r="U299">
            <v>0.1</v>
          </cell>
          <cell r="W299">
            <v>0</v>
          </cell>
        </row>
        <row r="300">
          <cell r="U300">
            <v>0.1</v>
          </cell>
          <cell r="W300">
            <v>0</v>
          </cell>
        </row>
        <row r="301">
          <cell r="U301">
            <v>0.1</v>
          </cell>
          <cell r="W301">
            <v>0</v>
          </cell>
        </row>
        <row r="302">
          <cell r="U302">
            <v>0.1</v>
          </cell>
          <cell r="W302">
            <v>0</v>
          </cell>
        </row>
        <row r="303">
          <cell r="U303">
            <v>0.1</v>
          </cell>
          <cell r="W303">
            <v>0</v>
          </cell>
        </row>
        <row r="304">
          <cell r="U304">
            <v>0.1</v>
          </cell>
          <cell r="W304">
            <v>0</v>
          </cell>
        </row>
        <row r="305">
          <cell r="U305">
            <v>0.1</v>
          </cell>
          <cell r="W305">
            <v>0</v>
          </cell>
        </row>
        <row r="306">
          <cell r="U306">
            <v>0.1</v>
          </cell>
          <cell r="W306">
            <v>0</v>
          </cell>
        </row>
        <row r="307">
          <cell r="U307">
            <v>0.1</v>
          </cell>
          <cell r="W307">
            <v>0</v>
          </cell>
        </row>
        <row r="308">
          <cell r="U308">
            <v>0.1</v>
          </cell>
          <cell r="W308">
            <v>0</v>
          </cell>
        </row>
        <row r="309">
          <cell r="U309">
            <v>0.1</v>
          </cell>
          <cell r="W309">
            <v>0</v>
          </cell>
        </row>
        <row r="310">
          <cell r="U310">
            <v>0.1</v>
          </cell>
          <cell r="W310">
            <v>0</v>
          </cell>
        </row>
        <row r="311">
          <cell r="U311">
            <v>0.1</v>
          </cell>
          <cell r="W311">
            <v>0</v>
          </cell>
        </row>
        <row r="312">
          <cell r="U312">
            <v>0.1</v>
          </cell>
          <cell r="W312">
            <v>0</v>
          </cell>
        </row>
        <row r="313">
          <cell r="U313">
            <v>0.1</v>
          </cell>
          <cell r="W313">
            <v>0</v>
          </cell>
        </row>
        <row r="314">
          <cell r="U314">
            <v>0.1</v>
          </cell>
          <cell r="W314">
            <v>0</v>
          </cell>
        </row>
        <row r="315">
          <cell r="U315">
            <v>0.1</v>
          </cell>
          <cell r="W315">
            <v>0</v>
          </cell>
        </row>
        <row r="316">
          <cell r="U316">
            <v>0.1</v>
          </cell>
          <cell r="W316">
            <v>0</v>
          </cell>
        </row>
        <row r="317">
          <cell r="U317">
            <v>0.1</v>
          </cell>
          <cell r="W317">
            <v>0</v>
          </cell>
        </row>
        <row r="318">
          <cell r="U318">
            <v>0.1</v>
          </cell>
          <cell r="W318">
            <v>0</v>
          </cell>
        </row>
        <row r="319">
          <cell r="U319">
            <v>0.1</v>
          </cell>
          <cell r="W319">
            <v>0</v>
          </cell>
        </row>
        <row r="320">
          <cell r="U320">
            <v>0.1</v>
          </cell>
          <cell r="W320">
            <v>0</v>
          </cell>
        </row>
        <row r="321">
          <cell r="U321">
            <v>0.1</v>
          </cell>
          <cell r="W321">
            <v>0</v>
          </cell>
        </row>
        <row r="322">
          <cell r="U322">
            <v>0.1</v>
          </cell>
          <cell r="W322">
            <v>0</v>
          </cell>
        </row>
        <row r="323">
          <cell r="U323">
            <v>0.1</v>
          </cell>
          <cell r="W323">
            <v>0</v>
          </cell>
        </row>
        <row r="324">
          <cell r="U324">
            <v>0.1</v>
          </cell>
          <cell r="W324">
            <v>0</v>
          </cell>
        </row>
        <row r="325">
          <cell r="U325">
            <v>0.1</v>
          </cell>
          <cell r="W325">
            <v>0</v>
          </cell>
        </row>
        <row r="326">
          <cell r="U326">
            <v>0.1</v>
          </cell>
          <cell r="W326">
            <v>0</v>
          </cell>
        </row>
        <row r="327">
          <cell r="U327">
            <v>0.1</v>
          </cell>
          <cell r="W327">
            <v>0</v>
          </cell>
        </row>
        <row r="328">
          <cell r="U328">
            <v>0.1</v>
          </cell>
          <cell r="W328">
            <v>0</v>
          </cell>
        </row>
        <row r="329">
          <cell r="U329">
            <v>0.1</v>
          </cell>
          <cell r="W329">
            <v>0</v>
          </cell>
        </row>
        <row r="330">
          <cell r="U330">
            <v>0.1</v>
          </cell>
          <cell r="W330">
            <v>0</v>
          </cell>
        </row>
        <row r="331">
          <cell r="U331">
            <v>0.1</v>
          </cell>
          <cell r="W331">
            <v>0</v>
          </cell>
        </row>
        <row r="332">
          <cell r="U332">
            <v>0.1</v>
          </cell>
          <cell r="W332">
            <v>0</v>
          </cell>
        </row>
        <row r="333">
          <cell r="U333">
            <v>0.1</v>
          </cell>
          <cell r="W333">
            <v>0</v>
          </cell>
        </row>
        <row r="334">
          <cell r="U334">
            <v>0.1</v>
          </cell>
          <cell r="W334">
            <v>0</v>
          </cell>
        </row>
        <row r="335">
          <cell r="U335">
            <v>0.1</v>
          </cell>
          <cell r="W335">
            <v>0</v>
          </cell>
        </row>
        <row r="336">
          <cell r="U336">
            <v>0.1</v>
          </cell>
          <cell r="W336">
            <v>0</v>
          </cell>
        </row>
        <row r="337">
          <cell r="U337">
            <v>0.1</v>
          </cell>
          <cell r="W337">
            <v>0</v>
          </cell>
        </row>
        <row r="338">
          <cell r="U338">
            <v>0.1</v>
          </cell>
          <cell r="W338">
            <v>0</v>
          </cell>
        </row>
        <row r="339">
          <cell r="U339">
            <v>0.1</v>
          </cell>
          <cell r="W339">
            <v>0</v>
          </cell>
        </row>
        <row r="340">
          <cell r="U340">
            <v>0.1</v>
          </cell>
          <cell r="W340">
            <v>0</v>
          </cell>
        </row>
        <row r="341">
          <cell r="U341">
            <v>0.1</v>
          </cell>
          <cell r="W341">
            <v>0</v>
          </cell>
        </row>
        <row r="342">
          <cell r="U342">
            <v>0.1</v>
          </cell>
          <cell r="W342">
            <v>0</v>
          </cell>
        </row>
        <row r="343">
          <cell r="U343">
            <v>0.1</v>
          </cell>
          <cell r="W343">
            <v>0</v>
          </cell>
        </row>
        <row r="344">
          <cell r="U344">
            <v>0.1</v>
          </cell>
          <cell r="W344">
            <v>0</v>
          </cell>
        </row>
        <row r="345">
          <cell r="U345">
            <v>0.1</v>
          </cell>
          <cell r="W345">
            <v>0</v>
          </cell>
        </row>
        <row r="346">
          <cell r="U346">
            <v>0.1</v>
          </cell>
          <cell r="W346">
            <v>0</v>
          </cell>
        </row>
        <row r="347">
          <cell r="U347">
            <v>0.1</v>
          </cell>
          <cell r="W347">
            <v>0</v>
          </cell>
        </row>
        <row r="348">
          <cell r="U348">
            <v>0.1</v>
          </cell>
          <cell r="W348">
            <v>0</v>
          </cell>
        </row>
        <row r="349">
          <cell r="U349">
            <v>0.1</v>
          </cell>
          <cell r="W349">
            <v>0</v>
          </cell>
        </row>
        <row r="350">
          <cell r="U350">
            <v>0.1</v>
          </cell>
          <cell r="W350">
            <v>0</v>
          </cell>
        </row>
        <row r="351">
          <cell r="U351">
            <v>0.1</v>
          </cell>
          <cell r="W351">
            <v>0</v>
          </cell>
        </row>
        <row r="352">
          <cell r="U352">
            <v>0.1</v>
          </cell>
          <cell r="W352">
            <v>0</v>
          </cell>
        </row>
        <row r="353">
          <cell r="U353">
            <v>0.1</v>
          </cell>
          <cell r="W353">
            <v>0</v>
          </cell>
        </row>
        <row r="354">
          <cell r="U354">
            <v>0.1</v>
          </cell>
          <cell r="W354">
            <v>0</v>
          </cell>
        </row>
        <row r="355">
          <cell r="U355">
            <v>0.1</v>
          </cell>
          <cell r="W355">
            <v>0</v>
          </cell>
        </row>
        <row r="356">
          <cell r="U356">
            <v>0.1</v>
          </cell>
          <cell r="W356">
            <v>0</v>
          </cell>
        </row>
        <row r="357">
          <cell r="U357">
            <v>0.1</v>
          </cell>
          <cell r="W357">
            <v>0</v>
          </cell>
        </row>
        <row r="358">
          <cell r="U358">
            <v>0.1</v>
          </cell>
          <cell r="W358">
            <v>0</v>
          </cell>
        </row>
        <row r="359">
          <cell r="U359">
            <v>0.1</v>
          </cell>
          <cell r="W359">
            <v>0</v>
          </cell>
        </row>
        <row r="360">
          <cell r="U360">
            <v>0.1</v>
          </cell>
          <cell r="W360">
            <v>0</v>
          </cell>
        </row>
        <row r="361">
          <cell r="U361">
            <v>0.1</v>
          </cell>
          <cell r="W361">
            <v>0</v>
          </cell>
        </row>
        <row r="362">
          <cell r="U362">
            <v>0.1</v>
          </cell>
          <cell r="W362">
            <v>0</v>
          </cell>
        </row>
        <row r="363">
          <cell r="U363">
            <v>0.1</v>
          </cell>
          <cell r="W363">
            <v>0</v>
          </cell>
        </row>
        <row r="364">
          <cell r="U364">
            <v>0.1</v>
          </cell>
          <cell r="W364">
            <v>0</v>
          </cell>
        </row>
        <row r="365">
          <cell r="U365">
            <v>0.1</v>
          </cell>
          <cell r="W365">
            <v>0</v>
          </cell>
        </row>
        <row r="366">
          <cell r="U366">
            <v>0.1</v>
          </cell>
          <cell r="W366">
            <v>0</v>
          </cell>
        </row>
        <row r="367">
          <cell r="U367">
            <v>0.1</v>
          </cell>
          <cell r="W367">
            <v>0</v>
          </cell>
        </row>
        <row r="368">
          <cell r="U368">
            <v>0.1</v>
          </cell>
          <cell r="W368">
            <v>0</v>
          </cell>
        </row>
        <row r="369">
          <cell r="U369">
            <v>0.1</v>
          </cell>
          <cell r="W369">
            <v>0</v>
          </cell>
        </row>
        <row r="370">
          <cell r="U370">
            <v>0.1</v>
          </cell>
          <cell r="W370">
            <v>0</v>
          </cell>
        </row>
        <row r="371">
          <cell r="U371">
            <v>0.1</v>
          </cell>
          <cell r="W371">
            <v>0</v>
          </cell>
        </row>
        <row r="372">
          <cell r="U372">
            <v>0.1</v>
          </cell>
          <cell r="W372">
            <v>0</v>
          </cell>
        </row>
        <row r="373">
          <cell r="U373">
            <v>0.1</v>
          </cell>
          <cell r="W373">
            <v>0</v>
          </cell>
        </row>
        <row r="374">
          <cell r="U374">
            <v>0.1</v>
          </cell>
          <cell r="W374">
            <v>0</v>
          </cell>
        </row>
        <row r="375">
          <cell r="U375">
            <v>0.1</v>
          </cell>
          <cell r="W375">
            <v>0</v>
          </cell>
        </row>
        <row r="376">
          <cell r="U376">
            <v>0.1</v>
          </cell>
          <cell r="W376">
            <v>0</v>
          </cell>
        </row>
        <row r="377">
          <cell r="U377">
            <v>0.1</v>
          </cell>
          <cell r="W377">
            <v>0</v>
          </cell>
        </row>
        <row r="378">
          <cell r="U378">
            <v>0.1</v>
          </cell>
          <cell r="W378">
            <v>0</v>
          </cell>
        </row>
        <row r="379">
          <cell r="U379">
            <v>0.1</v>
          </cell>
          <cell r="W379">
            <v>0</v>
          </cell>
        </row>
        <row r="380">
          <cell r="U380">
            <v>0.1</v>
          </cell>
          <cell r="W380">
            <v>0</v>
          </cell>
        </row>
        <row r="381">
          <cell r="U381">
            <v>0.1</v>
          </cell>
          <cell r="W381">
            <v>0</v>
          </cell>
        </row>
        <row r="382">
          <cell r="U382">
            <v>0.1</v>
          </cell>
          <cell r="W382">
            <v>0</v>
          </cell>
        </row>
        <row r="383">
          <cell r="U383">
            <v>0.1</v>
          </cell>
          <cell r="W383">
            <v>0</v>
          </cell>
        </row>
        <row r="384">
          <cell r="U384">
            <v>0.1</v>
          </cell>
          <cell r="W384">
            <v>0</v>
          </cell>
        </row>
        <row r="385">
          <cell r="U385">
            <v>0.1</v>
          </cell>
          <cell r="W385">
            <v>0</v>
          </cell>
        </row>
        <row r="386">
          <cell r="U386">
            <v>0.1</v>
          </cell>
          <cell r="W386">
            <v>0</v>
          </cell>
        </row>
        <row r="387">
          <cell r="U387">
            <v>0.1</v>
          </cell>
          <cell r="W387">
            <v>0</v>
          </cell>
        </row>
        <row r="388">
          <cell r="U388">
            <v>0.1</v>
          </cell>
          <cell r="W388">
            <v>0</v>
          </cell>
        </row>
        <row r="389">
          <cell r="U389">
            <v>0.1</v>
          </cell>
          <cell r="W389">
            <v>0</v>
          </cell>
        </row>
        <row r="390">
          <cell r="U390">
            <v>0.1</v>
          </cell>
          <cell r="W390">
            <v>0</v>
          </cell>
        </row>
        <row r="391">
          <cell r="U391">
            <v>0.1</v>
          </cell>
          <cell r="W391">
            <v>0</v>
          </cell>
        </row>
        <row r="392">
          <cell r="U392">
            <v>0.1</v>
          </cell>
          <cell r="W392">
            <v>0</v>
          </cell>
        </row>
        <row r="393">
          <cell r="U393">
            <v>0.1</v>
          </cell>
          <cell r="W393">
            <v>0</v>
          </cell>
        </row>
        <row r="394">
          <cell r="U394">
            <v>0.1</v>
          </cell>
          <cell r="W394">
            <v>0</v>
          </cell>
        </row>
        <row r="395">
          <cell r="U395">
            <v>0.1</v>
          </cell>
          <cell r="W395">
            <v>0</v>
          </cell>
        </row>
        <row r="396">
          <cell r="U396">
            <v>0.1</v>
          </cell>
          <cell r="W396">
            <v>0</v>
          </cell>
        </row>
        <row r="397">
          <cell r="U397">
            <v>0.1</v>
          </cell>
          <cell r="W397">
            <v>0</v>
          </cell>
        </row>
        <row r="398">
          <cell r="U398">
            <v>0.1</v>
          </cell>
          <cell r="W398">
            <v>0</v>
          </cell>
        </row>
        <row r="399">
          <cell r="U399">
            <v>0.1</v>
          </cell>
          <cell r="W399">
            <v>0</v>
          </cell>
        </row>
        <row r="400">
          <cell r="U400">
            <v>0.1</v>
          </cell>
          <cell r="W400">
            <v>0</v>
          </cell>
        </row>
        <row r="401">
          <cell r="U401">
            <v>0.1</v>
          </cell>
          <cell r="W401">
            <v>0</v>
          </cell>
        </row>
        <row r="402">
          <cell r="U402">
            <v>0.1</v>
          </cell>
          <cell r="W402">
            <v>0</v>
          </cell>
        </row>
        <row r="403">
          <cell r="U403">
            <v>0.1</v>
          </cell>
          <cell r="W403">
            <v>0</v>
          </cell>
        </row>
        <row r="404">
          <cell r="U404">
            <v>0.1</v>
          </cell>
          <cell r="W404">
            <v>0</v>
          </cell>
        </row>
        <row r="405">
          <cell r="U405">
            <v>0.1</v>
          </cell>
          <cell r="W405">
            <v>0</v>
          </cell>
        </row>
        <row r="406">
          <cell r="U406">
            <v>0.1</v>
          </cell>
          <cell r="W406">
            <v>0</v>
          </cell>
        </row>
        <row r="407">
          <cell r="U407">
            <v>0.1</v>
          </cell>
          <cell r="W407">
            <v>0</v>
          </cell>
        </row>
        <row r="408">
          <cell r="U408">
            <v>0.1</v>
          </cell>
          <cell r="W408">
            <v>0</v>
          </cell>
        </row>
        <row r="409">
          <cell r="U409">
            <v>0.1</v>
          </cell>
          <cell r="W409">
            <v>0</v>
          </cell>
        </row>
        <row r="410">
          <cell r="U410">
            <v>0.1</v>
          </cell>
          <cell r="W410">
            <v>0</v>
          </cell>
        </row>
        <row r="411">
          <cell r="U411">
            <v>0.1</v>
          </cell>
          <cell r="W411">
            <v>0</v>
          </cell>
        </row>
        <row r="412">
          <cell r="U412">
            <v>0.1</v>
          </cell>
          <cell r="W412">
            <v>0</v>
          </cell>
        </row>
        <row r="413">
          <cell r="U413">
            <v>0.1</v>
          </cell>
          <cell r="W413">
            <v>0</v>
          </cell>
        </row>
        <row r="414">
          <cell r="U414">
            <v>0.1</v>
          </cell>
          <cell r="W414">
            <v>0</v>
          </cell>
        </row>
        <row r="415">
          <cell r="U415">
            <v>0.1</v>
          </cell>
          <cell r="W415">
            <v>0</v>
          </cell>
        </row>
        <row r="416">
          <cell r="U416">
            <v>0.1</v>
          </cell>
          <cell r="W416">
            <v>0</v>
          </cell>
        </row>
        <row r="417">
          <cell r="U417">
            <v>0.1</v>
          </cell>
          <cell r="W417">
            <v>0</v>
          </cell>
        </row>
        <row r="418">
          <cell r="U418">
            <v>0.1</v>
          </cell>
          <cell r="W418">
            <v>0</v>
          </cell>
        </row>
        <row r="419">
          <cell r="U419">
            <v>0.1</v>
          </cell>
          <cell r="W419">
            <v>0</v>
          </cell>
        </row>
        <row r="420">
          <cell r="U420">
            <v>0.1</v>
          </cell>
          <cell r="W420">
            <v>0</v>
          </cell>
        </row>
        <row r="421">
          <cell r="U421">
            <v>0.1</v>
          </cell>
          <cell r="W421">
            <v>0</v>
          </cell>
        </row>
        <row r="422">
          <cell r="U422">
            <v>0.1</v>
          </cell>
          <cell r="W422">
            <v>0</v>
          </cell>
        </row>
        <row r="423">
          <cell r="U423">
            <v>0.1</v>
          </cell>
          <cell r="W423">
            <v>0</v>
          </cell>
        </row>
        <row r="424">
          <cell r="U424">
            <v>0.1</v>
          </cell>
          <cell r="W424">
            <v>0</v>
          </cell>
        </row>
        <row r="425">
          <cell r="U425">
            <v>0.1</v>
          </cell>
          <cell r="W425">
            <v>0</v>
          </cell>
        </row>
        <row r="426">
          <cell r="U426">
            <v>0.1</v>
          </cell>
          <cell r="W426">
            <v>0</v>
          </cell>
        </row>
        <row r="427">
          <cell r="U427">
            <v>0.1</v>
          </cell>
          <cell r="W427">
            <v>0</v>
          </cell>
        </row>
        <row r="428">
          <cell r="U428">
            <v>0.1</v>
          </cell>
          <cell r="W428">
            <v>0</v>
          </cell>
        </row>
        <row r="429">
          <cell r="U429">
            <v>0.1</v>
          </cell>
          <cell r="W429">
            <v>0</v>
          </cell>
        </row>
        <row r="430">
          <cell r="U430">
            <v>0.1</v>
          </cell>
          <cell r="W430">
            <v>0</v>
          </cell>
        </row>
        <row r="431">
          <cell r="U431">
            <v>0.1</v>
          </cell>
          <cell r="W431">
            <v>0</v>
          </cell>
        </row>
        <row r="432">
          <cell r="U432">
            <v>0.1</v>
          </cell>
          <cell r="W432">
            <v>0</v>
          </cell>
        </row>
        <row r="433">
          <cell r="U433">
            <v>0.1</v>
          </cell>
          <cell r="W433">
            <v>0</v>
          </cell>
        </row>
        <row r="434">
          <cell r="U434">
            <v>0.1</v>
          </cell>
          <cell r="W434">
            <v>0</v>
          </cell>
        </row>
        <row r="435">
          <cell r="U435">
            <v>0.1</v>
          </cell>
          <cell r="W435">
            <v>0</v>
          </cell>
        </row>
        <row r="436">
          <cell r="U436">
            <v>0.1</v>
          </cell>
          <cell r="W436">
            <v>0</v>
          </cell>
        </row>
        <row r="437">
          <cell r="U437">
            <v>0.1</v>
          </cell>
          <cell r="W437">
            <v>0</v>
          </cell>
        </row>
        <row r="438">
          <cell r="U438">
            <v>0.1</v>
          </cell>
          <cell r="W438">
            <v>0</v>
          </cell>
        </row>
        <row r="439">
          <cell r="U439">
            <v>0.1</v>
          </cell>
          <cell r="W439">
            <v>0</v>
          </cell>
        </row>
        <row r="440">
          <cell r="U440">
            <v>0.1</v>
          </cell>
          <cell r="W440">
            <v>0</v>
          </cell>
        </row>
        <row r="441">
          <cell r="U441">
            <v>0.1</v>
          </cell>
          <cell r="W441">
            <v>0</v>
          </cell>
        </row>
        <row r="442">
          <cell r="U442">
            <v>0.1</v>
          </cell>
          <cell r="W442">
            <v>0</v>
          </cell>
        </row>
        <row r="443">
          <cell r="U443">
            <v>0.1</v>
          </cell>
          <cell r="W443">
            <v>0</v>
          </cell>
        </row>
        <row r="444">
          <cell r="U444">
            <v>0.1</v>
          </cell>
          <cell r="W444">
            <v>0</v>
          </cell>
        </row>
        <row r="445">
          <cell r="U445">
            <v>0.1</v>
          </cell>
          <cell r="W445">
            <v>0</v>
          </cell>
        </row>
        <row r="446">
          <cell r="U446">
            <v>0.1</v>
          </cell>
          <cell r="W446">
            <v>0</v>
          </cell>
        </row>
        <row r="447">
          <cell r="U447">
            <v>0.1</v>
          </cell>
          <cell r="W447">
            <v>0</v>
          </cell>
        </row>
        <row r="448">
          <cell r="U448">
            <v>0.1</v>
          </cell>
          <cell r="W448">
            <v>0</v>
          </cell>
        </row>
        <row r="449">
          <cell r="U449">
            <v>0.1</v>
          </cell>
          <cell r="W449">
            <v>0</v>
          </cell>
        </row>
        <row r="450">
          <cell r="U450">
            <v>0.1</v>
          </cell>
          <cell r="W450">
            <v>0</v>
          </cell>
        </row>
        <row r="451">
          <cell r="U451">
            <v>0.1</v>
          </cell>
          <cell r="W451">
            <v>0</v>
          </cell>
        </row>
        <row r="452">
          <cell r="U452">
            <v>0.1</v>
          </cell>
          <cell r="W452">
            <v>0</v>
          </cell>
        </row>
        <row r="453">
          <cell r="U453">
            <v>0.1</v>
          </cell>
          <cell r="W453">
            <v>0</v>
          </cell>
        </row>
        <row r="454">
          <cell r="U454">
            <v>0.1</v>
          </cell>
          <cell r="W454">
            <v>0</v>
          </cell>
        </row>
        <row r="455">
          <cell r="U455">
            <v>0.1</v>
          </cell>
          <cell r="W455">
            <v>0</v>
          </cell>
        </row>
        <row r="456">
          <cell r="U456">
            <v>0.1</v>
          </cell>
          <cell r="W456">
            <v>0</v>
          </cell>
        </row>
        <row r="457">
          <cell r="U457">
            <v>0.1</v>
          </cell>
          <cell r="W457">
            <v>0</v>
          </cell>
        </row>
        <row r="458">
          <cell r="U458">
            <v>0.1</v>
          </cell>
          <cell r="W458">
            <v>0</v>
          </cell>
        </row>
        <row r="459">
          <cell r="U459">
            <v>0.1</v>
          </cell>
          <cell r="W459">
            <v>0</v>
          </cell>
        </row>
        <row r="460">
          <cell r="U460">
            <v>0.1</v>
          </cell>
          <cell r="W460">
            <v>0</v>
          </cell>
        </row>
        <row r="461">
          <cell r="U461">
            <v>0.1</v>
          </cell>
          <cell r="W461">
            <v>0</v>
          </cell>
        </row>
        <row r="462">
          <cell r="U462">
            <v>0.1</v>
          </cell>
          <cell r="W462">
            <v>0</v>
          </cell>
        </row>
        <row r="463">
          <cell r="U463">
            <v>0.1</v>
          </cell>
          <cell r="W463">
            <v>0</v>
          </cell>
        </row>
        <row r="464">
          <cell r="U464">
            <v>0.1</v>
          </cell>
          <cell r="W464">
            <v>0</v>
          </cell>
        </row>
        <row r="465">
          <cell r="U465">
            <v>0.1</v>
          </cell>
          <cell r="W465">
            <v>0</v>
          </cell>
        </row>
        <row r="466">
          <cell r="U466">
            <v>0.1</v>
          </cell>
          <cell r="W466">
            <v>0</v>
          </cell>
        </row>
        <row r="467">
          <cell r="U467">
            <v>0.1</v>
          </cell>
          <cell r="W467">
            <v>0</v>
          </cell>
        </row>
        <row r="468">
          <cell r="U468">
            <v>0.1</v>
          </cell>
          <cell r="W468">
            <v>0</v>
          </cell>
        </row>
        <row r="469">
          <cell r="U469">
            <v>0.1</v>
          </cell>
          <cell r="W469">
            <v>0</v>
          </cell>
        </row>
        <row r="470">
          <cell r="U470">
            <v>0.1</v>
          </cell>
          <cell r="W470">
            <v>0</v>
          </cell>
        </row>
        <row r="471">
          <cell r="U471">
            <v>0.1</v>
          </cell>
          <cell r="W471">
            <v>0</v>
          </cell>
        </row>
        <row r="472">
          <cell r="U472">
            <v>0.1</v>
          </cell>
          <cell r="W472">
            <v>0</v>
          </cell>
        </row>
        <row r="473">
          <cell r="U473">
            <v>0.1</v>
          </cell>
          <cell r="W473">
            <v>0</v>
          </cell>
        </row>
        <row r="474">
          <cell r="U474">
            <v>0.1</v>
          </cell>
          <cell r="W474">
            <v>0</v>
          </cell>
        </row>
        <row r="475">
          <cell r="U475">
            <v>0.1</v>
          </cell>
          <cell r="W475">
            <v>0</v>
          </cell>
        </row>
        <row r="476">
          <cell r="U476">
            <v>0.1</v>
          </cell>
          <cell r="W476">
            <v>0</v>
          </cell>
        </row>
        <row r="477">
          <cell r="U477">
            <v>0.1</v>
          </cell>
          <cell r="W477">
            <v>0</v>
          </cell>
        </row>
        <row r="478">
          <cell r="U478">
            <v>0.1</v>
          </cell>
          <cell r="W478">
            <v>0</v>
          </cell>
        </row>
        <row r="479">
          <cell r="U479">
            <v>0.1</v>
          </cell>
          <cell r="W479">
            <v>0</v>
          </cell>
        </row>
        <row r="480">
          <cell r="U480">
            <v>0.1</v>
          </cell>
          <cell r="W480">
            <v>0</v>
          </cell>
        </row>
        <row r="481">
          <cell r="U481">
            <v>0.1</v>
          </cell>
          <cell r="W481">
            <v>0</v>
          </cell>
        </row>
        <row r="482">
          <cell r="U482">
            <v>0.1</v>
          </cell>
          <cell r="W482">
            <v>0</v>
          </cell>
        </row>
        <row r="483">
          <cell r="U483">
            <v>0.1</v>
          </cell>
          <cell r="W483">
            <v>0</v>
          </cell>
        </row>
        <row r="484">
          <cell r="U484">
            <v>0.1</v>
          </cell>
          <cell r="W484">
            <v>0</v>
          </cell>
        </row>
        <row r="485">
          <cell r="U485">
            <v>0.1</v>
          </cell>
          <cell r="W485">
            <v>0</v>
          </cell>
        </row>
        <row r="486">
          <cell r="U486">
            <v>0.1</v>
          </cell>
          <cell r="W486">
            <v>0</v>
          </cell>
        </row>
        <row r="487">
          <cell r="U487">
            <v>0.1</v>
          </cell>
          <cell r="W487">
            <v>0</v>
          </cell>
        </row>
        <row r="488">
          <cell r="U488">
            <v>0.1</v>
          </cell>
          <cell r="W488">
            <v>0</v>
          </cell>
        </row>
        <row r="489">
          <cell r="U489">
            <v>0.1</v>
          </cell>
          <cell r="W489">
            <v>0</v>
          </cell>
        </row>
        <row r="490">
          <cell r="U490">
            <v>0.1</v>
          </cell>
          <cell r="W490">
            <v>0</v>
          </cell>
        </row>
        <row r="491">
          <cell r="U491">
            <v>0.1</v>
          </cell>
          <cell r="W491">
            <v>0</v>
          </cell>
        </row>
        <row r="492">
          <cell r="U492">
            <v>0.1</v>
          </cell>
          <cell r="W492">
            <v>0</v>
          </cell>
        </row>
        <row r="493">
          <cell r="U493">
            <v>0.1</v>
          </cell>
          <cell r="W493">
            <v>0</v>
          </cell>
        </row>
        <row r="494">
          <cell r="U494">
            <v>0.1</v>
          </cell>
          <cell r="W494">
            <v>0</v>
          </cell>
        </row>
        <row r="495">
          <cell r="U495">
            <v>0.1</v>
          </cell>
          <cell r="W495">
            <v>0</v>
          </cell>
        </row>
        <row r="496">
          <cell r="U496">
            <v>0.1</v>
          </cell>
          <cell r="W496">
            <v>0</v>
          </cell>
        </row>
        <row r="497">
          <cell r="U497">
            <v>0.1</v>
          </cell>
          <cell r="W497">
            <v>0</v>
          </cell>
        </row>
        <row r="498">
          <cell r="U498">
            <v>0.1</v>
          </cell>
          <cell r="W498">
            <v>0</v>
          </cell>
        </row>
        <row r="499">
          <cell r="U499">
            <v>0.1</v>
          </cell>
          <cell r="W499">
            <v>0</v>
          </cell>
        </row>
        <row r="500">
          <cell r="U500">
            <v>0.1</v>
          </cell>
          <cell r="W500">
            <v>0</v>
          </cell>
        </row>
        <row r="501">
          <cell r="U501">
            <v>0.1</v>
          </cell>
          <cell r="W501">
            <v>0</v>
          </cell>
        </row>
        <row r="502">
          <cell r="U502">
            <v>0.1</v>
          </cell>
          <cell r="W502">
            <v>0</v>
          </cell>
        </row>
        <row r="503">
          <cell r="U503">
            <v>0.1</v>
          </cell>
          <cell r="W503">
            <v>0</v>
          </cell>
        </row>
        <row r="504">
          <cell r="U504">
            <v>0.1</v>
          </cell>
          <cell r="W504">
            <v>0</v>
          </cell>
        </row>
        <row r="505">
          <cell r="U505">
            <v>0.1</v>
          </cell>
          <cell r="W505">
            <v>0</v>
          </cell>
        </row>
        <row r="506">
          <cell r="U506">
            <v>0.1</v>
          </cell>
          <cell r="W506">
            <v>0</v>
          </cell>
        </row>
        <row r="507">
          <cell r="U507">
            <v>0.1</v>
          </cell>
          <cell r="W507">
            <v>0</v>
          </cell>
        </row>
        <row r="508">
          <cell r="U508">
            <v>0.1</v>
          </cell>
          <cell r="W508">
            <v>0</v>
          </cell>
        </row>
        <row r="509">
          <cell r="U509">
            <v>0.1</v>
          </cell>
          <cell r="W509">
            <v>0</v>
          </cell>
        </row>
        <row r="510">
          <cell r="U510">
            <v>0.1</v>
          </cell>
          <cell r="W510">
            <v>0</v>
          </cell>
        </row>
        <row r="511">
          <cell r="U511">
            <v>0.1</v>
          </cell>
          <cell r="W511">
            <v>0</v>
          </cell>
        </row>
        <row r="512">
          <cell r="U512">
            <v>0.1</v>
          </cell>
          <cell r="W512">
            <v>0</v>
          </cell>
        </row>
        <row r="513">
          <cell r="U513">
            <v>0.1</v>
          </cell>
          <cell r="W513">
            <v>0</v>
          </cell>
        </row>
        <row r="514">
          <cell r="U514">
            <v>0.1</v>
          </cell>
          <cell r="W514">
            <v>0</v>
          </cell>
        </row>
        <row r="515">
          <cell r="U515">
            <v>0.1</v>
          </cell>
          <cell r="W515">
            <v>0</v>
          </cell>
        </row>
        <row r="516">
          <cell r="U516">
            <v>0.1</v>
          </cell>
          <cell r="W516">
            <v>0</v>
          </cell>
        </row>
        <row r="517">
          <cell r="U517">
            <v>0.1</v>
          </cell>
          <cell r="W517">
            <v>0</v>
          </cell>
        </row>
        <row r="518">
          <cell r="U518">
            <v>0.1</v>
          </cell>
          <cell r="W518">
            <v>0</v>
          </cell>
        </row>
        <row r="519">
          <cell r="U519">
            <v>0.1</v>
          </cell>
          <cell r="W519">
            <v>0</v>
          </cell>
        </row>
        <row r="520">
          <cell r="U520">
            <v>0.1</v>
          </cell>
          <cell r="W520">
            <v>0</v>
          </cell>
        </row>
        <row r="521">
          <cell r="U521">
            <v>0.1</v>
          </cell>
          <cell r="W521">
            <v>0</v>
          </cell>
        </row>
        <row r="522">
          <cell r="U522">
            <v>0.1</v>
          </cell>
          <cell r="W522">
            <v>0</v>
          </cell>
        </row>
        <row r="523">
          <cell r="U523">
            <v>0.1</v>
          </cell>
          <cell r="W523">
            <v>0</v>
          </cell>
        </row>
        <row r="524">
          <cell r="U524">
            <v>0.1</v>
          </cell>
          <cell r="W524">
            <v>0</v>
          </cell>
        </row>
        <row r="525">
          <cell r="U525">
            <v>0.1</v>
          </cell>
          <cell r="W525">
            <v>0</v>
          </cell>
        </row>
        <row r="526">
          <cell r="U526">
            <v>0.1</v>
          </cell>
          <cell r="W526">
            <v>0</v>
          </cell>
        </row>
        <row r="527">
          <cell r="U527">
            <v>0.1</v>
          </cell>
          <cell r="W527">
            <v>0</v>
          </cell>
        </row>
        <row r="528">
          <cell r="U528">
            <v>0.1</v>
          </cell>
          <cell r="W528">
            <v>0</v>
          </cell>
        </row>
        <row r="529">
          <cell r="U529">
            <v>0.1</v>
          </cell>
          <cell r="W529">
            <v>0</v>
          </cell>
        </row>
        <row r="530">
          <cell r="U530">
            <v>0.1</v>
          </cell>
          <cell r="W530">
            <v>0</v>
          </cell>
        </row>
        <row r="531">
          <cell r="U531">
            <v>0.1</v>
          </cell>
          <cell r="W531">
            <v>0</v>
          </cell>
        </row>
        <row r="532">
          <cell r="U532">
            <v>0.1</v>
          </cell>
          <cell r="W532">
            <v>0</v>
          </cell>
        </row>
        <row r="533">
          <cell r="U533">
            <v>0.1</v>
          </cell>
          <cell r="W533">
            <v>0</v>
          </cell>
        </row>
        <row r="534">
          <cell r="U534">
            <v>0.1</v>
          </cell>
          <cell r="W534">
            <v>0</v>
          </cell>
        </row>
        <row r="535">
          <cell r="U535">
            <v>0.1</v>
          </cell>
          <cell r="W535">
            <v>0</v>
          </cell>
        </row>
        <row r="536">
          <cell r="U536">
            <v>0.1</v>
          </cell>
          <cell r="W536">
            <v>0</v>
          </cell>
        </row>
        <row r="537">
          <cell r="U537">
            <v>0.1</v>
          </cell>
          <cell r="W537">
            <v>0</v>
          </cell>
        </row>
        <row r="538">
          <cell r="U538">
            <v>0.1</v>
          </cell>
          <cell r="W538">
            <v>0</v>
          </cell>
        </row>
        <row r="539">
          <cell r="U539">
            <v>0.1</v>
          </cell>
          <cell r="W539">
            <v>0</v>
          </cell>
        </row>
        <row r="540">
          <cell r="U540">
            <v>0.1</v>
          </cell>
          <cell r="W540">
            <v>0</v>
          </cell>
        </row>
        <row r="541">
          <cell r="U541">
            <v>0.1</v>
          </cell>
          <cell r="W541">
            <v>0</v>
          </cell>
        </row>
        <row r="542">
          <cell r="U542">
            <v>0.1</v>
          </cell>
          <cell r="W542">
            <v>0</v>
          </cell>
        </row>
        <row r="543">
          <cell r="U543">
            <v>0.1</v>
          </cell>
          <cell r="W543">
            <v>0</v>
          </cell>
        </row>
        <row r="544">
          <cell r="U544">
            <v>0.1</v>
          </cell>
          <cell r="W544">
            <v>0</v>
          </cell>
        </row>
        <row r="545">
          <cell r="U545">
            <v>0.1</v>
          </cell>
          <cell r="W545">
            <v>0</v>
          </cell>
        </row>
        <row r="546">
          <cell r="U546">
            <v>0.1</v>
          </cell>
          <cell r="W546">
            <v>0</v>
          </cell>
        </row>
        <row r="547">
          <cell r="U547">
            <v>0.1</v>
          </cell>
          <cell r="W547">
            <v>0</v>
          </cell>
        </row>
        <row r="548">
          <cell r="U548">
            <v>0.1</v>
          </cell>
          <cell r="W548">
            <v>0</v>
          </cell>
        </row>
        <row r="549">
          <cell r="U549">
            <v>0.1</v>
          </cell>
          <cell r="W549">
            <v>0</v>
          </cell>
        </row>
        <row r="550">
          <cell r="U550">
            <v>0.1</v>
          </cell>
          <cell r="W550">
            <v>0</v>
          </cell>
        </row>
        <row r="551">
          <cell r="U551">
            <v>0.1</v>
          </cell>
          <cell r="W551">
            <v>0</v>
          </cell>
        </row>
        <row r="552">
          <cell r="U552">
            <v>0.1</v>
          </cell>
          <cell r="W552">
            <v>0</v>
          </cell>
        </row>
        <row r="553">
          <cell r="U553">
            <v>0.1</v>
          </cell>
          <cell r="W553">
            <v>0</v>
          </cell>
        </row>
        <row r="554">
          <cell r="U554">
            <v>0.1</v>
          </cell>
          <cell r="W554">
            <v>0</v>
          </cell>
        </row>
        <row r="555">
          <cell r="U555">
            <v>0.1</v>
          </cell>
          <cell r="W555">
            <v>0</v>
          </cell>
        </row>
        <row r="556">
          <cell r="U556">
            <v>0.1</v>
          </cell>
          <cell r="W556">
            <v>0</v>
          </cell>
        </row>
        <row r="557">
          <cell r="U557">
            <v>0.1</v>
          </cell>
          <cell r="W557">
            <v>0</v>
          </cell>
        </row>
        <row r="558">
          <cell r="U558">
            <v>0.1</v>
          </cell>
          <cell r="W558">
            <v>0</v>
          </cell>
        </row>
        <row r="559">
          <cell r="U559">
            <v>0.1</v>
          </cell>
          <cell r="W559">
            <v>0</v>
          </cell>
        </row>
        <row r="560">
          <cell r="U560">
            <v>0.1</v>
          </cell>
          <cell r="W560">
            <v>0</v>
          </cell>
        </row>
        <row r="561">
          <cell r="U561">
            <v>0.1</v>
          </cell>
          <cell r="W561">
            <v>0</v>
          </cell>
        </row>
        <row r="562">
          <cell r="U562">
            <v>0.1</v>
          </cell>
          <cell r="W562">
            <v>0</v>
          </cell>
        </row>
        <row r="563">
          <cell r="U563">
            <v>0.1</v>
          </cell>
          <cell r="W563">
            <v>0</v>
          </cell>
        </row>
        <row r="564">
          <cell r="U564">
            <v>0.1</v>
          </cell>
          <cell r="W564">
            <v>0</v>
          </cell>
        </row>
        <row r="565">
          <cell r="U565">
            <v>0.1</v>
          </cell>
          <cell r="W565">
            <v>0</v>
          </cell>
        </row>
        <row r="566">
          <cell r="U566">
            <v>0.1</v>
          </cell>
          <cell r="W566">
            <v>0</v>
          </cell>
        </row>
        <row r="567">
          <cell r="U567">
            <v>0.1</v>
          </cell>
          <cell r="W567">
            <v>0</v>
          </cell>
        </row>
        <row r="568">
          <cell r="U568">
            <v>0.1</v>
          </cell>
          <cell r="W568">
            <v>0</v>
          </cell>
        </row>
        <row r="569">
          <cell r="U569">
            <v>0.1</v>
          </cell>
          <cell r="W569">
            <v>0</v>
          </cell>
        </row>
        <row r="570">
          <cell r="U570">
            <v>0.1</v>
          </cell>
          <cell r="W570">
            <v>0</v>
          </cell>
        </row>
        <row r="571">
          <cell r="U571">
            <v>0.1</v>
          </cell>
          <cell r="W571">
            <v>0</v>
          </cell>
        </row>
        <row r="572">
          <cell r="U572">
            <v>0.1</v>
          </cell>
          <cell r="W572">
            <v>0</v>
          </cell>
        </row>
        <row r="573">
          <cell r="U573">
            <v>0.1</v>
          </cell>
          <cell r="W573">
            <v>0</v>
          </cell>
        </row>
        <row r="574">
          <cell r="U574">
            <v>0.1</v>
          </cell>
          <cell r="W574">
            <v>0</v>
          </cell>
        </row>
        <row r="575">
          <cell r="U575">
            <v>0.1</v>
          </cell>
          <cell r="W575">
            <v>0</v>
          </cell>
        </row>
        <row r="576">
          <cell r="U576">
            <v>0.1</v>
          </cell>
          <cell r="W576">
            <v>0</v>
          </cell>
        </row>
        <row r="577">
          <cell r="U577">
            <v>0.1</v>
          </cell>
          <cell r="W577">
            <v>0</v>
          </cell>
        </row>
        <row r="578">
          <cell r="U578">
            <v>0.1</v>
          </cell>
          <cell r="W578">
            <v>0</v>
          </cell>
        </row>
        <row r="579">
          <cell r="U579">
            <v>0.1</v>
          </cell>
          <cell r="W579">
            <v>0</v>
          </cell>
        </row>
        <row r="580">
          <cell r="U580">
            <v>0.1</v>
          </cell>
          <cell r="W580">
            <v>0</v>
          </cell>
        </row>
        <row r="581">
          <cell r="U581">
            <v>0.1</v>
          </cell>
          <cell r="W581">
            <v>0</v>
          </cell>
        </row>
        <row r="582">
          <cell r="U582">
            <v>0.1</v>
          </cell>
          <cell r="W582">
            <v>0</v>
          </cell>
        </row>
        <row r="583">
          <cell r="U583">
            <v>0.1</v>
          </cell>
          <cell r="W583">
            <v>0</v>
          </cell>
        </row>
        <row r="584">
          <cell r="U584">
            <v>0.1</v>
          </cell>
          <cell r="W584">
            <v>0</v>
          </cell>
        </row>
        <row r="585">
          <cell r="U585">
            <v>0.1</v>
          </cell>
          <cell r="W585">
            <v>0</v>
          </cell>
        </row>
        <row r="586">
          <cell r="U586">
            <v>0.1</v>
          </cell>
          <cell r="W586">
            <v>0</v>
          </cell>
        </row>
        <row r="587">
          <cell r="U587">
            <v>0.1</v>
          </cell>
          <cell r="W587">
            <v>0</v>
          </cell>
        </row>
        <row r="588">
          <cell r="U588">
            <v>0.1</v>
          </cell>
          <cell r="W588">
            <v>0</v>
          </cell>
        </row>
        <row r="589">
          <cell r="U589">
            <v>0.1</v>
          </cell>
          <cell r="W589">
            <v>0</v>
          </cell>
        </row>
        <row r="590">
          <cell r="U590">
            <v>0.1</v>
          </cell>
          <cell r="W590">
            <v>0</v>
          </cell>
        </row>
        <row r="591">
          <cell r="U591">
            <v>0.1</v>
          </cell>
          <cell r="W591">
            <v>0</v>
          </cell>
        </row>
        <row r="592">
          <cell r="U592">
            <v>0.1</v>
          </cell>
          <cell r="W592">
            <v>0</v>
          </cell>
        </row>
        <row r="593">
          <cell r="U593">
            <v>0.1</v>
          </cell>
          <cell r="W593">
            <v>0</v>
          </cell>
        </row>
        <row r="594">
          <cell r="U594">
            <v>0.1</v>
          </cell>
          <cell r="W594">
            <v>0</v>
          </cell>
        </row>
        <row r="595">
          <cell r="U595">
            <v>0.1</v>
          </cell>
          <cell r="W595">
            <v>0</v>
          </cell>
        </row>
        <row r="596">
          <cell r="U596">
            <v>0.1</v>
          </cell>
          <cell r="W596">
            <v>0</v>
          </cell>
        </row>
        <row r="597">
          <cell r="U597">
            <v>0.1</v>
          </cell>
          <cell r="W597">
            <v>0</v>
          </cell>
        </row>
        <row r="598">
          <cell r="U598">
            <v>0.1</v>
          </cell>
          <cell r="W598">
            <v>0</v>
          </cell>
        </row>
        <row r="599">
          <cell r="U599">
            <v>0.1</v>
          </cell>
          <cell r="W599">
            <v>0</v>
          </cell>
        </row>
        <row r="600">
          <cell r="U600">
            <v>0.1</v>
          </cell>
          <cell r="W600">
            <v>0</v>
          </cell>
        </row>
        <row r="601">
          <cell r="U601">
            <v>0.1</v>
          </cell>
          <cell r="W601">
            <v>0</v>
          </cell>
        </row>
        <row r="602">
          <cell r="U602">
            <v>0.1</v>
          </cell>
          <cell r="W602">
            <v>0</v>
          </cell>
        </row>
        <row r="603">
          <cell r="U603">
            <v>0.1</v>
          </cell>
          <cell r="W603">
            <v>0</v>
          </cell>
        </row>
        <row r="604">
          <cell r="U604">
            <v>0.1</v>
          </cell>
          <cell r="W604">
            <v>0</v>
          </cell>
        </row>
        <row r="605">
          <cell r="U605">
            <v>0.1</v>
          </cell>
          <cell r="W605">
            <v>0</v>
          </cell>
        </row>
        <row r="606">
          <cell r="U606">
            <v>0.1</v>
          </cell>
          <cell r="W606">
            <v>0</v>
          </cell>
        </row>
        <row r="607">
          <cell r="U607">
            <v>0.1</v>
          </cell>
          <cell r="W607">
            <v>0</v>
          </cell>
        </row>
        <row r="608">
          <cell r="U608">
            <v>0.1</v>
          </cell>
          <cell r="W608">
            <v>0</v>
          </cell>
        </row>
        <row r="609">
          <cell r="U609">
            <v>0.1</v>
          </cell>
          <cell r="W609">
            <v>0</v>
          </cell>
        </row>
        <row r="610">
          <cell r="U610">
            <v>0.1</v>
          </cell>
          <cell r="W610">
            <v>0</v>
          </cell>
        </row>
        <row r="611">
          <cell r="U611">
            <v>0.1</v>
          </cell>
          <cell r="W611">
            <v>0</v>
          </cell>
        </row>
        <row r="612">
          <cell r="U612">
            <v>0.1</v>
          </cell>
          <cell r="W612">
            <v>0</v>
          </cell>
        </row>
        <row r="613">
          <cell r="U613">
            <v>0.1</v>
          </cell>
          <cell r="W613">
            <v>0</v>
          </cell>
        </row>
        <row r="614">
          <cell r="U614">
            <v>0.1</v>
          </cell>
          <cell r="W614">
            <v>0</v>
          </cell>
        </row>
        <row r="615">
          <cell r="U615">
            <v>0.1</v>
          </cell>
          <cell r="W615">
            <v>0</v>
          </cell>
        </row>
        <row r="616">
          <cell r="U616">
            <v>0.1</v>
          </cell>
          <cell r="W616">
            <v>0</v>
          </cell>
        </row>
        <row r="617">
          <cell r="U617">
            <v>0.1</v>
          </cell>
          <cell r="W617">
            <v>0</v>
          </cell>
        </row>
        <row r="618">
          <cell r="U618">
            <v>0.1</v>
          </cell>
          <cell r="W618">
            <v>0</v>
          </cell>
        </row>
        <row r="619">
          <cell r="U619">
            <v>0.1</v>
          </cell>
          <cell r="W619">
            <v>0</v>
          </cell>
        </row>
        <row r="620">
          <cell r="U620">
            <v>0.1</v>
          </cell>
          <cell r="W620">
            <v>0</v>
          </cell>
        </row>
        <row r="621">
          <cell r="U621">
            <v>0.1</v>
          </cell>
          <cell r="W621">
            <v>0</v>
          </cell>
        </row>
        <row r="622">
          <cell r="U622">
            <v>0.1</v>
          </cell>
          <cell r="W622">
            <v>0</v>
          </cell>
        </row>
        <row r="623">
          <cell r="U623">
            <v>0.1</v>
          </cell>
          <cell r="W623">
            <v>0</v>
          </cell>
        </row>
        <row r="624">
          <cell r="U624">
            <v>0.1</v>
          </cell>
          <cell r="W624">
            <v>0</v>
          </cell>
        </row>
        <row r="625">
          <cell r="U625">
            <v>0.1</v>
          </cell>
          <cell r="W625">
            <v>0</v>
          </cell>
        </row>
        <row r="626">
          <cell r="U626">
            <v>0.1</v>
          </cell>
          <cell r="W626">
            <v>0</v>
          </cell>
        </row>
        <row r="627">
          <cell r="U627">
            <v>0.1</v>
          </cell>
          <cell r="W627">
            <v>0</v>
          </cell>
        </row>
        <row r="628">
          <cell r="U628">
            <v>0.1</v>
          </cell>
          <cell r="W628">
            <v>0</v>
          </cell>
        </row>
        <row r="629">
          <cell r="U629">
            <v>0.1</v>
          </cell>
          <cell r="W629">
            <v>0</v>
          </cell>
        </row>
        <row r="630">
          <cell r="U630">
            <v>0.1</v>
          </cell>
          <cell r="W630">
            <v>0</v>
          </cell>
        </row>
        <row r="631">
          <cell r="U631">
            <v>0.1</v>
          </cell>
          <cell r="W631">
            <v>0</v>
          </cell>
        </row>
        <row r="632">
          <cell r="U632">
            <v>0.1</v>
          </cell>
          <cell r="W632">
            <v>0</v>
          </cell>
        </row>
        <row r="633">
          <cell r="U633">
            <v>0.1</v>
          </cell>
          <cell r="W633">
            <v>0</v>
          </cell>
        </row>
        <row r="634">
          <cell r="U634">
            <v>0.1</v>
          </cell>
          <cell r="W634">
            <v>0</v>
          </cell>
        </row>
        <row r="635">
          <cell r="U635">
            <v>0.1</v>
          </cell>
          <cell r="W635">
            <v>0</v>
          </cell>
        </row>
        <row r="636">
          <cell r="U636">
            <v>0.1</v>
          </cell>
          <cell r="W636">
            <v>0</v>
          </cell>
        </row>
        <row r="637">
          <cell r="U637">
            <v>0.1</v>
          </cell>
          <cell r="W637">
            <v>0</v>
          </cell>
        </row>
        <row r="638">
          <cell r="U638">
            <v>0.1</v>
          </cell>
          <cell r="W638">
            <v>0</v>
          </cell>
        </row>
        <row r="639">
          <cell r="U639">
            <v>0.1</v>
          </cell>
          <cell r="W639">
            <v>0</v>
          </cell>
        </row>
        <row r="640">
          <cell r="U640">
            <v>0.1</v>
          </cell>
          <cell r="W640">
            <v>0</v>
          </cell>
        </row>
        <row r="641">
          <cell r="U641">
            <v>0.1</v>
          </cell>
          <cell r="W641">
            <v>0</v>
          </cell>
        </row>
        <row r="642">
          <cell r="U642">
            <v>0.1</v>
          </cell>
          <cell r="W642">
            <v>0</v>
          </cell>
        </row>
        <row r="643">
          <cell r="U643">
            <v>0.1</v>
          </cell>
          <cell r="W643">
            <v>0</v>
          </cell>
        </row>
        <row r="644">
          <cell r="U644">
            <v>0.1</v>
          </cell>
          <cell r="W644">
            <v>0</v>
          </cell>
        </row>
        <row r="645">
          <cell r="U645">
            <v>0.1</v>
          </cell>
          <cell r="W645">
            <v>0</v>
          </cell>
        </row>
        <row r="646">
          <cell r="U646">
            <v>0.1</v>
          </cell>
          <cell r="W646">
            <v>0</v>
          </cell>
        </row>
        <row r="647">
          <cell r="U647">
            <v>0.1</v>
          </cell>
          <cell r="W647">
            <v>0</v>
          </cell>
        </row>
        <row r="648">
          <cell r="U648">
            <v>0.1</v>
          </cell>
          <cell r="W648">
            <v>0</v>
          </cell>
        </row>
        <row r="649">
          <cell r="U649">
            <v>0.1</v>
          </cell>
          <cell r="W649">
            <v>0</v>
          </cell>
        </row>
        <row r="650">
          <cell r="U650">
            <v>0.1</v>
          </cell>
          <cell r="W650">
            <v>0</v>
          </cell>
        </row>
        <row r="651">
          <cell r="U651">
            <v>0.1</v>
          </cell>
          <cell r="W651">
            <v>0</v>
          </cell>
        </row>
        <row r="652">
          <cell r="U652">
            <v>0.1</v>
          </cell>
          <cell r="W652">
            <v>0</v>
          </cell>
        </row>
        <row r="653">
          <cell r="U653">
            <v>0.1</v>
          </cell>
          <cell r="W653">
            <v>0</v>
          </cell>
        </row>
        <row r="654">
          <cell r="U654">
            <v>0.1</v>
          </cell>
          <cell r="W654">
            <v>0</v>
          </cell>
        </row>
        <row r="655">
          <cell r="U655">
            <v>0.1</v>
          </cell>
          <cell r="W655">
            <v>0</v>
          </cell>
        </row>
        <row r="656">
          <cell r="U656">
            <v>0.1</v>
          </cell>
          <cell r="W656">
            <v>0</v>
          </cell>
        </row>
        <row r="657">
          <cell r="U657">
            <v>0.1</v>
          </cell>
          <cell r="W657">
            <v>0</v>
          </cell>
        </row>
        <row r="658">
          <cell r="U658">
            <v>0.1</v>
          </cell>
          <cell r="W658">
            <v>0</v>
          </cell>
        </row>
        <row r="659">
          <cell r="U659">
            <v>0.1</v>
          </cell>
          <cell r="W659">
            <v>0</v>
          </cell>
        </row>
        <row r="660">
          <cell r="U660">
            <v>0.1</v>
          </cell>
          <cell r="W660">
            <v>0</v>
          </cell>
        </row>
        <row r="661">
          <cell r="U661">
            <v>0.1</v>
          </cell>
          <cell r="W661">
            <v>0</v>
          </cell>
        </row>
        <row r="662">
          <cell r="U662">
            <v>0.1</v>
          </cell>
          <cell r="W662">
            <v>0</v>
          </cell>
        </row>
        <row r="663">
          <cell r="U663">
            <v>0.1</v>
          </cell>
          <cell r="W663">
            <v>0</v>
          </cell>
        </row>
        <row r="664">
          <cell r="U664">
            <v>0.1</v>
          </cell>
          <cell r="W664">
            <v>0</v>
          </cell>
        </row>
        <row r="665">
          <cell r="U665">
            <v>0.1</v>
          </cell>
          <cell r="W665">
            <v>0</v>
          </cell>
        </row>
        <row r="666">
          <cell r="U666">
            <v>0.1</v>
          </cell>
          <cell r="W666">
            <v>0</v>
          </cell>
        </row>
        <row r="667">
          <cell r="U667">
            <v>0.1</v>
          </cell>
          <cell r="W667">
            <v>0</v>
          </cell>
        </row>
        <row r="668">
          <cell r="U668">
            <v>0.1</v>
          </cell>
          <cell r="W668">
            <v>0</v>
          </cell>
        </row>
        <row r="669">
          <cell r="U669">
            <v>0.1</v>
          </cell>
          <cell r="W669">
            <v>0</v>
          </cell>
        </row>
        <row r="670">
          <cell r="U670">
            <v>0.1</v>
          </cell>
          <cell r="W670">
            <v>0</v>
          </cell>
        </row>
        <row r="671">
          <cell r="U671">
            <v>0.1</v>
          </cell>
          <cell r="W671">
            <v>0</v>
          </cell>
        </row>
        <row r="672">
          <cell r="U672">
            <v>0.1</v>
          </cell>
          <cell r="W672">
            <v>0</v>
          </cell>
        </row>
        <row r="673">
          <cell r="U673">
            <v>0.1</v>
          </cell>
          <cell r="W673">
            <v>0</v>
          </cell>
        </row>
        <row r="674">
          <cell r="U674">
            <v>0.1</v>
          </cell>
          <cell r="W674">
            <v>0</v>
          </cell>
        </row>
        <row r="675">
          <cell r="U675">
            <v>0.1</v>
          </cell>
          <cell r="W675">
            <v>0</v>
          </cell>
        </row>
        <row r="676">
          <cell r="U676">
            <v>0.1</v>
          </cell>
          <cell r="W676">
            <v>0</v>
          </cell>
        </row>
        <row r="677">
          <cell r="U677">
            <v>0.1</v>
          </cell>
          <cell r="W677">
            <v>0</v>
          </cell>
        </row>
        <row r="678">
          <cell r="U678">
            <v>0.1</v>
          </cell>
          <cell r="W678">
            <v>0</v>
          </cell>
        </row>
        <row r="679">
          <cell r="U679">
            <v>0.1</v>
          </cell>
          <cell r="W679">
            <v>0</v>
          </cell>
        </row>
        <row r="680">
          <cell r="U680">
            <v>0.1</v>
          </cell>
          <cell r="W680">
            <v>0</v>
          </cell>
        </row>
        <row r="681">
          <cell r="U681">
            <v>0.1</v>
          </cell>
          <cell r="W681">
            <v>0</v>
          </cell>
        </row>
        <row r="682">
          <cell r="U682">
            <v>0.1</v>
          </cell>
          <cell r="W682">
            <v>0</v>
          </cell>
        </row>
        <row r="683">
          <cell r="U683">
            <v>0.1</v>
          </cell>
          <cell r="W683">
            <v>0</v>
          </cell>
        </row>
        <row r="684">
          <cell r="U684">
            <v>0.1</v>
          </cell>
          <cell r="W684">
            <v>0</v>
          </cell>
        </row>
        <row r="685">
          <cell r="U685">
            <v>0.1</v>
          </cell>
          <cell r="W685">
            <v>0</v>
          </cell>
        </row>
        <row r="686">
          <cell r="U686">
            <v>0.1</v>
          </cell>
          <cell r="W686">
            <v>0</v>
          </cell>
        </row>
        <row r="687">
          <cell r="U687">
            <v>0.1</v>
          </cell>
          <cell r="W687">
            <v>0</v>
          </cell>
        </row>
        <row r="688">
          <cell r="U688">
            <v>0.1</v>
          </cell>
          <cell r="W688">
            <v>0</v>
          </cell>
        </row>
        <row r="689">
          <cell r="U689">
            <v>0.1</v>
          </cell>
          <cell r="W689">
            <v>0</v>
          </cell>
        </row>
        <row r="690">
          <cell r="U690">
            <v>0.1</v>
          </cell>
          <cell r="W690">
            <v>0</v>
          </cell>
        </row>
        <row r="691">
          <cell r="U691">
            <v>0.1</v>
          </cell>
          <cell r="W691">
            <v>0</v>
          </cell>
        </row>
        <row r="692">
          <cell r="U692">
            <v>0.1</v>
          </cell>
          <cell r="W692">
            <v>0</v>
          </cell>
        </row>
        <row r="693">
          <cell r="U693">
            <v>0.1</v>
          </cell>
          <cell r="W693">
            <v>0</v>
          </cell>
        </row>
        <row r="694">
          <cell r="U694">
            <v>0.1</v>
          </cell>
          <cell r="W694">
            <v>0</v>
          </cell>
        </row>
        <row r="695">
          <cell r="U695">
            <v>0.1</v>
          </cell>
          <cell r="W695">
            <v>0</v>
          </cell>
        </row>
        <row r="696">
          <cell r="U696">
            <v>0.1</v>
          </cell>
          <cell r="W696">
            <v>0</v>
          </cell>
        </row>
        <row r="697">
          <cell r="U697">
            <v>0.1</v>
          </cell>
          <cell r="W697">
            <v>0</v>
          </cell>
        </row>
        <row r="698">
          <cell r="U698">
            <v>0.1</v>
          </cell>
          <cell r="W698">
            <v>0</v>
          </cell>
        </row>
        <row r="699">
          <cell r="U699">
            <v>0.1</v>
          </cell>
          <cell r="W699">
            <v>0</v>
          </cell>
        </row>
        <row r="700">
          <cell r="U700">
            <v>0.1</v>
          </cell>
          <cell r="W700">
            <v>0</v>
          </cell>
        </row>
        <row r="701">
          <cell r="U701">
            <v>0.1</v>
          </cell>
          <cell r="W701">
            <v>0</v>
          </cell>
        </row>
        <row r="702">
          <cell r="U702">
            <v>0.1</v>
          </cell>
          <cell r="W702">
            <v>0</v>
          </cell>
        </row>
        <row r="703">
          <cell r="U703">
            <v>0.1</v>
          </cell>
          <cell r="W703">
            <v>0</v>
          </cell>
        </row>
        <row r="704">
          <cell r="U704">
            <v>0.1</v>
          </cell>
          <cell r="W704">
            <v>0</v>
          </cell>
        </row>
        <row r="705">
          <cell r="U705">
            <v>0.1</v>
          </cell>
          <cell r="W705">
            <v>0</v>
          </cell>
        </row>
        <row r="706">
          <cell r="U706">
            <v>0.1</v>
          </cell>
          <cell r="W706">
            <v>0</v>
          </cell>
        </row>
        <row r="707">
          <cell r="U707">
            <v>0.1</v>
          </cell>
          <cell r="W707">
            <v>0</v>
          </cell>
        </row>
        <row r="708">
          <cell r="U708">
            <v>0.1</v>
          </cell>
          <cell r="W708">
            <v>0</v>
          </cell>
        </row>
        <row r="709">
          <cell r="U709">
            <v>0.1</v>
          </cell>
          <cell r="W709">
            <v>0</v>
          </cell>
        </row>
        <row r="710">
          <cell r="U710">
            <v>0.1</v>
          </cell>
          <cell r="W710">
            <v>0</v>
          </cell>
        </row>
        <row r="711">
          <cell r="U711">
            <v>0.1</v>
          </cell>
          <cell r="W711">
            <v>0</v>
          </cell>
        </row>
        <row r="712">
          <cell r="U712">
            <v>0.1</v>
          </cell>
          <cell r="W712">
            <v>0</v>
          </cell>
        </row>
        <row r="713">
          <cell r="U713">
            <v>0.1</v>
          </cell>
          <cell r="W713">
            <v>0</v>
          </cell>
        </row>
        <row r="714">
          <cell r="U714">
            <v>0.1</v>
          </cell>
          <cell r="W714">
            <v>0</v>
          </cell>
        </row>
        <row r="715">
          <cell r="U715">
            <v>0.1</v>
          </cell>
          <cell r="W715">
            <v>0</v>
          </cell>
        </row>
        <row r="716">
          <cell r="U716">
            <v>0.1</v>
          </cell>
          <cell r="W716">
            <v>0</v>
          </cell>
        </row>
        <row r="717">
          <cell r="U717">
            <v>0.1</v>
          </cell>
          <cell r="W717">
            <v>0</v>
          </cell>
        </row>
        <row r="718">
          <cell r="U718">
            <v>0.1</v>
          </cell>
          <cell r="W718">
            <v>0</v>
          </cell>
        </row>
        <row r="719">
          <cell r="U719">
            <v>0.1</v>
          </cell>
          <cell r="W719">
            <v>0</v>
          </cell>
        </row>
        <row r="720">
          <cell r="U720">
            <v>0.1</v>
          </cell>
          <cell r="W720">
            <v>0</v>
          </cell>
        </row>
        <row r="721">
          <cell r="U721">
            <v>0.1</v>
          </cell>
          <cell r="W721">
            <v>0</v>
          </cell>
        </row>
        <row r="722">
          <cell r="U722">
            <v>0.1</v>
          </cell>
          <cell r="W722">
            <v>0</v>
          </cell>
        </row>
        <row r="723">
          <cell r="U723">
            <v>0.1</v>
          </cell>
          <cell r="W723">
            <v>0</v>
          </cell>
        </row>
        <row r="724">
          <cell r="U724">
            <v>0.1</v>
          </cell>
          <cell r="W724">
            <v>0</v>
          </cell>
        </row>
        <row r="725">
          <cell r="U725">
            <v>0.1</v>
          </cell>
          <cell r="W725">
            <v>0</v>
          </cell>
        </row>
        <row r="726">
          <cell r="U726">
            <v>0.1</v>
          </cell>
          <cell r="W726">
            <v>0</v>
          </cell>
        </row>
        <row r="727">
          <cell r="U727">
            <v>0.1</v>
          </cell>
          <cell r="W727">
            <v>0</v>
          </cell>
        </row>
        <row r="728">
          <cell r="U728">
            <v>0.1</v>
          </cell>
          <cell r="W728">
            <v>0</v>
          </cell>
        </row>
        <row r="729">
          <cell r="U729">
            <v>0.1</v>
          </cell>
          <cell r="W729">
            <v>0</v>
          </cell>
        </row>
        <row r="730">
          <cell r="U730">
            <v>0.1</v>
          </cell>
          <cell r="W730">
            <v>0</v>
          </cell>
        </row>
        <row r="731">
          <cell r="U731">
            <v>0.1</v>
          </cell>
          <cell r="W731">
            <v>0</v>
          </cell>
        </row>
        <row r="732">
          <cell r="U732">
            <v>0.1</v>
          </cell>
          <cell r="W732">
            <v>0</v>
          </cell>
        </row>
        <row r="733">
          <cell r="U733">
            <v>0.1</v>
          </cell>
          <cell r="W733">
            <v>0</v>
          </cell>
        </row>
        <row r="734">
          <cell r="U734">
            <v>0.1</v>
          </cell>
          <cell r="W734">
            <v>0</v>
          </cell>
        </row>
        <row r="735">
          <cell r="U735">
            <v>0.1</v>
          </cell>
          <cell r="W735">
            <v>0</v>
          </cell>
        </row>
        <row r="736">
          <cell r="U736">
            <v>0.1</v>
          </cell>
          <cell r="W736">
            <v>0</v>
          </cell>
        </row>
        <row r="737">
          <cell r="U737">
            <v>0.1</v>
          </cell>
          <cell r="W737">
            <v>0</v>
          </cell>
        </row>
        <row r="738">
          <cell r="U738">
            <v>0.1</v>
          </cell>
          <cell r="W738">
            <v>0</v>
          </cell>
        </row>
        <row r="739">
          <cell r="U739">
            <v>0.1</v>
          </cell>
          <cell r="W739">
            <v>0</v>
          </cell>
        </row>
        <row r="740">
          <cell r="U740">
            <v>0.1</v>
          </cell>
          <cell r="W740">
            <v>0</v>
          </cell>
        </row>
        <row r="741">
          <cell r="U741">
            <v>0.1</v>
          </cell>
          <cell r="W741">
            <v>0</v>
          </cell>
        </row>
        <row r="742">
          <cell r="U742">
            <v>0.1</v>
          </cell>
          <cell r="W742">
            <v>0</v>
          </cell>
        </row>
        <row r="743">
          <cell r="U743">
            <v>0.1</v>
          </cell>
          <cell r="W743">
            <v>0</v>
          </cell>
        </row>
        <row r="744">
          <cell r="U744">
            <v>0.1</v>
          </cell>
          <cell r="W744">
            <v>0</v>
          </cell>
        </row>
        <row r="745">
          <cell r="U745">
            <v>0.1</v>
          </cell>
          <cell r="W745">
            <v>0</v>
          </cell>
        </row>
        <row r="746">
          <cell r="U746">
            <v>0.1</v>
          </cell>
          <cell r="W746">
            <v>0</v>
          </cell>
        </row>
        <row r="747">
          <cell r="U747">
            <v>0.1</v>
          </cell>
          <cell r="W747">
            <v>0</v>
          </cell>
        </row>
        <row r="748">
          <cell r="U748">
            <v>0.1</v>
          </cell>
          <cell r="W748">
            <v>0</v>
          </cell>
        </row>
        <row r="749">
          <cell r="U749">
            <v>0.1</v>
          </cell>
          <cell r="W749">
            <v>0</v>
          </cell>
        </row>
        <row r="750">
          <cell r="U750">
            <v>0.1</v>
          </cell>
          <cell r="W750">
            <v>0</v>
          </cell>
        </row>
        <row r="751">
          <cell r="U751">
            <v>0.1</v>
          </cell>
          <cell r="W751">
            <v>0</v>
          </cell>
        </row>
        <row r="752">
          <cell r="U752">
            <v>0.1</v>
          </cell>
          <cell r="W752">
            <v>0</v>
          </cell>
        </row>
        <row r="753">
          <cell r="U753">
            <v>0.1</v>
          </cell>
          <cell r="W753">
            <v>0</v>
          </cell>
        </row>
        <row r="754">
          <cell r="U754">
            <v>0.1</v>
          </cell>
          <cell r="W754">
            <v>0</v>
          </cell>
        </row>
        <row r="755">
          <cell r="U755">
            <v>0.1</v>
          </cell>
          <cell r="W755">
            <v>0</v>
          </cell>
        </row>
        <row r="756">
          <cell r="U756">
            <v>0.1</v>
          </cell>
          <cell r="W756">
            <v>0</v>
          </cell>
        </row>
        <row r="757">
          <cell r="U757">
            <v>0.1</v>
          </cell>
          <cell r="W757">
            <v>0</v>
          </cell>
        </row>
        <row r="758">
          <cell r="U758">
            <v>0.1</v>
          </cell>
          <cell r="W758">
            <v>0</v>
          </cell>
        </row>
        <row r="759">
          <cell r="U759">
            <v>0.1</v>
          </cell>
          <cell r="W759">
            <v>0</v>
          </cell>
        </row>
        <row r="760">
          <cell r="U760">
            <v>0.1</v>
          </cell>
          <cell r="W760">
            <v>0</v>
          </cell>
        </row>
        <row r="761">
          <cell r="U761">
            <v>0.1</v>
          </cell>
          <cell r="W761">
            <v>0</v>
          </cell>
        </row>
        <row r="762">
          <cell r="U762">
            <v>0.1</v>
          </cell>
          <cell r="W762">
            <v>0</v>
          </cell>
        </row>
        <row r="763">
          <cell r="U763">
            <v>0.1</v>
          </cell>
          <cell r="W763">
            <v>0</v>
          </cell>
        </row>
        <row r="764">
          <cell r="U764">
            <v>0.1</v>
          </cell>
          <cell r="W764">
            <v>0</v>
          </cell>
        </row>
        <row r="765">
          <cell r="U765">
            <v>0.1</v>
          </cell>
          <cell r="W765">
            <v>0</v>
          </cell>
        </row>
        <row r="766">
          <cell r="U766">
            <v>0.1</v>
          </cell>
          <cell r="W766">
            <v>0</v>
          </cell>
        </row>
        <row r="767">
          <cell r="U767">
            <v>0.1</v>
          </cell>
          <cell r="W767">
            <v>0</v>
          </cell>
        </row>
        <row r="768">
          <cell r="U768">
            <v>0.1</v>
          </cell>
          <cell r="W768">
            <v>0</v>
          </cell>
        </row>
        <row r="769">
          <cell r="U769">
            <v>0.1</v>
          </cell>
          <cell r="W769">
            <v>0</v>
          </cell>
        </row>
        <row r="770">
          <cell r="U770">
            <v>0.1</v>
          </cell>
          <cell r="W770">
            <v>0</v>
          </cell>
        </row>
        <row r="771">
          <cell r="U771">
            <v>0.1</v>
          </cell>
          <cell r="W771">
            <v>0</v>
          </cell>
        </row>
        <row r="772">
          <cell r="U772">
            <v>0.1</v>
          </cell>
          <cell r="W772">
            <v>0</v>
          </cell>
        </row>
        <row r="773">
          <cell r="U773">
            <v>0.1</v>
          </cell>
          <cell r="W773">
            <v>0</v>
          </cell>
        </row>
        <row r="774">
          <cell r="U774">
            <v>0.1</v>
          </cell>
          <cell r="W774">
            <v>0</v>
          </cell>
        </row>
        <row r="775">
          <cell r="U775">
            <v>0.1</v>
          </cell>
          <cell r="W775">
            <v>0</v>
          </cell>
        </row>
        <row r="776">
          <cell r="U776">
            <v>0.1</v>
          </cell>
          <cell r="W776">
            <v>0</v>
          </cell>
        </row>
        <row r="777">
          <cell r="U777">
            <v>0.1</v>
          </cell>
          <cell r="W777">
            <v>0</v>
          </cell>
        </row>
        <row r="778">
          <cell r="U778">
            <v>0.1</v>
          </cell>
          <cell r="W778">
            <v>0</v>
          </cell>
        </row>
        <row r="779">
          <cell r="U779">
            <v>0.1</v>
          </cell>
          <cell r="W779">
            <v>0</v>
          </cell>
        </row>
        <row r="780">
          <cell r="U780">
            <v>0.1</v>
          </cell>
          <cell r="W780">
            <v>0</v>
          </cell>
        </row>
        <row r="781">
          <cell r="U781">
            <v>0.1</v>
          </cell>
          <cell r="W781">
            <v>0</v>
          </cell>
        </row>
        <row r="782">
          <cell r="U782">
            <v>0.1</v>
          </cell>
          <cell r="W782">
            <v>0</v>
          </cell>
        </row>
        <row r="783">
          <cell r="U783">
            <v>0.1</v>
          </cell>
          <cell r="W783">
            <v>0</v>
          </cell>
        </row>
        <row r="784">
          <cell r="U784">
            <v>0.1</v>
          </cell>
          <cell r="W784">
            <v>0</v>
          </cell>
        </row>
        <row r="785">
          <cell r="U785">
            <v>0.1</v>
          </cell>
          <cell r="W785">
            <v>0</v>
          </cell>
        </row>
        <row r="786">
          <cell r="U786">
            <v>0.1</v>
          </cell>
          <cell r="W786">
            <v>0</v>
          </cell>
        </row>
        <row r="787">
          <cell r="U787">
            <v>0.1</v>
          </cell>
          <cell r="W787">
            <v>0</v>
          </cell>
        </row>
        <row r="788">
          <cell r="U788">
            <v>0.1</v>
          </cell>
          <cell r="W788">
            <v>0</v>
          </cell>
        </row>
        <row r="789">
          <cell r="U789">
            <v>0.1</v>
          </cell>
          <cell r="W789">
            <v>0</v>
          </cell>
        </row>
        <row r="790">
          <cell r="U790">
            <v>0.1</v>
          </cell>
          <cell r="W790">
            <v>0</v>
          </cell>
        </row>
        <row r="791">
          <cell r="U791">
            <v>0.1</v>
          </cell>
          <cell r="W791">
            <v>0</v>
          </cell>
        </row>
        <row r="792">
          <cell r="U792">
            <v>0.1</v>
          </cell>
          <cell r="W792">
            <v>0</v>
          </cell>
        </row>
        <row r="793">
          <cell r="U793">
            <v>0.1</v>
          </cell>
          <cell r="W793">
            <v>0</v>
          </cell>
        </row>
        <row r="794">
          <cell r="U794">
            <v>0.1</v>
          </cell>
          <cell r="W794">
            <v>0</v>
          </cell>
        </row>
        <row r="795">
          <cell r="U795">
            <v>0.1</v>
          </cell>
          <cell r="W795">
            <v>0</v>
          </cell>
        </row>
        <row r="796">
          <cell r="U796">
            <v>0.1</v>
          </cell>
          <cell r="W796">
            <v>0</v>
          </cell>
        </row>
        <row r="797">
          <cell r="U797">
            <v>0.1</v>
          </cell>
          <cell r="W797">
            <v>0</v>
          </cell>
        </row>
        <row r="798">
          <cell r="U798">
            <v>0.1</v>
          </cell>
          <cell r="W798">
            <v>0</v>
          </cell>
        </row>
        <row r="799">
          <cell r="U799">
            <v>0.1</v>
          </cell>
          <cell r="W799">
            <v>0</v>
          </cell>
        </row>
        <row r="800">
          <cell r="U800">
            <v>0.1</v>
          </cell>
          <cell r="W800">
            <v>0</v>
          </cell>
        </row>
        <row r="801">
          <cell r="U801">
            <v>0.1</v>
          </cell>
          <cell r="W801">
            <v>0</v>
          </cell>
        </row>
        <row r="802">
          <cell r="U802">
            <v>0.1</v>
          </cell>
          <cell r="W802">
            <v>0</v>
          </cell>
        </row>
        <row r="803">
          <cell r="U803">
            <v>0.1</v>
          </cell>
          <cell r="W803">
            <v>0</v>
          </cell>
        </row>
        <row r="804">
          <cell r="U804">
            <v>0.1</v>
          </cell>
          <cell r="W804">
            <v>0</v>
          </cell>
        </row>
        <row r="805">
          <cell r="U805">
            <v>0.1</v>
          </cell>
          <cell r="W805">
            <v>0</v>
          </cell>
        </row>
        <row r="806">
          <cell r="U806">
            <v>0.1</v>
          </cell>
          <cell r="W806">
            <v>0</v>
          </cell>
        </row>
        <row r="807">
          <cell r="U807">
            <v>0.1</v>
          </cell>
          <cell r="W807">
            <v>0</v>
          </cell>
        </row>
        <row r="808">
          <cell r="U808">
            <v>0.1</v>
          </cell>
          <cell r="W808">
            <v>0</v>
          </cell>
        </row>
        <row r="809">
          <cell r="U809">
            <v>0.1</v>
          </cell>
          <cell r="W809">
            <v>0</v>
          </cell>
        </row>
        <row r="810">
          <cell r="U810">
            <v>0.1</v>
          </cell>
          <cell r="W810">
            <v>0</v>
          </cell>
        </row>
        <row r="811">
          <cell r="U811">
            <v>0.1</v>
          </cell>
          <cell r="W811">
            <v>0</v>
          </cell>
        </row>
        <row r="812">
          <cell r="U812">
            <v>0.1</v>
          </cell>
          <cell r="W812">
            <v>0</v>
          </cell>
        </row>
        <row r="813">
          <cell r="U813">
            <v>0.1</v>
          </cell>
          <cell r="W813">
            <v>0</v>
          </cell>
        </row>
        <row r="814">
          <cell r="U814">
            <v>0.1</v>
          </cell>
          <cell r="W814">
            <v>0</v>
          </cell>
        </row>
        <row r="815">
          <cell r="U815">
            <v>0.1</v>
          </cell>
          <cell r="W815">
            <v>0</v>
          </cell>
        </row>
        <row r="816">
          <cell r="U816">
            <v>0.1</v>
          </cell>
          <cell r="W816">
            <v>0</v>
          </cell>
        </row>
        <row r="817">
          <cell r="U817">
            <v>0.1</v>
          </cell>
          <cell r="W817">
            <v>0</v>
          </cell>
        </row>
        <row r="818">
          <cell r="U818">
            <v>0.1</v>
          </cell>
          <cell r="W818">
            <v>0</v>
          </cell>
        </row>
        <row r="819">
          <cell r="U819">
            <v>0.1</v>
          </cell>
          <cell r="W819">
            <v>0</v>
          </cell>
        </row>
        <row r="820">
          <cell r="U820">
            <v>0.1</v>
          </cell>
          <cell r="W820">
            <v>0</v>
          </cell>
        </row>
        <row r="821">
          <cell r="U821">
            <v>0.1</v>
          </cell>
          <cell r="W821">
            <v>0</v>
          </cell>
        </row>
        <row r="822">
          <cell r="U822">
            <v>0.1</v>
          </cell>
          <cell r="W822">
            <v>0</v>
          </cell>
        </row>
        <row r="823">
          <cell r="U823">
            <v>0.1</v>
          </cell>
          <cell r="W823">
            <v>0</v>
          </cell>
        </row>
        <row r="824">
          <cell r="U824">
            <v>0.1</v>
          </cell>
          <cell r="W824">
            <v>0</v>
          </cell>
        </row>
        <row r="825">
          <cell r="U825">
            <v>0.1</v>
          </cell>
          <cell r="W825">
            <v>0</v>
          </cell>
        </row>
        <row r="826">
          <cell r="U826">
            <v>0.1</v>
          </cell>
          <cell r="W826">
            <v>0</v>
          </cell>
        </row>
        <row r="827">
          <cell r="U827">
            <v>0.1</v>
          </cell>
          <cell r="W827">
            <v>0</v>
          </cell>
        </row>
        <row r="828">
          <cell r="U828">
            <v>0.1</v>
          </cell>
          <cell r="W828">
            <v>0</v>
          </cell>
        </row>
        <row r="829">
          <cell r="U829">
            <v>0.1</v>
          </cell>
          <cell r="W829">
            <v>0</v>
          </cell>
        </row>
        <row r="830">
          <cell r="U830">
            <v>0.1</v>
          </cell>
          <cell r="W830">
            <v>0</v>
          </cell>
        </row>
        <row r="831">
          <cell r="U831">
            <v>0.1</v>
          </cell>
          <cell r="W831">
            <v>0</v>
          </cell>
        </row>
        <row r="832">
          <cell r="U832">
            <v>0.1</v>
          </cell>
          <cell r="W832">
            <v>0</v>
          </cell>
        </row>
        <row r="833">
          <cell r="U833">
            <v>0.1</v>
          </cell>
          <cell r="W833">
            <v>0</v>
          </cell>
        </row>
        <row r="834">
          <cell r="U834">
            <v>0.1</v>
          </cell>
          <cell r="W834">
            <v>0</v>
          </cell>
        </row>
        <row r="835">
          <cell r="U835">
            <v>0.1</v>
          </cell>
          <cell r="W835">
            <v>0</v>
          </cell>
        </row>
        <row r="836">
          <cell r="U836">
            <v>0.1</v>
          </cell>
          <cell r="W836">
            <v>0</v>
          </cell>
        </row>
        <row r="837">
          <cell r="U837">
            <v>0.1</v>
          </cell>
          <cell r="W837">
            <v>0</v>
          </cell>
        </row>
        <row r="838">
          <cell r="U838">
            <v>0.1</v>
          </cell>
          <cell r="W838">
            <v>0</v>
          </cell>
        </row>
        <row r="839">
          <cell r="U839">
            <v>0.1</v>
          </cell>
          <cell r="W839">
            <v>0</v>
          </cell>
        </row>
        <row r="840">
          <cell r="U840">
            <v>0.1</v>
          </cell>
          <cell r="W840">
            <v>0</v>
          </cell>
        </row>
        <row r="841">
          <cell r="U841">
            <v>0.1</v>
          </cell>
          <cell r="W841">
            <v>0</v>
          </cell>
        </row>
        <row r="842">
          <cell r="U842">
            <v>0.1</v>
          </cell>
          <cell r="W842">
            <v>0</v>
          </cell>
        </row>
        <row r="843">
          <cell r="U843">
            <v>0.1</v>
          </cell>
          <cell r="W843">
            <v>0</v>
          </cell>
        </row>
        <row r="844">
          <cell r="U844">
            <v>0.1</v>
          </cell>
          <cell r="W844">
            <v>0</v>
          </cell>
        </row>
        <row r="845">
          <cell r="U845">
            <v>0.1</v>
          </cell>
          <cell r="W845">
            <v>0</v>
          </cell>
        </row>
        <row r="846">
          <cell r="U846">
            <v>0.1</v>
          </cell>
          <cell r="W846">
            <v>0</v>
          </cell>
        </row>
        <row r="847">
          <cell r="U847">
            <v>0.1</v>
          </cell>
          <cell r="W847">
            <v>0</v>
          </cell>
        </row>
        <row r="848">
          <cell r="U848">
            <v>0.1</v>
          </cell>
          <cell r="W848">
            <v>0</v>
          </cell>
        </row>
        <row r="849">
          <cell r="U849">
            <v>0.1</v>
          </cell>
          <cell r="W849">
            <v>0</v>
          </cell>
        </row>
        <row r="850">
          <cell r="U850">
            <v>0.1</v>
          </cell>
          <cell r="W850">
            <v>0</v>
          </cell>
        </row>
        <row r="851">
          <cell r="U851">
            <v>0.1</v>
          </cell>
          <cell r="W851">
            <v>0</v>
          </cell>
        </row>
        <row r="852">
          <cell r="U852">
            <v>0.1</v>
          </cell>
          <cell r="W852">
            <v>0</v>
          </cell>
        </row>
        <row r="853">
          <cell r="U853">
            <v>0.1</v>
          </cell>
          <cell r="W853">
            <v>0</v>
          </cell>
        </row>
        <row r="854">
          <cell r="U854">
            <v>0.1</v>
          </cell>
          <cell r="W854">
            <v>0</v>
          </cell>
        </row>
        <row r="855">
          <cell r="U855">
            <v>0.1</v>
          </cell>
          <cell r="W855">
            <v>0</v>
          </cell>
        </row>
        <row r="856">
          <cell r="U856">
            <v>0.1</v>
          </cell>
          <cell r="W856">
            <v>0</v>
          </cell>
        </row>
        <row r="857">
          <cell r="U857">
            <v>0.1</v>
          </cell>
          <cell r="W857">
            <v>0</v>
          </cell>
        </row>
        <row r="858">
          <cell r="U858">
            <v>0.1</v>
          </cell>
          <cell r="W858">
            <v>0</v>
          </cell>
        </row>
        <row r="859">
          <cell r="U859">
            <v>0.1</v>
          </cell>
          <cell r="W859">
            <v>0</v>
          </cell>
        </row>
        <row r="860">
          <cell r="U860">
            <v>0.1</v>
          </cell>
          <cell r="W860">
            <v>0</v>
          </cell>
        </row>
        <row r="861">
          <cell r="U861">
            <v>0.1</v>
          </cell>
          <cell r="W861">
            <v>0</v>
          </cell>
        </row>
        <row r="862">
          <cell r="U862">
            <v>0.1</v>
          </cell>
          <cell r="W862">
            <v>0</v>
          </cell>
        </row>
        <row r="863">
          <cell r="U863">
            <v>0.1</v>
          </cell>
          <cell r="W863">
            <v>0</v>
          </cell>
        </row>
        <row r="864">
          <cell r="U864">
            <v>0.1</v>
          </cell>
          <cell r="W864">
            <v>0</v>
          </cell>
        </row>
        <row r="865">
          <cell r="U865">
            <v>0.1</v>
          </cell>
          <cell r="W865">
            <v>0</v>
          </cell>
        </row>
        <row r="866">
          <cell r="U866">
            <v>0.1</v>
          </cell>
          <cell r="W866">
            <v>0</v>
          </cell>
        </row>
        <row r="867">
          <cell r="U867">
            <v>0.1</v>
          </cell>
          <cell r="W867">
            <v>0</v>
          </cell>
        </row>
        <row r="868">
          <cell r="U868">
            <v>0.1</v>
          </cell>
          <cell r="W868">
            <v>0</v>
          </cell>
        </row>
        <row r="869">
          <cell r="U869">
            <v>0.1</v>
          </cell>
          <cell r="W869">
            <v>0</v>
          </cell>
        </row>
        <row r="870">
          <cell r="U870">
            <v>0.1</v>
          </cell>
          <cell r="W870">
            <v>0</v>
          </cell>
        </row>
        <row r="871">
          <cell r="U871">
            <v>0.1</v>
          </cell>
          <cell r="W871">
            <v>0</v>
          </cell>
        </row>
        <row r="872">
          <cell r="U872">
            <v>0.1</v>
          </cell>
          <cell r="W872">
            <v>0</v>
          </cell>
        </row>
        <row r="873">
          <cell r="U873">
            <v>0.1</v>
          </cell>
          <cell r="W873">
            <v>0</v>
          </cell>
        </row>
        <row r="874">
          <cell r="U874">
            <v>0.1</v>
          </cell>
          <cell r="W874">
            <v>0</v>
          </cell>
        </row>
        <row r="875">
          <cell r="U875">
            <v>0.1</v>
          </cell>
          <cell r="W875">
            <v>0</v>
          </cell>
        </row>
        <row r="876">
          <cell r="U876">
            <v>0.1</v>
          </cell>
          <cell r="W876">
            <v>0</v>
          </cell>
        </row>
        <row r="877">
          <cell r="U877">
            <v>0.1</v>
          </cell>
          <cell r="W877">
            <v>0</v>
          </cell>
        </row>
        <row r="878">
          <cell r="U878">
            <v>0.1</v>
          </cell>
          <cell r="W878">
            <v>0</v>
          </cell>
        </row>
        <row r="879">
          <cell r="U879">
            <v>0.1</v>
          </cell>
          <cell r="W879">
            <v>0</v>
          </cell>
        </row>
        <row r="880">
          <cell r="U880">
            <v>0.1</v>
          </cell>
          <cell r="W880">
            <v>0</v>
          </cell>
        </row>
        <row r="881">
          <cell r="U881">
            <v>0.1</v>
          </cell>
          <cell r="W881">
            <v>0</v>
          </cell>
        </row>
        <row r="882">
          <cell r="U882">
            <v>0.1</v>
          </cell>
          <cell r="W882">
            <v>0</v>
          </cell>
        </row>
        <row r="883">
          <cell r="U883">
            <v>0.1</v>
          </cell>
          <cell r="W883">
            <v>0</v>
          </cell>
        </row>
        <row r="884">
          <cell r="U884">
            <v>0.1</v>
          </cell>
          <cell r="W884">
            <v>0</v>
          </cell>
        </row>
        <row r="885">
          <cell r="U885">
            <v>0.1</v>
          </cell>
          <cell r="W885">
            <v>0</v>
          </cell>
        </row>
        <row r="886">
          <cell r="U886">
            <v>0.1</v>
          </cell>
          <cell r="W886">
            <v>0</v>
          </cell>
        </row>
        <row r="887">
          <cell r="U887">
            <v>0.1</v>
          </cell>
          <cell r="W887">
            <v>0</v>
          </cell>
        </row>
        <row r="888">
          <cell r="U888">
            <v>0.1</v>
          </cell>
          <cell r="W888">
            <v>0</v>
          </cell>
        </row>
        <row r="889">
          <cell r="U889">
            <v>0.1</v>
          </cell>
          <cell r="W889">
            <v>0</v>
          </cell>
        </row>
        <row r="890">
          <cell r="U890">
            <v>0.1</v>
          </cell>
          <cell r="W890">
            <v>0</v>
          </cell>
        </row>
        <row r="891">
          <cell r="U891">
            <v>0.1</v>
          </cell>
          <cell r="W891">
            <v>0</v>
          </cell>
        </row>
        <row r="892">
          <cell r="U892">
            <v>0.1</v>
          </cell>
          <cell r="W892">
            <v>0</v>
          </cell>
        </row>
        <row r="893">
          <cell r="U893">
            <v>0.1</v>
          </cell>
          <cell r="W893">
            <v>0</v>
          </cell>
        </row>
        <row r="894">
          <cell r="U894">
            <v>0.1</v>
          </cell>
          <cell r="W894">
            <v>0</v>
          </cell>
        </row>
        <row r="895">
          <cell r="U895">
            <v>0.1</v>
          </cell>
          <cell r="W895">
            <v>0</v>
          </cell>
        </row>
        <row r="896">
          <cell r="U896">
            <v>0.1</v>
          </cell>
          <cell r="W896">
            <v>0</v>
          </cell>
        </row>
        <row r="897">
          <cell r="U897">
            <v>0.1</v>
          </cell>
          <cell r="W897">
            <v>0</v>
          </cell>
        </row>
        <row r="898">
          <cell r="U898">
            <v>0.1</v>
          </cell>
          <cell r="W898">
            <v>0</v>
          </cell>
        </row>
        <row r="899">
          <cell r="U899">
            <v>0.1</v>
          </cell>
          <cell r="W899">
            <v>0</v>
          </cell>
        </row>
        <row r="900">
          <cell r="U900">
            <v>0.1</v>
          </cell>
          <cell r="W900">
            <v>0</v>
          </cell>
        </row>
        <row r="901">
          <cell r="U901">
            <v>0.1</v>
          </cell>
          <cell r="W901">
            <v>0</v>
          </cell>
        </row>
        <row r="902">
          <cell r="U902">
            <v>0.1</v>
          </cell>
          <cell r="W902">
            <v>0</v>
          </cell>
        </row>
        <row r="903">
          <cell r="U903">
            <v>0.1</v>
          </cell>
          <cell r="W903">
            <v>0</v>
          </cell>
        </row>
        <row r="904">
          <cell r="U904">
            <v>0.1</v>
          </cell>
          <cell r="W904">
            <v>0</v>
          </cell>
        </row>
        <row r="905">
          <cell r="U905">
            <v>0.1</v>
          </cell>
          <cell r="W905">
            <v>0</v>
          </cell>
        </row>
        <row r="906">
          <cell r="U906">
            <v>0.1</v>
          </cell>
          <cell r="W906">
            <v>0</v>
          </cell>
        </row>
        <row r="907">
          <cell r="U907">
            <v>0.1</v>
          </cell>
          <cell r="W907">
            <v>0</v>
          </cell>
        </row>
        <row r="908">
          <cell r="U908">
            <v>0.1</v>
          </cell>
          <cell r="W908">
            <v>0</v>
          </cell>
        </row>
        <row r="909">
          <cell r="U909">
            <v>0.1</v>
          </cell>
          <cell r="W909">
            <v>0</v>
          </cell>
        </row>
        <row r="910">
          <cell r="U910">
            <v>0.1</v>
          </cell>
          <cell r="W910">
            <v>0</v>
          </cell>
        </row>
        <row r="911">
          <cell r="U911">
            <v>0.1</v>
          </cell>
          <cell r="W911">
            <v>0</v>
          </cell>
        </row>
        <row r="912">
          <cell r="U912">
            <v>0.1</v>
          </cell>
          <cell r="W912">
            <v>0</v>
          </cell>
        </row>
        <row r="913">
          <cell r="U913">
            <v>0.1</v>
          </cell>
          <cell r="W913">
            <v>0</v>
          </cell>
        </row>
        <row r="914">
          <cell r="U914">
            <v>0.1</v>
          </cell>
          <cell r="W914">
            <v>0</v>
          </cell>
        </row>
        <row r="915">
          <cell r="U915">
            <v>0.1</v>
          </cell>
          <cell r="W915">
            <v>0</v>
          </cell>
        </row>
        <row r="916">
          <cell r="U916">
            <v>0.1</v>
          </cell>
          <cell r="W916">
            <v>0</v>
          </cell>
        </row>
        <row r="917">
          <cell r="U917">
            <v>0.1</v>
          </cell>
          <cell r="W917">
            <v>0</v>
          </cell>
        </row>
        <row r="918">
          <cell r="U918">
            <v>0.1</v>
          </cell>
          <cell r="W918">
            <v>0</v>
          </cell>
        </row>
        <row r="919">
          <cell r="U919">
            <v>0.1</v>
          </cell>
          <cell r="W919">
            <v>0</v>
          </cell>
        </row>
        <row r="920">
          <cell r="U920">
            <v>0.1</v>
          </cell>
          <cell r="W920">
            <v>0</v>
          </cell>
        </row>
        <row r="921">
          <cell r="U921">
            <v>0.1</v>
          </cell>
          <cell r="W921">
            <v>0</v>
          </cell>
        </row>
        <row r="922">
          <cell r="U922">
            <v>0.1</v>
          </cell>
          <cell r="W922">
            <v>0</v>
          </cell>
        </row>
        <row r="923">
          <cell r="U923">
            <v>0.1</v>
          </cell>
          <cell r="W923">
            <v>0</v>
          </cell>
        </row>
        <row r="924">
          <cell r="U924">
            <v>0.1</v>
          </cell>
          <cell r="W924">
            <v>0</v>
          </cell>
        </row>
        <row r="925">
          <cell r="U925">
            <v>0.1</v>
          </cell>
          <cell r="W925">
            <v>0</v>
          </cell>
        </row>
        <row r="926">
          <cell r="U926">
            <v>0.1</v>
          </cell>
          <cell r="W926">
            <v>0</v>
          </cell>
        </row>
        <row r="927">
          <cell r="U927">
            <v>0.1</v>
          </cell>
          <cell r="W927">
            <v>0</v>
          </cell>
        </row>
        <row r="928">
          <cell r="U928">
            <v>0.1</v>
          </cell>
          <cell r="W928">
            <v>0</v>
          </cell>
        </row>
        <row r="929">
          <cell r="U929">
            <v>0.1</v>
          </cell>
          <cell r="W929">
            <v>0</v>
          </cell>
        </row>
        <row r="930">
          <cell r="U930">
            <v>0.1</v>
          </cell>
          <cell r="W930">
            <v>0</v>
          </cell>
        </row>
        <row r="931">
          <cell r="U931">
            <v>0.1</v>
          </cell>
          <cell r="W931">
            <v>0</v>
          </cell>
        </row>
        <row r="932">
          <cell r="U932">
            <v>0.1</v>
          </cell>
          <cell r="W932">
            <v>0</v>
          </cell>
        </row>
        <row r="933">
          <cell r="U933">
            <v>0.1</v>
          </cell>
          <cell r="W933">
            <v>0</v>
          </cell>
        </row>
        <row r="934">
          <cell r="U934">
            <v>0.1</v>
          </cell>
          <cell r="W934">
            <v>0</v>
          </cell>
        </row>
        <row r="935">
          <cell r="U935">
            <v>0.1</v>
          </cell>
          <cell r="W935">
            <v>0</v>
          </cell>
        </row>
        <row r="936">
          <cell r="U936">
            <v>0.1</v>
          </cell>
          <cell r="W936">
            <v>0</v>
          </cell>
        </row>
        <row r="937">
          <cell r="U937">
            <v>0.1</v>
          </cell>
          <cell r="W937">
            <v>0</v>
          </cell>
        </row>
        <row r="938">
          <cell r="U938">
            <v>0.1</v>
          </cell>
          <cell r="W938">
            <v>0</v>
          </cell>
        </row>
        <row r="939">
          <cell r="U939">
            <v>0.1</v>
          </cell>
          <cell r="W939">
            <v>0</v>
          </cell>
        </row>
        <row r="940">
          <cell r="U940">
            <v>0.1</v>
          </cell>
          <cell r="W940">
            <v>0</v>
          </cell>
        </row>
        <row r="941">
          <cell r="U941">
            <v>0.1</v>
          </cell>
          <cell r="W941">
            <v>0</v>
          </cell>
        </row>
        <row r="942">
          <cell r="U942">
            <v>0.1</v>
          </cell>
          <cell r="W942">
            <v>0</v>
          </cell>
        </row>
        <row r="943">
          <cell r="U943">
            <v>0.1</v>
          </cell>
          <cell r="W943">
            <v>0</v>
          </cell>
        </row>
        <row r="944">
          <cell r="U944">
            <v>0.1</v>
          </cell>
          <cell r="W944">
            <v>0</v>
          </cell>
        </row>
        <row r="945">
          <cell r="U945">
            <v>0.1</v>
          </cell>
          <cell r="W945">
            <v>0</v>
          </cell>
        </row>
        <row r="946">
          <cell r="U946">
            <v>0.1</v>
          </cell>
          <cell r="W946">
            <v>0</v>
          </cell>
        </row>
        <row r="947">
          <cell r="U947">
            <v>0.1</v>
          </cell>
          <cell r="W947">
            <v>0</v>
          </cell>
        </row>
        <row r="948">
          <cell r="U948">
            <v>0.1</v>
          </cell>
          <cell r="W948">
            <v>0</v>
          </cell>
        </row>
        <row r="949">
          <cell r="U949">
            <v>0.1</v>
          </cell>
          <cell r="W949">
            <v>0</v>
          </cell>
        </row>
        <row r="950">
          <cell r="U950">
            <v>0.1</v>
          </cell>
          <cell r="W950">
            <v>0</v>
          </cell>
        </row>
        <row r="951">
          <cell r="U951">
            <v>0.1</v>
          </cell>
          <cell r="W951">
            <v>0</v>
          </cell>
        </row>
        <row r="952">
          <cell r="U952">
            <v>0.1</v>
          </cell>
          <cell r="W952">
            <v>0</v>
          </cell>
        </row>
        <row r="953">
          <cell r="U953">
            <v>0.1</v>
          </cell>
          <cell r="W953">
            <v>0</v>
          </cell>
        </row>
        <row r="954">
          <cell r="U954">
            <v>0.1</v>
          </cell>
          <cell r="W954">
            <v>0</v>
          </cell>
        </row>
        <row r="955">
          <cell r="U955">
            <v>0.1</v>
          </cell>
          <cell r="W955">
            <v>0</v>
          </cell>
        </row>
        <row r="956">
          <cell r="U956">
            <v>0.1</v>
          </cell>
          <cell r="W956">
            <v>0</v>
          </cell>
        </row>
        <row r="957">
          <cell r="U957">
            <v>0.1</v>
          </cell>
          <cell r="W957">
            <v>0</v>
          </cell>
        </row>
        <row r="958">
          <cell r="U958">
            <v>0.1</v>
          </cell>
          <cell r="W958">
            <v>0</v>
          </cell>
        </row>
        <row r="959">
          <cell r="U959">
            <v>0.1</v>
          </cell>
          <cell r="W959">
            <v>0</v>
          </cell>
        </row>
        <row r="960">
          <cell r="U960">
            <v>0.1</v>
          </cell>
          <cell r="W960">
            <v>0</v>
          </cell>
        </row>
        <row r="961">
          <cell r="U961">
            <v>0.1</v>
          </cell>
          <cell r="W961">
            <v>0</v>
          </cell>
        </row>
        <row r="962">
          <cell r="U962">
            <v>0.1</v>
          </cell>
          <cell r="W962">
            <v>0</v>
          </cell>
        </row>
        <row r="963">
          <cell r="U963">
            <v>0.1</v>
          </cell>
          <cell r="W963">
            <v>0</v>
          </cell>
        </row>
        <row r="964">
          <cell r="U964">
            <v>0.1</v>
          </cell>
          <cell r="W964">
            <v>0</v>
          </cell>
        </row>
        <row r="965">
          <cell r="U965">
            <v>0.1</v>
          </cell>
          <cell r="W965">
            <v>0</v>
          </cell>
        </row>
        <row r="966">
          <cell r="U966">
            <v>0.1</v>
          </cell>
          <cell r="W966">
            <v>0</v>
          </cell>
        </row>
        <row r="967">
          <cell r="U967">
            <v>0.1</v>
          </cell>
          <cell r="W967">
            <v>0</v>
          </cell>
        </row>
        <row r="968">
          <cell r="U968">
            <v>0.1</v>
          </cell>
          <cell r="W968">
            <v>0</v>
          </cell>
        </row>
        <row r="969">
          <cell r="U969">
            <v>0.1</v>
          </cell>
          <cell r="W969">
            <v>0</v>
          </cell>
        </row>
        <row r="970">
          <cell r="U970">
            <v>0.1</v>
          </cell>
          <cell r="W970">
            <v>0</v>
          </cell>
        </row>
        <row r="971">
          <cell r="U971">
            <v>0.1</v>
          </cell>
          <cell r="W971">
            <v>0</v>
          </cell>
        </row>
        <row r="972">
          <cell r="U972">
            <v>0.1</v>
          </cell>
          <cell r="W972">
            <v>0</v>
          </cell>
        </row>
        <row r="973">
          <cell r="U973">
            <v>0.1</v>
          </cell>
          <cell r="W973">
            <v>0</v>
          </cell>
        </row>
        <row r="974">
          <cell r="U974">
            <v>0.1</v>
          </cell>
          <cell r="W974">
            <v>0</v>
          </cell>
        </row>
        <row r="975">
          <cell r="U975">
            <v>0.1</v>
          </cell>
          <cell r="W975">
            <v>0</v>
          </cell>
        </row>
        <row r="976">
          <cell r="U976">
            <v>0.1</v>
          </cell>
          <cell r="W976">
            <v>0</v>
          </cell>
        </row>
        <row r="977">
          <cell r="U977">
            <v>0.1</v>
          </cell>
          <cell r="W977">
            <v>0</v>
          </cell>
        </row>
        <row r="978">
          <cell r="U978">
            <v>0.1</v>
          </cell>
          <cell r="W978">
            <v>0</v>
          </cell>
        </row>
        <row r="979">
          <cell r="U979">
            <v>0.1</v>
          </cell>
          <cell r="W979">
            <v>0</v>
          </cell>
        </row>
        <row r="980">
          <cell r="U980">
            <v>0.1</v>
          </cell>
          <cell r="W980">
            <v>0</v>
          </cell>
        </row>
        <row r="981">
          <cell r="U981">
            <v>0.1</v>
          </cell>
          <cell r="W981">
            <v>0</v>
          </cell>
        </row>
        <row r="982">
          <cell r="U982">
            <v>0.1</v>
          </cell>
          <cell r="W982">
            <v>0</v>
          </cell>
        </row>
        <row r="983">
          <cell r="U983">
            <v>0.1</v>
          </cell>
          <cell r="W983">
            <v>0</v>
          </cell>
        </row>
        <row r="984">
          <cell r="U984">
            <v>0.1</v>
          </cell>
          <cell r="W984">
            <v>0</v>
          </cell>
        </row>
        <row r="985">
          <cell r="U985">
            <v>0.1</v>
          </cell>
          <cell r="W985">
            <v>0</v>
          </cell>
        </row>
        <row r="986">
          <cell r="U986">
            <v>0.1</v>
          </cell>
          <cell r="W986">
            <v>0</v>
          </cell>
        </row>
        <row r="987">
          <cell r="U987">
            <v>0.1</v>
          </cell>
          <cell r="W987">
            <v>0</v>
          </cell>
        </row>
        <row r="988">
          <cell r="U988">
            <v>0.1</v>
          </cell>
          <cell r="W988">
            <v>0</v>
          </cell>
        </row>
        <row r="989">
          <cell r="U989">
            <v>0.1</v>
          </cell>
          <cell r="W989">
            <v>0</v>
          </cell>
        </row>
        <row r="990">
          <cell r="U990">
            <v>0.1</v>
          </cell>
          <cell r="W990">
            <v>0</v>
          </cell>
        </row>
        <row r="991">
          <cell r="U991">
            <v>0.1</v>
          </cell>
          <cell r="W991">
            <v>0</v>
          </cell>
        </row>
        <row r="992">
          <cell r="U992">
            <v>0.1</v>
          </cell>
          <cell r="W992">
            <v>0</v>
          </cell>
        </row>
        <row r="993">
          <cell r="U993">
            <v>0.1</v>
          </cell>
          <cell r="W993">
            <v>0</v>
          </cell>
        </row>
        <row r="994">
          <cell r="U994">
            <v>0.1</v>
          </cell>
          <cell r="W994">
            <v>0</v>
          </cell>
        </row>
        <row r="995">
          <cell r="U995">
            <v>0.1</v>
          </cell>
          <cell r="W995">
            <v>0</v>
          </cell>
        </row>
        <row r="996">
          <cell r="U996">
            <v>0.1</v>
          </cell>
          <cell r="W996">
            <v>0</v>
          </cell>
        </row>
        <row r="997">
          <cell r="U997">
            <v>0.1</v>
          </cell>
          <cell r="W997">
            <v>0</v>
          </cell>
        </row>
        <row r="998">
          <cell r="U998">
            <v>0.1</v>
          </cell>
          <cell r="W998">
            <v>0</v>
          </cell>
        </row>
        <row r="999">
          <cell r="U999">
            <v>0.1</v>
          </cell>
          <cell r="W999">
            <v>0</v>
          </cell>
        </row>
        <row r="1000">
          <cell r="U1000">
            <v>0.1</v>
          </cell>
          <cell r="W1000">
            <v>0</v>
          </cell>
        </row>
        <row r="1001">
          <cell r="U1001">
            <v>0.1</v>
          </cell>
          <cell r="W1001">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 gia Tay Ninh"/>
      <sheetName val="Don gia DakLaK"/>
      <sheetName val="Dinh muc tu van"/>
      <sheetName val="Don gia TBA vung I"/>
      <sheetName val="tmdt TBA 110 kV CuJut"/>
      <sheetName val="TMDT TBA 11O KV GO DAU"/>
      <sheetName val="TH phan lap dat dien"/>
      <sheetName val="BTH VL-NC-M lap dat"/>
      <sheetName val="TH phan xay dung"/>
      <sheetName val="Phan xay dung"/>
      <sheetName val="TH DUONG "/>
      <sheetName val="DUONG"/>
      <sheetName val="TL duong giao thong"/>
      <sheetName val="TH san nen"/>
      <sheetName val="san nen"/>
      <sheetName val="TL san nen"/>
      <sheetName val="TH hang rao"/>
      <sheetName val="hang rao "/>
      <sheetName val="TL hang rao"/>
      <sheetName val="TH muong cap"/>
      <sheetName val="Muong cap"/>
      <sheetName val="Tien luong muong cap"/>
      <sheetName val="TH nha dieu khien"/>
      <sheetName val="Nha dieu khien"/>
      <sheetName val="TL nha dieu khien"/>
      <sheetName val="TH nha dieu hanh SX"/>
      <sheetName val="Nha dieu hanh SX"/>
      <sheetName val="TL Nha dieu hanh SX"/>
      <sheetName val="TH ngoai troi"/>
      <sheetName val="Ngoai troi"/>
      <sheetName val="TL ngoai troi"/>
      <sheetName val="TH PCCC"/>
      <sheetName val="PCCC"/>
      <sheetName val="TL PCCC"/>
      <sheetName val="V.c noi bo"/>
      <sheetName val="DG"/>
    </sheetNames>
    <sheetDataSet>
      <sheetData sheetId="0" refreshError="1">
        <row r="5">
          <cell r="A5" t="str">
            <v>BA.1201</v>
          </cell>
          <cell r="B5" t="str">
            <v>Ñaøo boùc lôùp thaûo moäc baèng thuû coâng</v>
          </cell>
          <cell r="C5" t="str">
            <v>m3</v>
          </cell>
          <cell r="E5">
            <v>5445</v>
          </cell>
        </row>
        <row r="6">
          <cell r="A6" t="str">
            <v>BA.1313</v>
          </cell>
          <cell r="B6" t="str">
            <v>Ñaøo ñaát moùng baêng roäng £ 3m, saâu £ 2 m ñaát C3</v>
          </cell>
          <cell r="C6" t="str">
            <v>m3</v>
          </cell>
          <cell r="E6">
            <v>15003</v>
          </cell>
        </row>
        <row r="7">
          <cell r="A7" t="str">
            <v>BA.1314</v>
          </cell>
          <cell r="B7" t="str">
            <v>Ñaøo ñaát moùng baêng roäng £ 3m, saâu £ 2 m ñaát C4</v>
          </cell>
          <cell r="C7" t="str">
            <v>m3</v>
          </cell>
          <cell r="E7">
            <v>23351</v>
          </cell>
        </row>
        <row r="8">
          <cell r="A8" t="str">
            <v>BA.1323</v>
          </cell>
          <cell r="B8" t="str">
            <v>Ñaøo ñaát moùng baêng roäng £ 3m, saâu £ 2 m ñaát C3</v>
          </cell>
          <cell r="C8" t="str">
            <v>m3</v>
          </cell>
          <cell r="E8">
            <v>15850</v>
          </cell>
        </row>
        <row r="9">
          <cell r="A9" t="str">
            <v>BA.1324</v>
          </cell>
          <cell r="B9" t="str">
            <v>Ñaøo ñaát moùng baêng roäng £ 3m, saâu £ 2 m ñaát C4</v>
          </cell>
          <cell r="C9" t="str">
            <v>m3</v>
          </cell>
          <cell r="E9">
            <v>24198</v>
          </cell>
        </row>
        <row r="10">
          <cell r="A10" t="str">
            <v>BA.1333</v>
          </cell>
          <cell r="B10" t="str">
            <v>Ñaøo ñaát moùng baêng roäng £ 3m, saâu £ 3 m ñaát C3</v>
          </cell>
          <cell r="C10" t="str">
            <v>m3</v>
          </cell>
          <cell r="E10">
            <v>16697</v>
          </cell>
        </row>
        <row r="11">
          <cell r="A11" t="str">
            <v>BA.1334</v>
          </cell>
          <cell r="B11" t="str">
            <v>Ñaøo ñaát moùng baêng roäng £ 3m, saâu £ 3 m ñaát C4</v>
          </cell>
          <cell r="C11" t="str">
            <v>m3</v>
          </cell>
          <cell r="E11">
            <v>25408</v>
          </cell>
        </row>
        <row r="12">
          <cell r="A12" t="str">
            <v>BA.1343</v>
          </cell>
          <cell r="B12" t="str">
            <v>Ñaøo ñaát moùng baêng roäng £ 3m, saâu &gt; 3 m ñaát C3</v>
          </cell>
          <cell r="C12" t="str">
            <v>m3</v>
          </cell>
          <cell r="E12">
            <v>18028</v>
          </cell>
        </row>
        <row r="13">
          <cell r="A13" t="str">
            <v>BA.1344</v>
          </cell>
          <cell r="B13" t="str">
            <v>Ñaøo ñaát moùng baêng roäng £ 3m, saâu &gt; 3 m ñaát C4</v>
          </cell>
          <cell r="C13" t="str">
            <v>m3</v>
          </cell>
          <cell r="E13">
            <v>26981</v>
          </cell>
        </row>
        <row r="14">
          <cell r="A14" t="str">
            <v>BA.1353</v>
          </cell>
          <cell r="B14" t="str">
            <v>Ñaøo ñaát moùng baêng roäng &gt; 3m, saâu £ 1 m ñaát C3</v>
          </cell>
          <cell r="C14" t="str">
            <v>m3</v>
          </cell>
          <cell r="E14">
            <v>11736</v>
          </cell>
        </row>
        <row r="15">
          <cell r="A15" t="str">
            <v>BA.1354</v>
          </cell>
          <cell r="B15" t="str">
            <v>Ñaøo ñaát moùng baêng roäng &gt; 3m, saâu £ 1 m ñaát C4</v>
          </cell>
          <cell r="C15" t="str">
            <v>m3</v>
          </cell>
          <cell r="E15">
            <v>17665</v>
          </cell>
        </row>
        <row r="16">
          <cell r="A16" t="str">
            <v>BA.1363</v>
          </cell>
          <cell r="B16" t="str">
            <v>Ñaøo ñaát moùng baêng roäng &gt; 3m, saâu £ 2 m ñaát C3</v>
          </cell>
          <cell r="C16" t="str">
            <v>m3</v>
          </cell>
          <cell r="E16">
            <v>12341</v>
          </cell>
        </row>
        <row r="17">
          <cell r="A17" t="str">
            <v>BA.1364</v>
          </cell>
          <cell r="B17" t="str">
            <v>Ñaøo ñaát moùng baêng roäng &gt; 3m, saâu £ 2 m ñaát C4</v>
          </cell>
          <cell r="C17" t="str">
            <v>m3</v>
          </cell>
          <cell r="E17">
            <v>18390</v>
          </cell>
        </row>
        <row r="18">
          <cell r="A18" t="str">
            <v>BA.1373</v>
          </cell>
          <cell r="B18" t="str">
            <v>Ñaøo ñaát moùng baêng roäng &gt; 3m, saâu £ 3 m ñaát C3</v>
          </cell>
          <cell r="C18" t="str">
            <v>m3</v>
          </cell>
          <cell r="E18">
            <v>13188</v>
          </cell>
        </row>
        <row r="19">
          <cell r="A19" t="str">
            <v>BA.1374</v>
          </cell>
          <cell r="B19" t="str">
            <v>Ñaøo ñaát moùng baêng roäng &gt; 3m, saâu £ 3 m ñaát C4</v>
          </cell>
          <cell r="C19" t="str">
            <v>m3</v>
          </cell>
          <cell r="E19">
            <v>19358</v>
          </cell>
        </row>
        <row r="20">
          <cell r="A20" t="str">
            <v>BA.1383</v>
          </cell>
          <cell r="B20" t="str">
            <v>Ñaøo ñaát moùng baêng roäng &gt; 3m, saâu &gt; 3 m ñaát C3</v>
          </cell>
          <cell r="C20" t="str">
            <v>m3</v>
          </cell>
          <cell r="E20">
            <v>14035</v>
          </cell>
        </row>
        <row r="21">
          <cell r="A21" t="str">
            <v>BA.1384</v>
          </cell>
          <cell r="B21" t="str">
            <v>Ñaøo ñaát moùng baêng roäng &gt; 3m, saâu &gt; 3 m ñaát C4</v>
          </cell>
          <cell r="C21" t="str">
            <v>m3</v>
          </cell>
          <cell r="E21">
            <v>20568</v>
          </cell>
        </row>
        <row r="22">
          <cell r="A22" t="str">
            <v>BA.1413</v>
          </cell>
          <cell r="B22" t="str">
            <v>Ñaøo ñaát moùng coät roäng £ 1m, saâu £ 1 m ñaát C3</v>
          </cell>
          <cell r="C22" t="str">
            <v>m3</v>
          </cell>
          <cell r="E22">
            <v>22988</v>
          </cell>
        </row>
        <row r="23">
          <cell r="A23" t="str">
            <v>BA.1423</v>
          </cell>
          <cell r="B23" t="str">
            <v>Ñaøo ñaát moùng coät roäng £ 1m, saâu &gt; 1 m ñaát C3</v>
          </cell>
          <cell r="C23" t="str">
            <v>m3</v>
          </cell>
          <cell r="E23">
            <v>28312</v>
          </cell>
        </row>
        <row r="24">
          <cell r="A24" t="str">
            <v>BA.1424</v>
          </cell>
          <cell r="B24" t="str">
            <v>Ñaøo ñaát moùng coät roäng £ 1m, saâu &gt; 1 m ñaát C4</v>
          </cell>
          <cell r="C24" t="str">
            <v>m3</v>
          </cell>
          <cell r="E24">
            <v>43556</v>
          </cell>
        </row>
        <row r="25">
          <cell r="A25" t="str">
            <v>BA.1433</v>
          </cell>
          <cell r="B25" t="str">
            <v>Ñaøo ñaát moùng coät roäng &gt; 1m, saâu £ 1 m ñaát C3</v>
          </cell>
          <cell r="C25" t="str">
            <v>m3</v>
          </cell>
          <cell r="E25">
            <v>15124</v>
          </cell>
        </row>
        <row r="26">
          <cell r="A26" t="str">
            <v>BA.1434</v>
          </cell>
          <cell r="B26" t="str">
            <v>Ñaøo ñaát moùng coät roäng &gt; 1m, saâu £ 1 m ñaát C4</v>
          </cell>
          <cell r="C26" t="str">
            <v>m3</v>
          </cell>
          <cell r="E26">
            <v>24198</v>
          </cell>
        </row>
        <row r="27">
          <cell r="A27" t="str">
            <v>BA.1443</v>
          </cell>
          <cell r="B27" t="str">
            <v>Ñaøo ñaát moùng coät roäng &gt; 1m, saâu &gt; 1 m ñaát C3</v>
          </cell>
          <cell r="C27" t="str">
            <v>m3</v>
          </cell>
          <cell r="E27">
            <v>18269</v>
          </cell>
        </row>
        <row r="28">
          <cell r="A28" t="str">
            <v>BA.1444</v>
          </cell>
          <cell r="B28" t="str">
            <v>Ñaøo ñaát moùng coät roäng &gt; 1m, saâu &gt; 1 m ñaát C4</v>
          </cell>
          <cell r="C28" t="str">
            <v>m3</v>
          </cell>
          <cell r="E28">
            <v>28312</v>
          </cell>
        </row>
        <row r="29">
          <cell r="A29" t="str">
            <v>BA.1513</v>
          </cell>
          <cell r="B29" t="str">
            <v>Ñaøo keânh möông, raõnh thoaùt nöôùc roäng £ 3m, roäng £ 1 m ñaát loaïi 3</v>
          </cell>
          <cell r="C29" t="str">
            <v>m3</v>
          </cell>
          <cell r="E29">
            <v>16334</v>
          </cell>
        </row>
        <row r="30">
          <cell r="A30" t="str">
            <v>BA.1514</v>
          </cell>
          <cell r="B30" t="str">
            <v>Ñaøo keânh möông, raõnh thoaùt nöôùc roäng £ 3m, roäng £ 1 m ñaát loaïi 4</v>
          </cell>
          <cell r="C30" t="str">
            <v>m3</v>
          </cell>
          <cell r="E30">
            <v>24924</v>
          </cell>
        </row>
        <row r="31">
          <cell r="A31" t="str">
            <v>BA.1523</v>
          </cell>
          <cell r="B31" t="str">
            <v>Ñaøo keânh möông, raõnh thoaùt nöôùc roäng £ 3m, roäng £ 2 m ñaát loaïi 3</v>
          </cell>
          <cell r="C31" t="str">
            <v>m3</v>
          </cell>
          <cell r="E31">
            <v>16576</v>
          </cell>
        </row>
        <row r="32">
          <cell r="A32" t="str">
            <v>BA.1524</v>
          </cell>
          <cell r="B32" t="str">
            <v>Ñaøo keânh möông, raõnh thoaùt nöôùc roäng £ 3m, roäng £ 2 m ñaát loaïi 4</v>
          </cell>
          <cell r="C32" t="str">
            <v>m3</v>
          </cell>
          <cell r="E32">
            <v>25166</v>
          </cell>
        </row>
        <row r="33">
          <cell r="A33" t="str">
            <v>BA.1533</v>
          </cell>
          <cell r="B33" t="str">
            <v>Ñaøo keânh möông, raõnh thoaùt nöôùc roäng £ 3m, roäng £ 3 m ñaát loaïi 3</v>
          </cell>
          <cell r="C33" t="str">
            <v>m3</v>
          </cell>
          <cell r="E33">
            <v>17423</v>
          </cell>
        </row>
        <row r="34">
          <cell r="A34" t="str">
            <v>BA.1534</v>
          </cell>
          <cell r="B34" t="str">
            <v>Ñaøo keânh möông, raõnh thoaùt nöôùc roäng £ 3m, roäng £ 3 m ñaát loaïi 4</v>
          </cell>
          <cell r="C34" t="str">
            <v>m3</v>
          </cell>
          <cell r="E34">
            <v>26255</v>
          </cell>
        </row>
        <row r="35">
          <cell r="A35" t="str">
            <v>BA.1543</v>
          </cell>
          <cell r="B35" t="str">
            <v>Ñaøo keânh möông, raõnh thoaùt nöôùc roäng £ 3m, roäng &gt; 3 m ñaát loaïi 3</v>
          </cell>
          <cell r="C35" t="str">
            <v>m3</v>
          </cell>
          <cell r="E35">
            <v>22262</v>
          </cell>
        </row>
        <row r="36">
          <cell r="A36" t="str">
            <v>BA.1544</v>
          </cell>
          <cell r="B36" t="str">
            <v>Ñaøo keânh möông, raõnh thoaùt nöôùc roäng £ 3m, roäng &gt; 3 m ñaát loaïi 4</v>
          </cell>
          <cell r="C36" t="str">
            <v>m3</v>
          </cell>
          <cell r="E36">
            <v>28796</v>
          </cell>
        </row>
        <row r="37">
          <cell r="A37" t="str">
            <v>BA.1553</v>
          </cell>
          <cell r="B37" t="str">
            <v>Ñaøo keânh möông, raõnh thoaùt nöôùc roäng &gt; 3m, roäng £ 1 m ñaát loaïi 3</v>
          </cell>
          <cell r="C37" t="str">
            <v>m3</v>
          </cell>
          <cell r="E37">
            <v>12704</v>
          </cell>
        </row>
        <row r="38">
          <cell r="A38" t="str">
            <v>BA.1554</v>
          </cell>
          <cell r="B38" t="str">
            <v>Ñaøo keânh möông, raõnh thoaùt nöôùc roäng &gt; 3m, roäng £ 1 m ñaát loaïi 4</v>
          </cell>
          <cell r="C38" t="str">
            <v>m3</v>
          </cell>
          <cell r="E38">
            <v>18995</v>
          </cell>
        </row>
        <row r="39">
          <cell r="A39" t="str">
            <v>BA.1563</v>
          </cell>
          <cell r="B39" t="str">
            <v>Ñaøo keânh möông, raõnh thoaùt nöôùc roäng &gt; 3m, roäng £ 2 m ñaát loaïi 3</v>
          </cell>
          <cell r="C39" t="str">
            <v>m3</v>
          </cell>
          <cell r="E39">
            <v>13067</v>
          </cell>
        </row>
        <row r="40">
          <cell r="A40" t="str">
            <v>BA.1564</v>
          </cell>
          <cell r="B40" t="str">
            <v>Ñaøo keânh möông, raõnh thoaùt nöôùc roäng &gt; 3m, roäng £ 2 m ñaát loaïi 4</v>
          </cell>
          <cell r="C40" t="str">
            <v>m3</v>
          </cell>
          <cell r="E40">
            <v>19327</v>
          </cell>
        </row>
        <row r="41">
          <cell r="A41" t="str">
            <v>BA.1573</v>
          </cell>
          <cell r="B41" t="str">
            <v>Ñaøo keânh möông, raõnh thoaùt nöôùc roäng &gt; 3m, roäng £ 3 m ñaát loaïi 3</v>
          </cell>
          <cell r="C41" t="str">
            <v>m3</v>
          </cell>
          <cell r="E41">
            <v>13672</v>
          </cell>
        </row>
        <row r="42">
          <cell r="A42" t="str">
            <v>BA.1574</v>
          </cell>
          <cell r="B42" t="str">
            <v>Ñaøo keânh möông, raõnh thoaùt nöôùc roäng &gt; 3m, roäng £ 3 m ñaát loaïi 4</v>
          </cell>
          <cell r="C42" t="str">
            <v>m3</v>
          </cell>
          <cell r="E42">
            <v>19963</v>
          </cell>
        </row>
        <row r="43">
          <cell r="A43" t="str">
            <v>BA.1583</v>
          </cell>
          <cell r="B43" t="str">
            <v>Ñaøo keânh möông, raõnh thoaùt nöôùc roäng &gt; 3m, roäng &gt; 3 m ñaát loaïi 3</v>
          </cell>
          <cell r="C43" t="str">
            <v>m3</v>
          </cell>
          <cell r="E43">
            <v>14277</v>
          </cell>
        </row>
        <row r="44">
          <cell r="A44" t="str">
            <v>BA.1584</v>
          </cell>
          <cell r="B44" t="str">
            <v>Ñaøo keânh möông, raõnh thoaùt nöôùc roäng &gt; 3m, roäng &gt; 3 m ñaát loaïi 4</v>
          </cell>
          <cell r="C44" t="str">
            <v>m3</v>
          </cell>
          <cell r="E44">
            <v>20931</v>
          </cell>
        </row>
        <row r="45">
          <cell r="A45" t="str">
            <v>BA.1613</v>
          </cell>
          <cell r="B45" t="str">
            <v>Ñaøo neàn ñöôøng môû roäng baèng TC ñaát C3</v>
          </cell>
          <cell r="C45" t="str">
            <v>m3</v>
          </cell>
          <cell r="E45">
            <v>12946</v>
          </cell>
        </row>
        <row r="46">
          <cell r="A46" t="str">
            <v>BA.1614</v>
          </cell>
          <cell r="B46" t="str">
            <v>Ñaøo neàn ñöôøng môû roäng baèng TC ñaát C4</v>
          </cell>
          <cell r="C46" t="str">
            <v>m3</v>
          </cell>
          <cell r="E46">
            <v>19116</v>
          </cell>
        </row>
        <row r="47">
          <cell r="A47" t="str">
            <v>BA.1623</v>
          </cell>
          <cell r="B47" t="str">
            <v>Ñaøo neàn ñöôøng môû laøm môùi baèng TC ñaát C3</v>
          </cell>
          <cell r="C47" t="str">
            <v>m3</v>
          </cell>
          <cell r="E47">
            <v>10526</v>
          </cell>
        </row>
        <row r="48">
          <cell r="A48" t="str">
            <v>BA.1624</v>
          </cell>
          <cell r="B48" t="str">
            <v>Ñaøo neàn ñöôøng môû laøm môùi baèng TC ñaát C4</v>
          </cell>
          <cell r="C48" t="str">
            <v>m3</v>
          </cell>
          <cell r="E48">
            <v>16697</v>
          </cell>
        </row>
        <row r="49">
          <cell r="A49" t="str">
            <v>BA.1713</v>
          </cell>
          <cell r="B49" t="str">
            <v>Ñaøo khuoân ñöôøng baèng TC saâu £ 15 cm ñaát C3</v>
          </cell>
          <cell r="C49" t="str">
            <v>m3</v>
          </cell>
          <cell r="E49">
            <v>16818</v>
          </cell>
        </row>
        <row r="50">
          <cell r="A50" t="str">
            <v>BA.1714</v>
          </cell>
          <cell r="B50" t="str">
            <v>Ñaøo khuoân ñöôøng baèng TC saâu £ 15 cm ñaát C4</v>
          </cell>
          <cell r="C50" t="str">
            <v>m3</v>
          </cell>
          <cell r="E50">
            <v>25650</v>
          </cell>
        </row>
        <row r="51">
          <cell r="A51" t="str">
            <v>BA.1723</v>
          </cell>
          <cell r="B51" t="str">
            <v>Ñaøo khuoân ñöôøng baèng TC saâu £ 30 cm ñaát C3</v>
          </cell>
          <cell r="C51" t="str">
            <v>m3</v>
          </cell>
          <cell r="E51">
            <v>15366</v>
          </cell>
        </row>
        <row r="52">
          <cell r="A52" t="str">
            <v>BA.1724</v>
          </cell>
          <cell r="B52" t="str">
            <v>Ñaøo khuoân ñöôøng baèng TC saâu £ 30 cm ñaát C4</v>
          </cell>
          <cell r="C52" t="str">
            <v>m3</v>
          </cell>
          <cell r="E52">
            <v>23593</v>
          </cell>
        </row>
        <row r="53">
          <cell r="A53" t="str">
            <v>BA.1733</v>
          </cell>
          <cell r="B53" t="str">
            <v>Ñaøo khuoân ñöôøng baèng TC saâu &gt; 30 cm ñaát C3</v>
          </cell>
          <cell r="C53" t="str">
            <v>m3</v>
          </cell>
          <cell r="E53">
            <v>14156</v>
          </cell>
        </row>
        <row r="54">
          <cell r="A54" t="str">
            <v>BA.1734</v>
          </cell>
          <cell r="B54" t="str">
            <v>Ñaøo khuoân ñöôøng baèng TC saâu &gt; 30 cm ñaát C4</v>
          </cell>
          <cell r="C54" t="str">
            <v>m3</v>
          </cell>
          <cell r="E54">
            <v>22020</v>
          </cell>
        </row>
        <row r="55">
          <cell r="A55" t="str">
            <v>BB.1113</v>
          </cell>
          <cell r="B55" t="str">
            <v>Laáp ñaát hoá moùng baèng ñaát ñaøo coù saün</v>
          </cell>
          <cell r="C55" t="str">
            <v>m3</v>
          </cell>
          <cell r="E55">
            <v>8317</v>
          </cell>
        </row>
        <row r="56">
          <cell r="A56" t="str">
            <v>BB.1114</v>
          </cell>
          <cell r="B56" t="str">
            <v>Laáp ñaát hoá moùng baèng ñaát ñaøo coù saün</v>
          </cell>
          <cell r="C56" t="str">
            <v>m3</v>
          </cell>
          <cell r="E56">
            <v>8317</v>
          </cell>
        </row>
        <row r="57">
          <cell r="A57" t="str">
            <v>BC.1113</v>
          </cell>
          <cell r="B57" t="str">
            <v>Ñaøo san ñaát baèng maùy ñaøo £ 0,4m3. OÂtoâ 5T, maùy uûi £ 110 CV phaïm vi 300m</v>
          </cell>
          <cell r="C57" t="str">
            <v>m3</v>
          </cell>
          <cell r="E57">
            <v>100.55</v>
          </cell>
          <cell r="F57">
            <v>6280.8</v>
          </cell>
        </row>
        <row r="58">
          <cell r="A58" t="str">
            <v>BC.1123</v>
          </cell>
          <cell r="B58" t="str">
            <v>Ñaøo san ñaát baèng maùy ñaøo £ 0,8m3. OÂtoâ 5T, maùy uûi £ 110 CV phaïm vi 300m</v>
          </cell>
          <cell r="C58" t="str">
            <v>m3</v>
          </cell>
          <cell r="E58">
            <v>100.55</v>
          </cell>
          <cell r="F58">
            <v>6031.34</v>
          </cell>
        </row>
        <row r="59">
          <cell r="A59" t="str">
            <v>BC.1313</v>
          </cell>
          <cell r="B59" t="str">
            <v>Ñaøo san ñaát baèng maùy ñaøo £ 0,4m3. OÂtoâ 5T, maùy uûi £ 110 CV phaïm vi 500m</v>
          </cell>
          <cell r="C59" t="str">
            <v>m3</v>
          </cell>
          <cell r="E59">
            <v>100.55</v>
          </cell>
          <cell r="F59">
            <v>6993.43</v>
          </cell>
        </row>
        <row r="60">
          <cell r="A60" t="str">
            <v>BC.1323</v>
          </cell>
          <cell r="B60" t="str">
            <v>Ñaøo san ñaát baèng maùy ñaøo £ 0,8m3. OÂtoâ 5T, maùy uûi £ 110 CV phaïm vi 500m</v>
          </cell>
          <cell r="C60" t="str">
            <v>m3</v>
          </cell>
          <cell r="E60">
            <v>100.55</v>
          </cell>
          <cell r="F60">
            <v>6743.97</v>
          </cell>
        </row>
        <row r="61">
          <cell r="A61" t="str">
            <v>BC.1513</v>
          </cell>
          <cell r="B61" t="str">
            <v>Ñaøo san ñaát baèng maùy ñaøo £ 0,4m3. OÂtoâ 5T, maùy uûi £ 110 CV phaïm vi 700m</v>
          </cell>
          <cell r="C61" t="str">
            <v>m3</v>
          </cell>
          <cell r="E61">
            <v>100.55</v>
          </cell>
          <cell r="F61">
            <v>7458.2</v>
          </cell>
        </row>
        <row r="62">
          <cell r="A62" t="str">
            <v>BC.1523</v>
          </cell>
          <cell r="B62" t="str">
            <v>Ñaøo san ñaát baèng maùy ñaøo £ 0,4m3. OÂtoâ 5T, maùy uûi £ 110 CV phaïm vi 700m</v>
          </cell>
          <cell r="C62" t="str">
            <v>m3</v>
          </cell>
          <cell r="E62">
            <v>100.55</v>
          </cell>
          <cell r="F62">
            <v>7208.74</v>
          </cell>
        </row>
        <row r="63">
          <cell r="A63" t="str">
            <v>BC.1753</v>
          </cell>
          <cell r="B63" t="str">
            <v>Ñaøo san ñaát baèng maùy ñaøo £ 0,8m3. OÂtoâ 10T,maùy uûi £ 110 CV phaïm vi 700m</v>
          </cell>
          <cell r="C63" t="str">
            <v>m3</v>
          </cell>
          <cell r="E63">
            <v>100.55</v>
          </cell>
          <cell r="F63">
            <v>7349.15</v>
          </cell>
        </row>
        <row r="64">
          <cell r="A64" t="str">
            <v>BD.1113</v>
          </cell>
          <cell r="B64" t="str">
            <v xml:space="preserve">Ñaøo xuùc ñaát phaïm vi £ 300m ñaát loaïi 3 (baèng oâtoâ 5T, maùy uûi £110CV, maùy ñaøo £ 0,4 m3) </v>
          </cell>
          <cell r="C64" t="str">
            <v>m3</v>
          </cell>
          <cell r="E64">
            <v>100.55</v>
          </cell>
          <cell r="F64">
            <v>5977.37</v>
          </cell>
        </row>
        <row r="65">
          <cell r="A65" t="str">
            <v>BD.1123</v>
          </cell>
          <cell r="B65" t="str">
            <v xml:space="preserve">Ñaøo xuùc ñaát phaïm vi £ 300m ñaát loaïi 3 (baèng oâtoâ 5T, maùy uûi £110CV, maùy ñaøo £ 0,8 m3) </v>
          </cell>
          <cell r="C65" t="str">
            <v>m3</v>
          </cell>
          <cell r="E65">
            <v>100.55</v>
          </cell>
          <cell r="F65">
            <v>5771.27</v>
          </cell>
        </row>
        <row r="66">
          <cell r="A66" t="str">
            <v>BD.1313</v>
          </cell>
          <cell r="B66" t="str">
            <v xml:space="preserve">Ñaøo xuùc ñaát phaïm vi £ 500m ñaát loaïi 3 (baèng oâtoâ 5T, maùy uûi £110CV, maùy ñaøo £ 0,4 m3) </v>
          </cell>
          <cell r="C66" t="str">
            <v>m3</v>
          </cell>
          <cell r="E66">
            <v>100.55</v>
          </cell>
          <cell r="F66">
            <v>6690</v>
          </cell>
        </row>
        <row r="67">
          <cell r="A67" t="str">
            <v>BD.1323</v>
          </cell>
          <cell r="B67" t="str">
            <v xml:space="preserve">Ñaøo xuùc ñaát phaïm vi £ 500m ñaát loaïi 3 (baèng oâtoâ 5T, maùy uûi £110CV, maùy ñaøo £ 0,8 m3) </v>
          </cell>
          <cell r="C67" t="str">
            <v>m3</v>
          </cell>
          <cell r="E67">
            <v>100.55</v>
          </cell>
          <cell r="F67">
            <v>6483.9</v>
          </cell>
        </row>
        <row r="68">
          <cell r="A68" t="str">
            <v>BD.1513</v>
          </cell>
          <cell r="B68" t="str">
            <v xml:space="preserve">Ñaøo xuùc ñaát phaïm vi £ 700m ñaát loaïi 3 (baèng oâtoâ 5T, maùy uûi £110CV, maùy ñaøo £ 0,4 m3) </v>
          </cell>
          <cell r="C68" t="str">
            <v>m3</v>
          </cell>
          <cell r="E68">
            <v>100.55</v>
          </cell>
          <cell r="F68">
            <v>7154.77</v>
          </cell>
        </row>
        <row r="69">
          <cell r="A69" t="str">
            <v>BD.1523</v>
          </cell>
          <cell r="B69" t="str">
            <v xml:space="preserve">Ñaøo xuùc ñaát phaïm vi £ 700m ñaát loaïi 3 (baèng oâtoâ 5T, maùy uûi £110CV, maùy ñaøo £ 0,8 m3) </v>
          </cell>
          <cell r="C69" t="str">
            <v>m3</v>
          </cell>
          <cell r="E69">
            <v>100.55</v>
          </cell>
          <cell r="F69">
            <v>6855.71</v>
          </cell>
        </row>
        <row r="70">
          <cell r="A70" t="str">
            <v>BD.1713</v>
          </cell>
          <cell r="B70" t="str">
            <v xml:space="preserve">Ñaøo xuùc ñaát phaïm vi £ 1000m ñaát loaïi 3 (baèng oâtoâ 5T, maùy uûi £110CV, maùy ñaøo £ 0,4 m3) </v>
          </cell>
          <cell r="C70" t="str">
            <v>m3</v>
          </cell>
          <cell r="E70">
            <v>100.55</v>
          </cell>
          <cell r="F70">
            <v>7836.42</v>
          </cell>
        </row>
        <row r="71">
          <cell r="A71" t="str">
            <v>BD.1723</v>
          </cell>
          <cell r="B71" t="str">
            <v xml:space="preserve">Ñaøo xuùc ñaát phaïm vi £ 1000m ñaát loaïi 3 (baèng oâtoâ 5T, maùy uûi £110CV, maùy ñaøo £ 0,8 m3) </v>
          </cell>
          <cell r="C71" t="str">
            <v>m3</v>
          </cell>
          <cell r="E71">
            <v>100.55</v>
          </cell>
          <cell r="F71">
            <v>8123.57</v>
          </cell>
        </row>
        <row r="72">
          <cell r="A72" t="str">
            <v>BG.1113</v>
          </cell>
          <cell r="B72" t="str">
            <v xml:space="preserve">Ñaøo neàn ñöôøng laøm môùi phaïm vi £ 300m ñaát C3 (baèng oâtoâ 5T, maùy uûi £110CV, maùy ñaøo £ 0,4 m3) </v>
          </cell>
          <cell r="C72" t="str">
            <v>m3</v>
          </cell>
          <cell r="E72">
            <v>2420.54</v>
          </cell>
          <cell r="F72">
            <v>6843.64</v>
          </cell>
        </row>
        <row r="73">
          <cell r="A73" t="str">
            <v>BG.1123</v>
          </cell>
          <cell r="B73" t="str">
            <v xml:space="preserve">Ñaøo neàn ñöôøng laøm môùi phaïm vi £ 300m ñaát C3 (baèng oâtoâ 5T, maùy uûi £110CV, maùy ñaøo £ 0,8 m3) </v>
          </cell>
          <cell r="C73" t="str">
            <v>m3</v>
          </cell>
          <cell r="E73">
            <v>2420.54</v>
          </cell>
          <cell r="F73">
            <v>6553.43</v>
          </cell>
        </row>
        <row r="74">
          <cell r="A74" t="str">
            <v>BG.1713</v>
          </cell>
          <cell r="B74" t="str">
            <v xml:space="preserve">Ñaøo neàn ñöôøng laøm môùi phaïm vi £ 1000m ñaát C3 (baèng oâtoâ 5T, maùy uûi £110CV, maùy ñaøo £ 0,4 m3) </v>
          </cell>
          <cell r="C74" t="str">
            <v>m3</v>
          </cell>
          <cell r="E74">
            <v>2420.54</v>
          </cell>
          <cell r="F74">
            <v>8702.69</v>
          </cell>
        </row>
        <row r="75">
          <cell r="A75" t="str">
            <v>BG.1733</v>
          </cell>
          <cell r="B75" t="str">
            <v xml:space="preserve">Ñaøo neàn ñöôøng laøm môùi phaïm vi £ 300m ñaát C3 (baèng oâtoâ 7T, maùy uûi £110CV, maùy ñaøo £ 0,4 m3) </v>
          </cell>
          <cell r="C75" t="str">
            <v>m3</v>
          </cell>
          <cell r="E75">
            <v>2420.54</v>
          </cell>
          <cell r="F75">
            <v>8412.48</v>
          </cell>
        </row>
        <row r="76">
          <cell r="A76" t="str">
            <v>BJ.1111</v>
          </cell>
          <cell r="B76" t="str">
            <v>Vaän chuyeån lôùp thaûo moäc cöï ly 1000 meùt</v>
          </cell>
          <cell r="C76" t="str">
            <v>m3</v>
          </cell>
          <cell r="F76">
            <v>2049.0500000000002</v>
          </cell>
        </row>
        <row r="77">
          <cell r="A77" t="str">
            <v>BJ.1113</v>
          </cell>
          <cell r="B77" t="str">
            <v>Vaän chuyeån ñaát thöøa xa 1000m baèng oâtoâ 5T</v>
          </cell>
          <cell r="C77" t="str">
            <v>m3</v>
          </cell>
          <cell r="F77">
            <v>2664.63</v>
          </cell>
        </row>
        <row r="78">
          <cell r="A78" t="str">
            <v>BK.2103</v>
          </cell>
          <cell r="B78" t="str">
            <v>San ñaàm ñaát maët baèng ñaát caáp 3 baèng maùy ñaàm 9T, maùy uûi 110 CV</v>
          </cell>
          <cell r="C78" t="str">
            <v>m3</v>
          </cell>
          <cell r="F78">
            <v>2133.14</v>
          </cell>
        </row>
        <row r="79">
          <cell r="A79" t="str">
            <v>BK.2203</v>
          </cell>
          <cell r="B79" t="str">
            <v>San ñaàm ñaát maët baèng ñaát caáp 3 baèng maùy ñaàm 16T, maùy uûi 110 CV</v>
          </cell>
          <cell r="C79" t="str">
            <v>m3</v>
          </cell>
          <cell r="F79">
            <v>1840.04</v>
          </cell>
        </row>
        <row r="80">
          <cell r="A80" t="str">
            <v>BK.2303</v>
          </cell>
          <cell r="B80" t="str">
            <v>San ñaàm ñaát maët baèng ñaát caáp 3 baèng maùy ñaàm 25T, maùy uûi 110 CV</v>
          </cell>
          <cell r="C80" t="str">
            <v>m3</v>
          </cell>
          <cell r="F80">
            <v>1756.17</v>
          </cell>
        </row>
        <row r="81">
          <cell r="A81" t="str">
            <v>BK.4113</v>
          </cell>
          <cell r="B81" t="str">
            <v>Ñaép ñaát neàn ñöôøng maùy ñaàm 9T, maùy uûi 110 CV ñaát caáp 3 (K=0,9)</v>
          </cell>
          <cell r="C81" t="str">
            <v>m3</v>
          </cell>
          <cell r="E81">
            <v>392.25</v>
          </cell>
          <cell r="F81">
            <v>2486.8200000000002</v>
          </cell>
        </row>
        <row r="82">
          <cell r="A82" t="str">
            <v>BK.4123</v>
          </cell>
          <cell r="B82" t="str">
            <v>Ñaép ñaát neàn ñöôøng maùy ñaàm 9T, maùy uûi 110 CV ñaát caáp 3 (K=0,95)</v>
          </cell>
          <cell r="C82" t="str">
            <v>m3</v>
          </cell>
          <cell r="E82">
            <v>392.25</v>
          </cell>
          <cell r="F82">
            <v>3607.89</v>
          </cell>
        </row>
        <row r="83">
          <cell r="A83" t="str">
            <v>BK.4213</v>
          </cell>
          <cell r="B83" t="str">
            <v>Ñaép ñaát neàn ñöôøng maùy ñaàm 16T, maùy uûi 110 CV ñaát caáp 3 (K=0,90)</v>
          </cell>
          <cell r="C83" t="str">
            <v>m3</v>
          </cell>
          <cell r="E83">
            <v>392.25</v>
          </cell>
          <cell r="F83">
            <v>2147.0100000000002</v>
          </cell>
        </row>
        <row r="84">
          <cell r="A84" t="str">
            <v>BK.4223</v>
          </cell>
          <cell r="B84" t="str">
            <v>Ñaép ñaát neàn ñöôøng maùy ñaàm 16T, maùy uûi 110 CV ñaát caáp 3 (K=0,95)</v>
          </cell>
          <cell r="C84" t="str">
            <v>m3</v>
          </cell>
          <cell r="E84">
            <v>392.25</v>
          </cell>
          <cell r="F84">
            <v>3103.09</v>
          </cell>
        </row>
        <row r="85">
          <cell r="A85" t="str">
            <v>BK.4313</v>
          </cell>
          <cell r="B85" t="str">
            <v>Ñaép ñaát neàn ñöôøng maùy ñaàm 25T, maùy uûi 110 CV ñaát caáp 3 (K=0,90)</v>
          </cell>
          <cell r="C85" t="str">
            <v>m3</v>
          </cell>
          <cell r="E85">
            <v>392.25</v>
          </cell>
          <cell r="F85">
            <v>2048.87</v>
          </cell>
        </row>
        <row r="86">
          <cell r="A86" t="str">
            <v>BK.4323</v>
          </cell>
          <cell r="B86" t="str">
            <v>Ñaép ñaát neàn ñöôøng maùy ñaàm 25T, maùy uûi 110 CV ñaát caáp 3 (K=0,95)</v>
          </cell>
          <cell r="C86" t="str">
            <v>m3</v>
          </cell>
          <cell r="E86">
            <v>392.25</v>
          </cell>
          <cell r="F86">
            <v>2963.54</v>
          </cell>
        </row>
        <row r="87">
          <cell r="A87" t="str">
            <v>BK.5111</v>
          </cell>
          <cell r="B87" t="str">
            <v xml:space="preserve">Ñaép caùt hoá moùng </v>
          </cell>
          <cell r="C87" t="str">
            <v>m3</v>
          </cell>
          <cell r="D87">
            <v>29391.02</v>
          </cell>
          <cell r="E87">
            <v>1880.8</v>
          </cell>
          <cell r="F87">
            <v>2388.54</v>
          </cell>
        </row>
        <row r="88">
          <cell r="A88" t="str">
            <v>BK.5112</v>
          </cell>
          <cell r="B88" t="str">
            <v>Ñaép caùt maët baèng</v>
          </cell>
          <cell r="C88" t="str">
            <v>m3</v>
          </cell>
          <cell r="D88">
            <v>29391.02</v>
          </cell>
          <cell r="E88">
            <v>194.56</v>
          </cell>
          <cell r="F88">
            <v>2207.56</v>
          </cell>
        </row>
        <row r="89">
          <cell r="A89" t="str">
            <v>BK.5113</v>
          </cell>
          <cell r="B89" t="str">
            <v>Ñaép caùt neàn ñöôøng K=0,95</v>
          </cell>
          <cell r="C89" t="str">
            <v>m3</v>
          </cell>
          <cell r="D89">
            <v>29391.02</v>
          </cell>
          <cell r="E89">
            <v>259.42</v>
          </cell>
          <cell r="F89">
            <v>3212.14</v>
          </cell>
        </row>
        <row r="90">
          <cell r="A90" t="str">
            <v>BK.5114</v>
          </cell>
          <cell r="B90" t="str">
            <v>Ñaép caùt neàn ñöôøng K=0,98</v>
          </cell>
          <cell r="C90" t="str">
            <v>m3</v>
          </cell>
          <cell r="D90">
            <v>29391.02</v>
          </cell>
          <cell r="E90">
            <v>259.42</v>
          </cell>
          <cell r="F90">
            <v>3729.73</v>
          </cell>
        </row>
        <row r="91">
          <cell r="A91" t="str">
            <v>EB.1110</v>
          </cell>
          <cell r="B91" t="str">
            <v>Laøm moùng ñöôøng baèng ñaù ba, ñaù hoäc chieàu daøy ñaõ leøn eùp £ 20cm</v>
          </cell>
          <cell r="C91" t="str">
            <v>m3</v>
          </cell>
          <cell r="D91">
            <v>32726</v>
          </cell>
          <cell r="E91">
            <v>7944</v>
          </cell>
          <cell r="F91">
            <v>2528</v>
          </cell>
        </row>
        <row r="92">
          <cell r="A92" t="str">
            <v>EB.1120</v>
          </cell>
          <cell r="B92" t="str">
            <v>Laøm moùng ñöôøng baèng ñaù ba, ñaù hoäc chieàu daøy ñaõ leøn eùp &gt; 20cm</v>
          </cell>
          <cell r="C92" t="str">
            <v>m3</v>
          </cell>
          <cell r="D92">
            <v>32726</v>
          </cell>
          <cell r="E92">
            <v>6976</v>
          </cell>
          <cell r="F92">
            <v>2275</v>
          </cell>
        </row>
        <row r="93">
          <cell r="A93" t="str">
            <v>EB.2110</v>
          </cell>
          <cell r="B93" t="str">
            <v xml:space="preserve">Laøm moùng caáp phoái ñaù daêm lôùp döôùi ñöôøng môû roäng </v>
          </cell>
          <cell r="C93" t="str">
            <v>m3</v>
          </cell>
          <cell r="D93">
            <v>70794</v>
          </cell>
          <cell r="E93">
            <v>568.22</v>
          </cell>
          <cell r="F93">
            <v>9787.65</v>
          </cell>
        </row>
        <row r="94">
          <cell r="A94" t="str">
            <v>EB.2120</v>
          </cell>
          <cell r="B94" t="str">
            <v>Laøm moùng caáp phoái ñaù daêm lôùp döôùi ñöôøng laøm môùi</v>
          </cell>
          <cell r="C94" t="str">
            <v>m3</v>
          </cell>
          <cell r="D94">
            <v>70794</v>
          </cell>
          <cell r="E94">
            <v>527.63</v>
          </cell>
          <cell r="F94">
            <v>8300.2800000000007</v>
          </cell>
        </row>
        <row r="95">
          <cell r="A95" t="str">
            <v>EB.2210</v>
          </cell>
          <cell r="B95" t="str">
            <v xml:space="preserve">Laøm moùng caáp phoái ñaù daêm lôùp döôùi ñöôøng môû roäng </v>
          </cell>
          <cell r="C95" t="str">
            <v>m3</v>
          </cell>
          <cell r="D95">
            <v>70794</v>
          </cell>
          <cell r="E95">
            <v>622.33000000000004</v>
          </cell>
          <cell r="F95">
            <v>7988.27</v>
          </cell>
        </row>
        <row r="96">
          <cell r="A96" t="str">
            <v>EB.2220</v>
          </cell>
          <cell r="B96" t="str">
            <v>Laøm moùng caáp phoái ñaù daêm lôùp döôùi ñöôøng laøm môùi</v>
          </cell>
          <cell r="C96" t="str">
            <v>m3</v>
          </cell>
          <cell r="D96">
            <v>70794</v>
          </cell>
          <cell r="E96">
            <v>595.28</v>
          </cell>
          <cell r="F96">
            <v>6710.16</v>
          </cell>
        </row>
        <row r="97">
          <cell r="A97" t="str">
            <v>EC.1111</v>
          </cell>
          <cell r="B97" t="str">
            <v>Laøm maët ñöôøng ñaù daêm nöôùc lôùp treân chieàu daøy ñaõ leøn eùp 8 cm</v>
          </cell>
          <cell r="C97" t="str">
            <v>m3</v>
          </cell>
          <cell r="D97">
            <v>8744.4</v>
          </cell>
          <cell r="E97">
            <v>1355.09</v>
          </cell>
          <cell r="F97">
            <v>3159.02</v>
          </cell>
        </row>
        <row r="98">
          <cell r="A98" t="str">
            <v>EC.1112</v>
          </cell>
          <cell r="B98" t="str">
            <v>Laøm maët ñöôøng ñaù daêm nöôùc lôùp treân chieàu daøy ñaõ leøn eùp 10 cm</v>
          </cell>
          <cell r="C98" t="str">
            <v>m3</v>
          </cell>
          <cell r="D98">
            <v>10794.84</v>
          </cell>
          <cell r="E98">
            <v>1451.88</v>
          </cell>
          <cell r="F98">
            <v>3902.32</v>
          </cell>
        </row>
        <row r="99">
          <cell r="A99" t="str">
            <v>EC.1113</v>
          </cell>
          <cell r="B99" t="str">
            <v>Laøm maët ñöôøng ñaù daêm nöôùc lôùp treân chieàu daøy ñaõ leøn eùp 12 cm</v>
          </cell>
          <cell r="C99" t="str">
            <v>m3</v>
          </cell>
          <cell r="D99">
            <v>12747.1</v>
          </cell>
          <cell r="E99">
            <v>1520.84</v>
          </cell>
          <cell r="F99">
            <v>4672.16</v>
          </cell>
        </row>
        <row r="100">
          <cell r="A100" t="str">
            <v>EC.1114</v>
          </cell>
          <cell r="B100" t="str">
            <v>Laøm maët ñöôøng ñaù daêm nöôùc lôùp treân chieàu daøy ñaõ leøn eùp 14 cm</v>
          </cell>
          <cell r="C100" t="str">
            <v>m3</v>
          </cell>
          <cell r="D100">
            <v>14882.96</v>
          </cell>
          <cell r="E100">
            <v>1586.18</v>
          </cell>
          <cell r="F100">
            <v>5442.01</v>
          </cell>
        </row>
        <row r="101">
          <cell r="A101" t="str">
            <v>EC.1115</v>
          </cell>
          <cell r="B101" t="str">
            <v>Laøm maët ñöôøng ñaù daêm nöôùc lôùp treân chieàu daøy ñaõ leøn eùp 15 cm</v>
          </cell>
          <cell r="C101" t="str">
            <v>m3</v>
          </cell>
          <cell r="D101">
            <v>15893.85</v>
          </cell>
          <cell r="E101">
            <v>1624.9</v>
          </cell>
          <cell r="F101">
            <v>5813.66</v>
          </cell>
        </row>
        <row r="102">
          <cell r="A102" t="str">
            <v>EC.1211</v>
          </cell>
          <cell r="B102" t="str">
            <v>Laøm maët ñöôøng ñaù daêm nöôùc lôùp döôùi chieàu daøy ñaõ leøn eùp 8 cm</v>
          </cell>
          <cell r="C102" t="str">
            <v>m3</v>
          </cell>
          <cell r="D102">
            <v>7199.91</v>
          </cell>
          <cell r="E102">
            <v>661.82</v>
          </cell>
          <cell r="F102">
            <v>2654.64</v>
          </cell>
        </row>
        <row r="103">
          <cell r="A103" t="str">
            <v>EC.1212</v>
          </cell>
          <cell r="B103" t="str">
            <v>Laøm maët ñöôøng ñaù daêm nöôùc lôùp döôùi chieàu daøy ñaõ leøn eùp 10 cm</v>
          </cell>
          <cell r="C103" t="str">
            <v>m3</v>
          </cell>
          <cell r="D103">
            <v>8993.07</v>
          </cell>
          <cell r="E103">
            <v>741.67</v>
          </cell>
          <cell r="F103">
            <v>3185.57</v>
          </cell>
        </row>
        <row r="104">
          <cell r="A104" t="str">
            <v>EC.1213</v>
          </cell>
          <cell r="B104" t="str">
            <v>Laøm maët ñöôøng ñaù daêm nöôùc lôùp döôùi chieàu daøy ñaõ leøn eùp 12 cm</v>
          </cell>
          <cell r="C104" t="str">
            <v>m3</v>
          </cell>
          <cell r="D104">
            <v>10793.05</v>
          </cell>
          <cell r="E104">
            <v>793.69</v>
          </cell>
          <cell r="F104">
            <v>4167.79</v>
          </cell>
        </row>
        <row r="105">
          <cell r="A105" t="str">
            <v>EC.1214</v>
          </cell>
          <cell r="B105" t="str">
            <v>Laøm maët ñöôøng ñaù daêm nöôùc lôùp döôùi chieàu daøy ñaõ leøn eùp 14 cm</v>
          </cell>
          <cell r="C105" t="str">
            <v>m3</v>
          </cell>
          <cell r="D105">
            <v>12593.03</v>
          </cell>
          <cell r="E105">
            <v>846.93</v>
          </cell>
          <cell r="F105">
            <v>4619.08</v>
          </cell>
        </row>
        <row r="106">
          <cell r="A106" t="str">
            <v>EC.1215</v>
          </cell>
          <cell r="B106" t="str">
            <v>Laøm maët ñöôøng ñaù daêm nöôùc lôùp döôùi chieàu daøy ñaõ leøn eùp 15 cm</v>
          </cell>
          <cell r="C106" t="str">
            <v>m3</v>
          </cell>
          <cell r="D106">
            <v>13493.02</v>
          </cell>
          <cell r="E106">
            <v>873.55</v>
          </cell>
          <cell r="F106">
            <v>4937.6400000000003</v>
          </cell>
        </row>
        <row r="107">
          <cell r="A107" t="str">
            <v>EC.2111</v>
          </cell>
          <cell r="B107" t="str">
            <v>Laøm maët ñöôøng caáp phoái lôùp treân chieàu daøy ñaõ leøn eùp 6 cm</v>
          </cell>
          <cell r="C107" t="str">
            <v>m3</v>
          </cell>
          <cell r="D107">
            <v>1503.14</v>
          </cell>
          <cell r="E107">
            <v>398.28</v>
          </cell>
          <cell r="F107">
            <v>1884.79</v>
          </cell>
        </row>
        <row r="108">
          <cell r="A108" t="str">
            <v>EC.2112</v>
          </cell>
          <cell r="B108" t="str">
            <v>Laøm maët ñöôøng caáp phoái lôùp treân chieàu daøy ñaõ leøn eùp 8 cm</v>
          </cell>
          <cell r="C108" t="str">
            <v>m3</v>
          </cell>
          <cell r="D108">
            <v>1930.64</v>
          </cell>
          <cell r="E108">
            <v>423.25</v>
          </cell>
          <cell r="F108">
            <v>2601.5500000000002</v>
          </cell>
        </row>
        <row r="109">
          <cell r="A109" t="str">
            <v>EC.2113</v>
          </cell>
          <cell r="B109" t="str">
            <v>Laøm maët ñöôøng caáp phoái lôùp treân chieàu daøy ñaõ leøn eùp 10 cm</v>
          </cell>
          <cell r="C109" t="str">
            <v>m3</v>
          </cell>
          <cell r="D109">
            <v>2359.64</v>
          </cell>
          <cell r="E109">
            <v>449.4</v>
          </cell>
          <cell r="F109">
            <v>3185.57</v>
          </cell>
        </row>
        <row r="110">
          <cell r="A110" t="str">
            <v>EC.2114</v>
          </cell>
          <cell r="B110" t="str">
            <v>Laøm maët ñöôøng caáp phoái lôùp treân chieàu daøy ñaõ leøn eùp 12 cm</v>
          </cell>
          <cell r="C110" t="str">
            <v>m3</v>
          </cell>
          <cell r="D110">
            <v>2788.64</v>
          </cell>
          <cell r="E110">
            <v>475.56</v>
          </cell>
          <cell r="F110">
            <v>3875.78</v>
          </cell>
        </row>
        <row r="111">
          <cell r="A111" t="str">
            <v>EC.2115</v>
          </cell>
          <cell r="B111" t="str">
            <v>Laøm maët ñöôøng caáp phoái lôùp treân chieàu daøy ñaõ leøn eùp 14 cm</v>
          </cell>
          <cell r="C111" t="str">
            <v>m3</v>
          </cell>
          <cell r="D111">
            <v>3216.14</v>
          </cell>
          <cell r="E111">
            <v>501.72</v>
          </cell>
          <cell r="F111">
            <v>4512.8900000000003</v>
          </cell>
        </row>
        <row r="112">
          <cell r="A112" t="str">
            <v>EC.2116</v>
          </cell>
          <cell r="B112" t="str">
            <v>Laøm maët ñöôøng caáp phoái lôùp treân chieàu daøy ñaõ leøn eùp 16 cm</v>
          </cell>
          <cell r="C112" t="str">
            <v>m3</v>
          </cell>
          <cell r="D112">
            <v>3645.14</v>
          </cell>
          <cell r="E112">
            <v>527.87</v>
          </cell>
          <cell r="F112">
            <v>5070.37</v>
          </cell>
        </row>
        <row r="113">
          <cell r="A113" t="str">
            <v>EC.2117</v>
          </cell>
          <cell r="B113" t="str">
            <v>Laøm maët ñöôøng caáp phoái lôùp treân chieàu daøy ñaõ leøn eùp 18 cm</v>
          </cell>
          <cell r="C113" t="str">
            <v>m3</v>
          </cell>
          <cell r="D113">
            <v>4072.64</v>
          </cell>
          <cell r="E113">
            <v>552.84</v>
          </cell>
          <cell r="F113">
            <v>5760.57</v>
          </cell>
        </row>
        <row r="114">
          <cell r="A114" t="str">
            <v>EC.2118</v>
          </cell>
          <cell r="B114" t="str">
            <v>Laøm maët ñöôøng caáp phoái lôùp treân chieàu daøy ñaõ leøn eùp 20 cm</v>
          </cell>
          <cell r="C114" t="str">
            <v>m3</v>
          </cell>
          <cell r="D114">
            <v>4501.6400000000003</v>
          </cell>
          <cell r="E114">
            <v>578.99</v>
          </cell>
          <cell r="F114">
            <v>6397.68</v>
          </cell>
        </row>
        <row r="115">
          <cell r="A115" t="str">
            <v>EC.2211</v>
          </cell>
          <cell r="B115" t="str">
            <v>Laøm maët ñöôøng caáp phoái lôùp döôùi chieàu daøy ñaõ leøn eùp 8 cm</v>
          </cell>
          <cell r="C115" t="str">
            <v>m3</v>
          </cell>
          <cell r="D115">
            <v>1285.5</v>
          </cell>
          <cell r="E115">
            <v>235.4</v>
          </cell>
          <cell r="F115">
            <v>1353.87</v>
          </cell>
        </row>
        <row r="116">
          <cell r="A116" t="str">
            <v>EC.2212</v>
          </cell>
          <cell r="B116" t="str">
            <v>Laøm maët ñöôøng caáp phoái lôùp döôùi chieàu daøy ñaõ leøn eùp 8 cm</v>
          </cell>
          <cell r="C116" t="str">
            <v>m3</v>
          </cell>
          <cell r="D116">
            <v>1713</v>
          </cell>
          <cell r="E116">
            <v>261.56</v>
          </cell>
          <cell r="F116">
            <v>1858.25</v>
          </cell>
        </row>
        <row r="117">
          <cell r="A117" t="str">
            <v>EC.2213</v>
          </cell>
          <cell r="B117" t="str">
            <v>Laøm maët ñöôøng caáp phoái lôùp döôùi chieàu daøy ñaõ leøn eùp 10 cm</v>
          </cell>
          <cell r="C117" t="str">
            <v>m3</v>
          </cell>
          <cell r="D117">
            <v>2142</v>
          </cell>
          <cell r="E117">
            <v>287.70999999999998</v>
          </cell>
          <cell r="F117">
            <v>2256.4499999999998</v>
          </cell>
        </row>
        <row r="118">
          <cell r="A118" t="str">
            <v>EC.2214</v>
          </cell>
          <cell r="B118" t="str">
            <v>Laøm maët ñöôøng caáp phoái lôùp döôùi chieàu daøy ñaõ leøn eùp 12 cm</v>
          </cell>
          <cell r="C118" t="str">
            <v>m3</v>
          </cell>
          <cell r="D118">
            <v>2571</v>
          </cell>
          <cell r="E118">
            <v>313.87</v>
          </cell>
          <cell r="F118">
            <v>2760.83</v>
          </cell>
        </row>
        <row r="119">
          <cell r="A119" t="str">
            <v>EC.2215</v>
          </cell>
          <cell r="B119" t="str">
            <v>Laøm maët ñöôøng caáp phoái lôùp döôùi chieàu daøy ñaõ leøn eùp 14 cm</v>
          </cell>
          <cell r="C119" t="str">
            <v>m3</v>
          </cell>
          <cell r="D119">
            <v>2998.5</v>
          </cell>
          <cell r="E119">
            <v>340.03</v>
          </cell>
          <cell r="F119">
            <v>3212.12</v>
          </cell>
        </row>
        <row r="120">
          <cell r="A120" t="str">
            <v>EC.2216</v>
          </cell>
          <cell r="B120" t="str">
            <v>Laøm maët ñöôøng caáp phoái lôùp döôùi chieàu daøy ñaõ leøn eùp 16 cm</v>
          </cell>
          <cell r="C120" t="str">
            <v>m3</v>
          </cell>
          <cell r="D120">
            <v>3427.5</v>
          </cell>
          <cell r="E120">
            <v>364.99</v>
          </cell>
          <cell r="F120">
            <v>3610.31</v>
          </cell>
        </row>
        <row r="121">
          <cell r="A121" t="str">
            <v>EC.2217</v>
          </cell>
          <cell r="B121" t="str">
            <v>Laøm maët ñöôøng caáp phoái lôùp döôùi chieàu daøy ñaõ leøn eùp 18 cm</v>
          </cell>
          <cell r="C121" t="str">
            <v>m3</v>
          </cell>
          <cell r="D121">
            <v>3855</v>
          </cell>
          <cell r="E121">
            <v>391.15</v>
          </cell>
          <cell r="F121">
            <v>4114.7</v>
          </cell>
        </row>
        <row r="122">
          <cell r="A122" t="str">
            <v>EC.2218</v>
          </cell>
          <cell r="B122" t="str">
            <v>Laøm maët ñöôøng caáp phoái lôùp döôùi chieàu daøy ñaõ leøn eùp 20 cm</v>
          </cell>
          <cell r="C122" t="str">
            <v>m3</v>
          </cell>
          <cell r="D122">
            <v>4284</v>
          </cell>
          <cell r="E122">
            <v>417.3</v>
          </cell>
          <cell r="F122">
            <v>4725.26</v>
          </cell>
        </row>
        <row r="123">
          <cell r="A123" t="str">
            <v>EC.4112</v>
          </cell>
          <cell r="B123" t="str">
            <v>Laøm maët ñöôøng ñaù daêm nhöïa thaâm nhaäp laùng nhöïa tieâu chuaån 5,5 kg/m2 chieàu daøy ñaõ leøn eùp 6 cm</v>
          </cell>
          <cell r="C123" t="str">
            <v>m2</v>
          </cell>
          <cell r="D123">
            <v>26495.119999999999</v>
          </cell>
          <cell r="E123">
            <v>1893.77</v>
          </cell>
          <cell r="F123">
            <v>3286.7</v>
          </cell>
        </row>
        <row r="124">
          <cell r="A124" t="str">
            <v>EC.4113</v>
          </cell>
          <cell r="B124" t="str">
            <v>Laøm maët ñöôøng ñaù daêm nhöïa thaâm nhaäp laùng nhöïa tieâu chuaån 5,5 kg/m2 chieàu daøy ñaõ leøn eùp 7 cm</v>
          </cell>
          <cell r="C124" t="str">
            <v>m2</v>
          </cell>
          <cell r="D124">
            <v>27695.119999999999</v>
          </cell>
          <cell r="E124">
            <v>1893.77</v>
          </cell>
          <cell r="F124">
            <v>3286.7</v>
          </cell>
        </row>
        <row r="125">
          <cell r="A125" t="str">
            <v>EC.4114</v>
          </cell>
          <cell r="B125" t="str">
            <v>Laøm maët ñöôøng ñaù daêm nhöïa thaâm nhaäp laùng nhöïa tieâu chuaån 5,5 kg/m2 chieàu daøy ñaõ leøn eùp 8 cm</v>
          </cell>
          <cell r="C125" t="str">
            <v>m2</v>
          </cell>
          <cell r="D125">
            <v>28895.119999999999</v>
          </cell>
          <cell r="E125">
            <v>1893.77</v>
          </cell>
          <cell r="F125">
            <v>3286.7</v>
          </cell>
        </row>
        <row r="126">
          <cell r="A126" t="str">
            <v>GD.1114</v>
          </cell>
          <cell r="B126" t="str">
            <v>Xaây moùng gaïch chæ vöõa XM#75 daøy £ 33cm</v>
          </cell>
          <cell r="C126" t="str">
            <v>m3</v>
          </cell>
          <cell r="D126">
            <v>255912</v>
          </cell>
          <cell r="E126">
            <v>21662</v>
          </cell>
        </row>
        <row r="127">
          <cell r="A127" t="str">
            <v>GD.1124</v>
          </cell>
          <cell r="B127" t="str">
            <v>Xaây moùng gaïch chæ vöõa XM#75 daøy &gt; 33cm</v>
          </cell>
          <cell r="C127" t="str">
            <v>m3</v>
          </cell>
          <cell r="D127">
            <v>255447</v>
          </cell>
          <cell r="E127">
            <v>19327</v>
          </cell>
        </row>
        <row r="128">
          <cell r="A128" t="str">
            <v>GD.2114</v>
          </cell>
          <cell r="B128" t="str">
            <v>Xaây töôøng gaïch chæ vöõa XM#75 daøy £11cm cao £4m</v>
          </cell>
          <cell r="C128" t="str">
            <v>m3</v>
          </cell>
          <cell r="D128">
            <v>276974</v>
          </cell>
          <cell r="E128">
            <v>31620</v>
          </cell>
          <cell r="F128">
            <v>1631</v>
          </cell>
        </row>
        <row r="129">
          <cell r="A129" t="str">
            <v>GD.2124</v>
          </cell>
          <cell r="B129" t="str">
            <v>Xaây töôøng gaïch chæ vöõa XM#75 daøy £11cm cao &gt;4m</v>
          </cell>
          <cell r="C129" t="str">
            <v>m3</v>
          </cell>
          <cell r="D129">
            <v>297934</v>
          </cell>
          <cell r="E129">
            <v>31520</v>
          </cell>
          <cell r="F129">
            <v>3811</v>
          </cell>
        </row>
        <row r="130">
          <cell r="A130" t="str">
            <v>GD.2214</v>
          </cell>
          <cell r="B130" t="str">
            <v>Xaây töôøng gaïch chæ vöõa XM#75 daøy £33cm cao £4m</v>
          </cell>
          <cell r="C130" t="str">
            <v>m3</v>
          </cell>
          <cell r="D130">
            <v>265816</v>
          </cell>
          <cell r="E130">
            <v>24904</v>
          </cell>
          <cell r="F130">
            <v>1631</v>
          </cell>
        </row>
        <row r="131">
          <cell r="A131" t="str">
            <v>GD.2224</v>
          </cell>
          <cell r="B131" t="str">
            <v>Xaây töôøng gaïch chæ vöõa XM#75 daøy £33cm cao &gt;4m</v>
          </cell>
          <cell r="C131" t="str">
            <v>m3</v>
          </cell>
          <cell r="D131">
            <v>286776</v>
          </cell>
          <cell r="E131">
            <v>25553</v>
          </cell>
          <cell r="F131">
            <v>3811</v>
          </cell>
        </row>
        <row r="132">
          <cell r="A132" t="str">
            <v>GD.3114</v>
          </cell>
          <cell r="B132" t="str">
            <v>Xaây truï gaïch chæ vöõa XM#75 cao £4m</v>
          </cell>
          <cell r="C132" t="str">
            <v>m3</v>
          </cell>
          <cell r="D132">
            <v>265351</v>
          </cell>
          <cell r="E132">
            <v>38913</v>
          </cell>
          <cell r="F132">
            <v>1359</v>
          </cell>
        </row>
        <row r="133">
          <cell r="A133" t="str">
            <v>GD.3124</v>
          </cell>
          <cell r="B133" t="str">
            <v>Xaây truï gaïch chæ vöõa XM#75 cao &gt;4m</v>
          </cell>
          <cell r="C133" t="str">
            <v>m3</v>
          </cell>
          <cell r="D133">
            <v>286311</v>
          </cell>
          <cell r="E133">
            <v>51884</v>
          </cell>
          <cell r="F133">
            <v>3539</v>
          </cell>
        </row>
        <row r="134">
          <cell r="A134" t="str">
            <v>GG.1114</v>
          </cell>
          <cell r="B134" t="str">
            <v>Xaây moùng gaïch theû 4x8x19 vöõa XM#75 daøy £ 30cm</v>
          </cell>
          <cell r="C134" t="str">
            <v>m3</v>
          </cell>
          <cell r="D134">
            <v>430729</v>
          </cell>
          <cell r="E134">
            <v>30482</v>
          </cell>
        </row>
        <row r="135">
          <cell r="A135" t="str">
            <v>GG.1124</v>
          </cell>
          <cell r="B135" t="str">
            <v>Xaây moùng gaïch theû 4x8x19 vöõa XM#75 daøy &gt; 30cm</v>
          </cell>
          <cell r="C135" t="str">
            <v>m3</v>
          </cell>
          <cell r="D135">
            <v>427369</v>
          </cell>
          <cell r="E135">
            <v>26980</v>
          </cell>
        </row>
        <row r="136">
          <cell r="A136" t="str">
            <v>GG.2114</v>
          </cell>
          <cell r="B136" t="str">
            <v>Xaây töôøng gaïch theû 4x8x19 vöõa XM#75 daøy £10cm cao £4m</v>
          </cell>
          <cell r="C136" t="str">
            <v>m3</v>
          </cell>
          <cell r="D136">
            <v>447793</v>
          </cell>
          <cell r="E136">
            <v>35022</v>
          </cell>
          <cell r="F136">
            <v>906</v>
          </cell>
        </row>
        <row r="137">
          <cell r="A137" t="str">
            <v>GG.2124</v>
          </cell>
          <cell r="B137" t="str">
            <v>Xaây töôøng gaïch theû 4x8x19 vöõa XM#75 daøy £10cm cao &gt;4m</v>
          </cell>
          <cell r="C137" t="str">
            <v>m3</v>
          </cell>
          <cell r="D137">
            <v>502570</v>
          </cell>
          <cell r="E137">
            <v>38913</v>
          </cell>
          <cell r="F137">
            <v>5810</v>
          </cell>
        </row>
        <row r="138">
          <cell r="A138" t="str">
            <v>GG.2214</v>
          </cell>
          <cell r="B138" t="str">
            <v>Xaây töôøng gaïch theû 4x8x19 vöõa XM#75 daøy £30cm cao £4m</v>
          </cell>
          <cell r="C138" t="str">
            <v>m3</v>
          </cell>
          <cell r="D138">
            <v>434790</v>
          </cell>
          <cell r="E138">
            <v>31130</v>
          </cell>
          <cell r="F138">
            <v>1495</v>
          </cell>
        </row>
        <row r="139">
          <cell r="A139" t="str">
            <v>GG.2224</v>
          </cell>
          <cell r="B139" t="str">
            <v>Xaây töôøng gaïch theû 4x8x19 vöõa XM#75 daøy £30cm cao &gt;4m</v>
          </cell>
          <cell r="C139" t="str">
            <v>m3</v>
          </cell>
          <cell r="D139">
            <v>489567</v>
          </cell>
          <cell r="E139">
            <v>33725</v>
          </cell>
          <cell r="F139">
            <v>5854</v>
          </cell>
        </row>
        <row r="140">
          <cell r="A140" t="str">
            <v>GG.3114</v>
          </cell>
          <cell r="B140" t="str">
            <v>Xaây truï gaïch theû 4x8x19 vöõa XM#75 cao £4m</v>
          </cell>
          <cell r="C140" t="str">
            <v>m3</v>
          </cell>
          <cell r="D140">
            <v>419047</v>
          </cell>
          <cell r="E140">
            <v>60704</v>
          </cell>
          <cell r="F140">
            <v>1359</v>
          </cell>
        </row>
        <row r="141">
          <cell r="A141" t="str">
            <v>GG.3124</v>
          </cell>
          <cell r="B141" t="str">
            <v>Xaây truï gaïch theû 4x8x19  vöõa XM#75 cao &gt;4m</v>
          </cell>
          <cell r="C141" t="str">
            <v>m3</v>
          </cell>
          <cell r="D141">
            <v>473824</v>
          </cell>
          <cell r="E141">
            <v>67449</v>
          </cell>
          <cell r="F141">
            <v>5718</v>
          </cell>
        </row>
        <row r="142">
          <cell r="A142" t="str">
            <v>GI.1114</v>
          </cell>
          <cell r="B142" t="str">
            <v>Xaây töôøng gaïch oáng 8x8x19 vöõa XM#75 daøy £10cm cao £4m</v>
          </cell>
          <cell r="C142" t="str">
            <v>m3</v>
          </cell>
          <cell r="D142">
            <v>300526</v>
          </cell>
          <cell r="E142">
            <v>25293</v>
          </cell>
          <cell r="F142">
            <v>906</v>
          </cell>
        </row>
        <row r="143">
          <cell r="A143" t="str">
            <v>GI.1124</v>
          </cell>
          <cell r="B143" t="str">
            <v>Xaây töôøng gaïch oáng 8x8x19 vöõa XM#75 daøy £10cm cao &gt;4m</v>
          </cell>
          <cell r="C143" t="str">
            <v>m3</v>
          </cell>
          <cell r="D143">
            <v>355303</v>
          </cell>
          <cell r="E143">
            <v>27888</v>
          </cell>
          <cell r="F143">
            <v>4176</v>
          </cell>
        </row>
        <row r="144">
          <cell r="A144" t="str">
            <v>GI.1214</v>
          </cell>
          <cell r="B144" t="str">
            <v>Xaây töôøng gaïch oáng 8x8x19 vöõa XM#75 daøy £30cm cao £4m</v>
          </cell>
          <cell r="C144" t="str">
            <v>m3</v>
          </cell>
          <cell r="D144">
            <v>303531</v>
          </cell>
          <cell r="E144">
            <v>22051</v>
          </cell>
          <cell r="F144">
            <v>1359</v>
          </cell>
        </row>
        <row r="145">
          <cell r="A145" t="str">
            <v>GI.1224</v>
          </cell>
          <cell r="B145" t="str">
            <v>Xaây töôøng gaïch oáng 8x8x19 vöõa XM#75 daøy £30cm cao &gt;4m</v>
          </cell>
          <cell r="C145" t="str">
            <v>m3</v>
          </cell>
          <cell r="D145">
            <v>358309</v>
          </cell>
          <cell r="E145">
            <v>23996</v>
          </cell>
          <cell r="F145">
            <v>4084</v>
          </cell>
        </row>
        <row r="146">
          <cell r="A146" t="str">
            <v>HA.1111</v>
          </cell>
          <cell r="B146" t="str">
            <v>Beâ toâng loùt moùng ñaù 4x6 M#100</v>
          </cell>
          <cell r="C146" t="str">
            <v>m3</v>
          </cell>
          <cell r="D146">
            <v>256233</v>
          </cell>
          <cell r="E146">
            <v>20481</v>
          </cell>
          <cell r="F146">
            <v>12041</v>
          </cell>
        </row>
        <row r="147">
          <cell r="A147" t="str">
            <v>HA.1112</v>
          </cell>
          <cell r="B147" t="str">
            <v>Beâ toâng loùt moùng ñaù 4x6 M#150</v>
          </cell>
          <cell r="C147" t="str">
            <v>m3</v>
          </cell>
          <cell r="D147">
            <v>305014</v>
          </cell>
          <cell r="E147">
            <v>20481</v>
          </cell>
          <cell r="F147">
            <v>12041</v>
          </cell>
        </row>
        <row r="148">
          <cell r="A148" t="str">
            <v>HA.1213</v>
          </cell>
          <cell r="B148" t="str">
            <v>Beâ toâng moùng ñaù 1x2 M#200 chieàu roäng £250cm</v>
          </cell>
          <cell r="C148" t="str">
            <v>m3</v>
          </cell>
          <cell r="D148">
            <v>411587</v>
          </cell>
          <cell r="E148">
            <v>20357</v>
          </cell>
          <cell r="F148">
            <v>12480</v>
          </cell>
        </row>
        <row r="149">
          <cell r="A149" t="str">
            <v>HA.1214</v>
          </cell>
          <cell r="B149" t="str">
            <v>Beâ toâng moùng ñaù 1x2 M#250 chieàu roäng £250cm</v>
          </cell>
          <cell r="C149" t="str">
            <v>m3</v>
          </cell>
          <cell r="D149">
            <v>467776</v>
          </cell>
          <cell r="E149">
            <v>20357</v>
          </cell>
          <cell r="F149">
            <v>12480</v>
          </cell>
        </row>
        <row r="150">
          <cell r="A150" t="str">
            <v>HA.1215</v>
          </cell>
          <cell r="B150" t="str">
            <v>Beâ toâng moùng ñaù 1x2 M#300 chieàu roäng £250cm</v>
          </cell>
          <cell r="C150" t="str">
            <v>m3</v>
          </cell>
          <cell r="D150">
            <v>669545</v>
          </cell>
          <cell r="E150">
            <v>20357</v>
          </cell>
          <cell r="F150">
            <v>12480</v>
          </cell>
        </row>
        <row r="151">
          <cell r="A151" t="str">
            <v>HA.1223</v>
          </cell>
          <cell r="B151" t="str">
            <v>Beâ toâng moùng ñaù 1x2 M#200 chieàu roäng &gt;250cm</v>
          </cell>
          <cell r="C151" t="str">
            <v>m3</v>
          </cell>
          <cell r="D151">
            <v>437459</v>
          </cell>
          <cell r="E151">
            <v>29915</v>
          </cell>
          <cell r="F151">
            <v>12480</v>
          </cell>
        </row>
        <row r="152">
          <cell r="A152" t="str">
            <v>HA.1233</v>
          </cell>
          <cell r="B152" t="str">
            <v>Beâ toâng moùng ñaù 2x4 M#200 chieàu roäng £250cm</v>
          </cell>
          <cell r="C152" t="str">
            <v>m3</v>
          </cell>
          <cell r="D152">
            <v>390551</v>
          </cell>
          <cell r="E152">
            <v>20357</v>
          </cell>
          <cell r="F152">
            <v>12480</v>
          </cell>
        </row>
        <row r="153">
          <cell r="A153" t="str">
            <v>HA.1243</v>
          </cell>
          <cell r="B153" t="str">
            <v>Beâ toâng moùng ñaù 2x4 M#200 chieàu roäng &gt;250cm</v>
          </cell>
          <cell r="C153" t="str">
            <v>m3</v>
          </cell>
          <cell r="D153">
            <v>416423</v>
          </cell>
          <cell r="E153">
            <v>29915</v>
          </cell>
          <cell r="F153">
            <v>12480</v>
          </cell>
        </row>
        <row r="154">
          <cell r="A154" t="str">
            <v>HA.1332</v>
          </cell>
          <cell r="B154" t="str">
            <v>Beâ toâng neàn ñaù 4x6 M#150</v>
          </cell>
          <cell r="C154" t="str">
            <v>m3</v>
          </cell>
          <cell r="D154">
            <v>308064</v>
          </cell>
          <cell r="E154">
            <v>19613</v>
          </cell>
          <cell r="F154">
            <v>12480</v>
          </cell>
        </row>
        <row r="155">
          <cell r="A155" t="str">
            <v>HA.2113</v>
          </cell>
          <cell r="B155" t="str">
            <v>Beâ toâng töôøng ñaù 1x2 M#200 daøy £45cm cao £4m</v>
          </cell>
          <cell r="C155" t="str">
            <v>m3</v>
          </cell>
          <cell r="D155">
            <v>499172</v>
          </cell>
          <cell r="E155">
            <v>46177</v>
          </cell>
          <cell r="F155">
            <v>15888</v>
          </cell>
        </row>
        <row r="156">
          <cell r="A156" t="str">
            <v>HA.2123</v>
          </cell>
          <cell r="B156" t="str">
            <v>Beâ toâng töôøng ñaù 1x2 M#200 daøy £45cm cao &gt;4m</v>
          </cell>
          <cell r="C156" t="str">
            <v>m3</v>
          </cell>
          <cell r="D156">
            <v>499172</v>
          </cell>
          <cell r="E156">
            <v>54738</v>
          </cell>
          <cell r="F156">
            <v>21882</v>
          </cell>
        </row>
        <row r="157">
          <cell r="A157" t="str">
            <v>HA.2313</v>
          </cell>
          <cell r="B157" t="str">
            <v>Beâ toâng coät ñaù 1x2 M#200; S£0,1m2 cao £4m</v>
          </cell>
          <cell r="C157" t="str">
            <v>m3</v>
          </cell>
          <cell r="D157">
            <v>445124</v>
          </cell>
          <cell r="E157">
            <v>58370</v>
          </cell>
          <cell r="F157">
            <v>15888</v>
          </cell>
        </row>
        <row r="158">
          <cell r="A158" t="str">
            <v>HA.2323</v>
          </cell>
          <cell r="B158" t="str">
            <v>Beâ toâng coät ñaù 1x2 M#200; S£0,1m2 cao &gt;4m</v>
          </cell>
          <cell r="C158" t="str">
            <v>m3</v>
          </cell>
          <cell r="D158">
            <v>445124</v>
          </cell>
          <cell r="E158">
            <v>62520</v>
          </cell>
          <cell r="F158">
            <v>21882</v>
          </cell>
        </row>
        <row r="159">
          <cell r="A159" t="str">
            <v>HA.3113</v>
          </cell>
          <cell r="B159" t="str">
            <v>Beâ toâng daàm, giaèng ñaù 1x2 M#200</v>
          </cell>
          <cell r="C159" t="str">
            <v>m3</v>
          </cell>
          <cell r="D159">
            <v>411587</v>
          </cell>
          <cell r="E159">
            <v>46117</v>
          </cell>
          <cell r="F159">
            <v>21882</v>
          </cell>
        </row>
        <row r="160">
          <cell r="A160" t="str">
            <v>HA.3213</v>
          </cell>
          <cell r="B160" t="str">
            <v>Beâ toâng saøn maùi ñaù 1x2 M#200</v>
          </cell>
          <cell r="C160" t="str">
            <v>m3</v>
          </cell>
          <cell r="D160">
            <v>411587</v>
          </cell>
          <cell r="E160">
            <v>32168</v>
          </cell>
          <cell r="F160">
            <v>18474</v>
          </cell>
        </row>
        <row r="161">
          <cell r="A161" t="str">
            <v>HA.3313</v>
          </cell>
          <cell r="B161" t="str">
            <v>Beâ toâng oâ vaêng, taám ñan maùi ñaù 1x2 M#200</v>
          </cell>
          <cell r="C161" t="str">
            <v>m3</v>
          </cell>
          <cell r="D161">
            <v>411587</v>
          </cell>
          <cell r="E161">
            <v>49290</v>
          </cell>
          <cell r="F161">
            <v>18474</v>
          </cell>
        </row>
        <row r="162">
          <cell r="A162" t="str">
            <v>HA.3315</v>
          </cell>
          <cell r="B162" t="str">
            <v>Beâ toâng oâ vaêng, taám ñan maùi ñaù 1x2 M#300</v>
          </cell>
          <cell r="C162" t="str">
            <v>m3</v>
          </cell>
          <cell r="D162">
            <v>669545</v>
          </cell>
          <cell r="E162">
            <v>49290</v>
          </cell>
          <cell r="F162">
            <v>18474</v>
          </cell>
        </row>
        <row r="163">
          <cell r="A163" t="str">
            <v>HA.3413</v>
          </cell>
          <cell r="B163" t="str">
            <v>Beâ toâng caàu thanh thöôøng ñaù 1x2 M#200</v>
          </cell>
          <cell r="C163" t="str">
            <v>m3</v>
          </cell>
          <cell r="D163">
            <v>411587</v>
          </cell>
          <cell r="E163">
            <v>37616</v>
          </cell>
          <cell r="F163">
            <v>18474</v>
          </cell>
        </row>
        <row r="164">
          <cell r="A164" t="str">
            <v>HA.3423</v>
          </cell>
          <cell r="B164" t="str">
            <v>Beâ toâng caàu thanh xoay ñaù 1x2 M#200</v>
          </cell>
          <cell r="C164" t="str">
            <v>m3</v>
          </cell>
          <cell r="D164">
            <v>411587</v>
          </cell>
          <cell r="E164">
            <v>39821</v>
          </cell>
          <cell r="F164">
            <v>18474</v>
          </cell>
        </row>
        <row r="165">
          <cell r="A165" t="str">
            <v>HA.5213</v>
          </cell>
          <cell r="B165" t="str">
            <v>Beâ toâng möông caùp, raõnh nöôùc ñaù 1x2 M#200</v>
          </cell>
          <cell r="C165" t="str">
            <v>m3</v>
          </cell>
          <cell r="D165">
            <v>411587</v>
          </cell>
          <cell r="E165">
            <v>28666</v>
          </cell>
          <cell r="F165">
            <v>9146</v>
          </cell>
        </row>
        <row r="166">
          <cell r="A166" t="str">
            <v>HA.8113</v>
          </cell>
          <cell r="B166" t="str">
            <v>Beâ toâng maët ñöôøng ñaù 1x2 M#200 chieàu daøy £25cm</v>
          </cell>
          <cell r="C166" t="str">
            <v>m3</v>
          </cell>
          <cell r="D166">
            <v>445271</v>
          </cell>
          <cell r="E166">
            <v>24623</v>
          </cell>
          <cell r="F166">
            <v>15375</v>
          </cell>
        </row>
        <row r="167">
          <cell r="A167" t="str">
            <v>HG.4113</v>
          </cell>
          <cell r="B167" t="str">
            <v>Ñoå beâ toâng naép möông M#200 ñaù 1x2</v>
          </cell>
          <cell r="C167" t="str">
            <v>m3</v>
          </cell>
          <cell r="D167">
            <v>405555</v>
          </cell>
          <cell r="E167">
            <v>31901</v>
          </cell>
          <cell r="F167">
            <v>9146</v>
          </cell>
        </row>
        <row r="168">
          <cell r="A168" t="str">
            <v>IA.1110</v>
          </cell>
          <cell r="B168" t="str">
            <v>Saûn xuaát vaø gia coâng theùp moùng F £10</v>
          </cell>
          <cell r="C168" t="str">
            <v>kg</v>
          </cell>
          <cell r="D168">
            <v>4283.2719999999999</v>
          </cell>
          <cell r="E168">
            <v>146.83199999999999</v>
          </cell>
          <cell r="F168">
            <v>15.916</v>
          </cell>
        </row>
        <row r="169">
          <cell r="A169" t="str">
            <v>IA.1120</v>
          </cell>
          <cell r="B169" t="str">
            <v>Saûn xuaát vaø gia coâng theùp moùng F £18</v>
          </cell>
          <cell r="C169" t="str">
            <v>kg</v>
          </cell>
          <cell r="D169">
            <v>4377.875</v>
          </cell>
          <cell r="E169">
            <v>108.178</v>
          </cell>
          <cell r="F169">
            <v>99.350999999999999</v>
          </cell>
        </row>
        <row r="170">
          <cell r="A170" t="str">
            <v>IA.1130</v>
          </cell>
          <cell r="B170" t="str">
            <v>Saûn xuaát vaø gia coâng theùp moùng F &gt;18</v>
          </cell>
          <cell r="C170" t="str">
            <v>kg</v>
          </cell>
          <cell r="D170">
            <v>4381.835</v>
          </cell>
          <cell r="E170">
            <v>82.366</v>
          </cell>
          <cell r="F170">
            <v>104.58499999999999</v>
          </cell>
        </row>
        <row r="171">
          <cell r="A171" t="str">
            <v>IA.2111</v>
          </cell>
          <cell r="B171" t="str">
            <v>Saûn xuaát vaø gia coâng theùp tuôøng F £10 cao £4m</v>
          </cell>
          <cell r="C171" t="str">
            <v>kg</v>
          </cell>
          <cell r="D171">
            <v>4283.2719999999999</v>
          </cell>
          <cell r="E171">
            <v>179.834</v>
          </cell>
          <cell r="F171">
            <v>15.916</v>
          </cell>
        </row>
        <row r="172">
          <cell r="A172" t="str">
            <v>IA.2121</v>
          </cell>
          <cell r="B172" t="str">
            <v>Saûn xuaát vaø gia coâng theùp tuôøng F £18 cao £4m</v>
          </cell>
          <cell r="C172" t="str">
            <v>kg</v>
          </cell>
          <cell r="D172">
            <v>4377.8779999999997</v>
          </cell>
          <cell r="E172">
            <v>147.37700000000001</v>
          </cell>
          <cell r="F172">
            <v>99.350999999999999</v>
          </cell>
        </row>
        <row r="173">
          <cell r="A173" t="str">
            <v>IA.2131</v>
          </cell>
          <cell r="B173" t="str">
            <v>Saûn xuaát vaø gia coâng theùp tuôøng F &gt;18 cao £4m</v>
          </cell>
          <cell r="C173" t="str">
            <v>kg</v>
          </cell>
          <cell r="D173">
            <v>4381.835</v>
          </cell>
          <cell r="E173">
            <v>120.065</v>
          </cell>
          <cell r="F173">
            <v>104.58499999999999</v>
          </cell>
        </row>
        <row r="174">
          <cell r="A174" t="str">
            <v>IA.2211</v>
          </cell>
          <cell r="B174" t="str">
            <v>Saûn xuaát vaø gia coâng theùp truï F £10 cao £4m</v>
          </cell>
          <cell r="C174" t="str">
            <v>kg</v>
          </cell>
          <cell r="D174">
            <v>4283.2719999999999</v>
          </cell>
          <cell r="E174">
            <v>196.327</v>
          </cell>
          <cell r="F174">
            <v>15.916</v>
          </cell>
        </row>
        <row r="175">
          <cell r="A175" t="str">
            <v>IA.2221</v>
          </cell>
          <cell r="B175" t="str">
            <v>Saûn xuaát vaø gia coâng theùp truï F £18 cao £4m</v>
          </cell>
          <cell r="C175" t="str">
            <v>kg</v>
          </cell>
          <cell r="D175">
            <v>4378.9549999999999</v>
          </cell>
          <cell r="E175">
            <v>132.20400000000001</v>
          </cell>
          <cell r="F175">
            <v>102.444</v>
          </cell>
        </row>
        <row r="176">
          <cell r="A176" t="str">
            <v>IA.2231</v>
          </cell>
          <cell r="B176" t="str">
            <v>Saûn xuaát vaø gia coâng theùp truï F &gt;18 cao £4m</v>
          </cell>
          <cell r="C176" t="str">
            <v>kg</v>
          </cell>
          <cell r="D176">
            <v>4387.2349999999997</v>
          </cell>
          <cell r="E176">
            <v>111.88500000000001</v>
          </cell>
          <cell r="F176">
            <v>121.6</v>
          </cell>
        </row>
        <row r="177">
          <cell r="A177" t="str">
            <v>IA.2311</v>
          </cell>
          <cell r="B177" t="str">
            <v>Saûn xuaát vaø gia coâng theùp daàm F £10 cao £4m</v>
          </cell>
          <cell r="C177" t="str">
            <v>kg</v>
          </cell>
          <cell r="D177">
            <v>4283.2719999999999</v>
          </cell>
          <cell r="E177">
            <v>213.74299999999999</v>
          </cell>
          <cell r="F177">
            <v>15.916</v>
          </cell>
        </row>
        <row r="178">
          <cell r="A178" t="str">
            <v>IA.2321</v>
          </cell>
          <cell r="B178" t="str">
            <v>Saûn xuaát vaø gia coâng theùp daàm F £18 cao £4m</v>
          </cell>
          <cell r="C178" t="str">
            <v>kg</v>
          </cell>
          <cell r="D178">
            <v>4378.2349999999997</v>
          </cell>
          <cell r="E178">
            <v>132.46799999999999</v>
          </cell>
          <cell r="F178">
            <v>100.35599999999999</v>
          </cell>
        </row>
        <row r="179">
          <cell r="A179" t="str">
            <v>IA.2331</v>
          </cell>
          <cell r="B179" t="str">
            <v>Saûn xuaát vaø gia coâng theùp daàm F &gt;18 cao £4m</v>
          </cell>
          <cell r="C179" t="str">
            <v>kg</v>
          </cell>
          <cell r="D179">
            <v>4386.2870000000003</v>
          </cell>
          <cell r="E179">
            <v>120.065</v>
          </cell>
          <cell r="F179">
            <v>118.97</v>
          </cell>
        </row>
        <row r="180">
          <cell r="A180" t="str">
            <v>IA.2411</v>
          </cell>
          <cell r="B180" t="str">
            <v>SX, gia coâng coát theùp oâ vaêng, taám ñan F £10</v>
          </cell>
          <cell r="C180" t="str">
            <v>kg</v>
          </cell>
          <cell r="D180">
            <v>4283.2719999999999</v>
          </cell>
          <cell r="E180">
            <v>286.57400000000001</v>
          </cell>
          <cell r="F180">
            <v>15.916</v>
          </cell>
        </row>
        <row r="181">
          <cell r="A181" t="str">
            <v>IA.2421</v>
          </cell>
          <cell r="B181" t="str">
            <v>SX, gia coâng coát theùp oâ vaêng, taám ñan F £18</v>
          </cell>
          <cell r="C181" t="str">
            <v>kg</v>
          </cell>
          <cell r="D181">
            <v>4377.7370000000001</v>
          </cell>
          <cell r="E181">
            <v>272.19200000000001</v>
          </cell>
          <cell r="F181">
            <v>99.582999999999998</v>
          </cell>
        </row>
        <row r="182">
          <cell r="A182" t="str">
            <v>IA.2431</v>
          </cell>
          <cell r="B182" t="str">
            <v>SX, gia coâng coát theùp oâ vaêng, taám ñan F &gt;18</v>
          </cell>
          <cell r="C182" t="str">
            <v>kg</v>
          </cell>
          <cell r="D182">
            <v>4381.835</v>
          </cell>
          <cell r="E182">
            <v>267.31</v>
          </cell>
          <cell r="F182">
            <v>105.127</v>
          </cell>
        </row>
        <row r="183">
          <cell r="A183" t="str">
            <v>IA.2511</v>
          </cell>
          <cell r="B183" t="str">
            <v>Saûn xuaát vaø gia coâng theùp saøn F £10 cao £16m</v>
          </cell>
          <cell r="C183" t="str">
            <v>kg</v>
          </cell>
          <cell r="D183">
            <v>4283.2719999999999</v>
          </cell>
          <cell r="E183">
            <v>189.76599999999999</v>
          </cell>
          <cell r="F183">
            <v>18.096</v>
          </cell>
        </row>
        <row r="184">
          <cell r="A184" t="str">
            <v>IA.2521</v>
          </cell>
          <cell r="B184" t="str">
            <v>Saûn xuaát vaø gia coâng theùp saøn F £18 cao £16m</v>
          </cell>
          <cell r="C184" t="str">
            <v>kg</v>
          </cell>
          <cell r="D184">
            <v>4377.7370000000001</v>
          </cell>
          <cell r="E184">
            <v>141.51400000000001</v>
          </cell>
          <cell r="F184">
            <v>101.76300000000001</v>
          </cell>
        </row>
        <row r="185">
          <cell r="A185" t="str">
            <v>IA.2531</v>
          </cell>
          <cell r="B185" t="str">
            <v>Saûn xuaát vaø gia coâng theùp saøn F &gt;18 cao £16m</v>
          </cell>
          <cell r="C185" t="str">
            <v>kg</v>
          </cell>
          <cell r="D185">
            <v>4381.835</v>
          </cell>
          <cell r="E185">
            <v>107.65900000000001</v>
          </cell>
          <cell r="F185">
            <v>107.307</v>
          </cell>
        </row>
        <row r="186">
          <cell r="A186" t="str">
            <v>IA.2611</v>
          </cell>
          <cell r="B186" t="str">
            <v>SX, gia coâng coát theùp caàu thang thöôøng F £10</v>
          </cell>
          <cell r="C186" t="str">
            <v>kg</v>
          </cell>
          <cell r="D186">
            <v>4283.2719999999999</v>
          </cell>
          <cell r="E186">
            <v>239.20699999999999</v>
          </cell>
          <cell r="F186">
            <v>15.916</v>
          </cell>
        </row>
        <row r="187">
          <cell r="A187" t="str">
            <v>IA.2621</v>
          </cell>
          <cell r="B187" t="str">
            <v>SX, gia coâng coát theùp caàu thang thöôøng F £18</v>
          </cell>
          <cell r="C187" t="str">
            <v>kg</v>
          </cell>
          <cell r="D187">
            <v>4377.7370000000001</v>
          </cell>
          <cell r="E187">
            <v>190.126</v>
          </cell>
          <cell r="F187">
            <v>99.582999999999998</v>
          </cell>
        </row>
        <row r="188">
          <cell r="A188" t="str">
            <v>IA.2631</v>
          </cell>
          <cell r="B188" t="str">
            <v>SX, gia coâng coát theùp caàu thang thöôøng F &gt;18</v>
          </cell>
          <cell r="C188" t="str">
            <v>kg</v>
          </cell>
          <cell r="D188">
            <v>4381.835</v>
          </cell>
          <cell r="E188">
            <v>185.11199999999999</v>
          </cell>
          <cell r="F188">
            <v>105.127</v>
          </cell>
        </row>
        <row r="189">
          <cell r="A189" t="str">
            <v>IA.3511</v>
          </cell>
          <cell r="B189" t="str">
            <v>SX, gia coâng coát theùp möông caùp F £10</v>
          </cell>
          <cell r="C189" t="str">
            <v>kg</v>
          </cell>
          <cell r="D189">
            <v>4283.2719999999999</v>
          </cell>
          <cell r="E189">
            <v>142.292</v>
          </cell>
          <cell r="F189">
            <v>15.916</v>
          </cell>
        </row>
        <row r="190">
          <cell r="A190" t="str">
            <v>IA.3521</v>
          </cell>
          <cell r="B190" t="str">
            <v>SX, gia coâng coát theùp möông caùp F &gt;10</v>
          </cell>
          <cell r="C190" t="str">
            <v>kg</v>
          </cell>
          <cell r="D190">
            <v>4381.835</v>
          </cell>
          <cell r="E190">
            <v>90.019000000000005</v>
          </cell>
          <cell r="F190">
            <v>111.72499999999999</v>
          </cell>
        </row>
        <row r="191">
          <cell r="A191" t="str">
            <v>IB.2511</v>
          </cell>
          <cell r="B191" t="str">
            <v>Saûn xuaát vaø gia coâng theùp naép möông</v>
          </cell>
          <cell r="C191" t="str">
            <v>kg</v>
          </cell>
          <cell r="D191">
            <v>4283.2719999999999</v>
          </cell>
          <cell r="E191">
            <v>221.804</v>
          </cell>
          <cell r="F191">
            <v>15.916</v>
          </cell>
        </row>
        <row r="192">
          <cell r="A192" t="str">
            <v>KA.1110</v>
          </cell>
          <cell r="B192" t="str">
            <v>Vaùn khuoân moùng daøi, beä maùy</v>
          </cell>
          <cell r="C192" t="str">
            <v>m2</v>
          </cell>
          <cell r="D192">
            <v>22868.77</v>
          </cell>
          <cell r="E192">
            <v>1765.35</v>
          </cell>
        </row>
        <row r="193">
          <cell r="A193" t="str">
            <v>KA.1220</v>
          </cell>
          <cell r="B193" t="str">
            <v>Vaùn khuoân moùng coät vuoâng, hình chöõ nhaät</v>
          </cell>
          <cell r="C193" t="str">
            <v>m2</v>
          </cell>
          <cell r="D193">
            <v>23051.4</v>
          </cell>
          <cell r="E193">
            <v>3852.39</v>
          </cell>
        </row>
        <row r="194">
          <cell r="A194" t="str">
            <v>KA.2120</v>
          </cell>
          <cell r="B194" t="str">
            <v>Vaùn khuoân coät vuoâng, hình chöõ nhaät</v>
          </cell>
          <cell r="C194" t="str">
            <v>m2</v>
          </cell>
          <cell r="D194">
            <v>24704.13</v>
          </cell>
          <cell r="E194">
            <v>4315.75</v>
          </cell>
        </row>
        <row r="195">
          <cell r="A195" t="str">
            <v>KA.2210</v>
          </cell>
          <cell r="B195" t="str">
            <v>Vaùn khuoân xaø daàm, giaèng</v>
          </cell>
          <cell r="C195" t="str">
            <v>m2</v>
          </cell>
          <cell r="D195">
            <v>32939.11</v>
          </cell>
          <cell r="E195">
            <v>4651.2700000000004</v>
          </cell>
        </row>
        <row r="196">
          <cell r="A196" t="str">
            <v>KA.2310</v>
          </cell>
          <cell r="B196" t="str">
            <v>Vaùn khuoân saøn maùi</v>
          </cell>
          <cell r="C196" t="str">
            <v>m2</v>
          </cell>
          <cell r="D196">
            <v>26493.08</v>
          </cell>
          <cell r="E196">
            <v>3646.07</v>
          </cell>
        </row>
        <row r="197">
          <cell r="A197" t="str">
            <v>KA.2320</v>
          </cell>
          <cell r="B197" t="str">
            <v>Vaùn khuoân lanh toâ, lanh toâ lieàn maùi haét, taám ñan</v>
          </cell>
          <cell r="C197" t="str">
            <v>m2</v>
          </cell>
          <cell r="D197">
            <v>26493.08</v>
          </cell>
          <cell r="E197">
            <v>3851.71</v>
          </cell>
        </row>
        <row r="198">
          <cell r="A198" t="str">
            <v>KA.2510</v>
          </cell>
          <cell r="B198" t="str">
            <v>Vaùn khuoân töôøng thaúng chieàu daøy £45cm</v>
          </cell>
          <cell r="C198" t="str">
            <v>m2</v>
          </cell>
          <cell r="D198">
            <v>23105.040000000001</v>
          </cell>
          <cell r="E198">
            <v>3758.36</v>
          </cell>
        </row>
        <row r="199">
          <cell r="A199" t="str">
            <v>KA.7110</v>
          </cell>
          <cell r="B199" t="str">
            <v>Vaùn khuoân maùi bôø keânh möông</v>
          </cell>
          <cell r="C199" t="str">
            <v>m2</v>
          </cell>
          <cell r="D199">
            <v>21163.9</v>
          </cell>
          <cell r="E199">
            <v>1636.94</v>
          </cell>
        </row>
        <row r="200">
          <cell r="A200" t="str">
            <v>KP.2310</v>
          </cell>
          <cell r="B200" t="str">
            <v>Vaùn khuoân naép ñan</v>
          </cell>
          <cell r="C200" t="str">
            <v>m2</v>
          </cell>
          <cell r="D200">
            <v>2043.04</v>
          </cell>
          <cell r="E200">
            <v>3180.21</v>
          </cell>
        </row>
        <row r="201">
          <cell r="A201" t="str">
            <v>LA.5110</v>
          </cell>
          <cell r="B201" t="str">
            <v>Laép CKBT ñuùc saün P £50 kg</v>
          </cell>
          <cell r="C201" t="str">
            <v>caùi</v>
          </cell>
          <cell r="D201">
            <v>972</v>
          </cell>
          <cell r="E201">
            <v>2029</v>
          </cell>
        </row>
        <row r="202">
          <cell r="A202" t="str">
            <v>LA.5120</v>
          </cell>
          <cell r="B202" t="str">
            <v>Laép CKBT ñuùc saün P £100 kg</v>
          </cell>
          <cell r="C202" t="str">
            <v>Caùi</v>
          </cell>
          <cell r="D202">
            <v>1620</v>
          </cell>
          <cell r="E202">
            <v>3382</v>
          </cell>
        </row>
        <row r="203">
          <cell r="A203" t="str">
            <v>LA.5130</v>
          </cell>
          <cell r="B203" t="str">
            <v>Laép CKBT ñuùc saün P £250 kg</v>
          </cell>
          <cell r="C203" t="str">
            <v>Caùi</v>
          </cell>
          <cell r="D203">
            <v>2268</v>
          </cell>
          <cell r="E203">
            <v>6088</v>
          </cell>
        </row>
        <row r="204">
          <cell r="A204" t="str">
            <v>LA.5140</v>
          </cell>
          <cell r="B204" t="str">
            <v>Laép CKBT ñuùc saün P &gt;250 kg</v>
          </cell>
          <cell r="C204" t="str">
            <v>caùi</v>
          </cell>
          <cell r="D204">
            <v>3240</v>
          </cell>
          <cell r="E204">
            <v>11500</v>
          </cell>
        </row>
        <row r="205">
          <cell r="A205" t="str">
            <v>MA.2410</v>
          </cell>
          <cell r="B205" t="str">
            <v>Xaø goà goã 5x10cm ñoùng traàn</v>
          </cell>
          <cell r="C205" t="str">
            <v>m3</v>
          </cell>
          <cell r="D205">
            <v>38606.32</v>
          </cell>
          <cell r="E205">
            <v>514.95000000000005</v>
          </cell>
        </row>
        <row r="206">
          <cell r="A206" t="str">
            <v>NA.1320</v>
          </cell>
          <cell r="B206" t="str">
            <v xml:space="preserve">Saûn xuaát xaø goà theùp U100x46x4,5 </v>
          </cell>
          <cell r="C206" t="str">
            <v>taán</v>
          </cell>
          <cell r="D206">
            <v>4734.8360000000002</v>
          </cell>
          <cell r="E206">
            <v>91.055999999999997</v>
          </cell>
        </row>
        <row r="207">
          <cell r="A207" t="str">
            <v>NA.1520</v>
          </cell>
          <cell r="B207" t="str">
            <v>Saûn xuaát lan can saét</v>
          </cell>
          <cell r="C207" t="str">
            <v>taán</v>
          </cell>
          <cell r="D207">
            <v>4697.33</v>
          </cell>
          <cell r="E207">
            <v>477.125</v>
          </cell>
          <cell r="F207">
            <v>281.51</v>
          </cell>
        </row>
        <row r="208">
          <cell r="A208" t="str">
            <v>NA.1530</v>
          </cell>
          <cell r="B208" t="str">
            <v>Saûn xuaát cöûa soå rôøi</v>
          </cell>
          <cell r="C208" t="str">
            <v>taán</v>
          </cell>
          <cell r="D208">
            <v>4785.402</v>
          </cell>
          <cell r="E208">
            <v>1172.06</v>
          </cell>
          <cell r="F208">
            <v>1277.7719999999999</v>
          </cell>
        </row>
        <row r="209">
          <cell r="A209" t="str">
            <v>NA.1610</v>
          </cell>
          <cell r="B209" t="str">
            <v>Saûn xuaát haøng raøo löôùi theùp</v>
          </cell>
          <cell r="C209" t="str">
            <v>m2</v>
          </cell>
          <cell r="D209">
            <v>89869</v>
          </cell>
          <cell r="E209">
            <v>15176</v>
          </cell>
          <cell r="F209">
            <v>7734</v>
          </cell>
        </row>
        <row r="210">
          <cell r="A210" t="str">
            <v>NA.1620</v>
          </cell>
          <cell r="B210" t="str">
            <v>Saûn xuaát cöûa löôùi theùp</v>
          </cell>
          <cell r="C210" t="str">
            <v>m2</v>
          </cell>
          <cell r="D210">
            <v>107450</v>
          </cell>
          <cell r="E210">
            <v>16862</v>
          </cell>
          <cell r="F210">
            <v>9281</v>
          </cell>
        </row>
        <row r="211">
          <cell r="A211" t="str">
            <v>NA.1630</v>
          </cell>
          <cell r="B211" t="str">
            <v>Saûn xuaát haøng raøo song saét</v>
          </cell>
          <cell r="C211" t="str">
            <v>m2</v>
          </cell>
          <cell r="D211">
            <v>93082</v>
          </cell>
          <cell r="E211">
            <v>19456</v>
          </cell>
          <cell r="F211">
            <v>11601</v>
          </cell>
        </row>
        <row r="212">
          <cell r="A212" t="str">
            <v>NA.1640</v>
          </cell>
          <cell r="B212" t="str">
            <v>Saûn xuaát cöûa song saét</v>
          </cell>
          <cell r="C212" t="str">
            <v>m2</v>
          </cell>
          <cell r="D212">
            <v>114571</v>
          </cell>
          <cell r="E212">
            <v>22051</v>
          </cell>
          <cell r="F212">
            <v>11601</v>
          </cell>
        </row>
        <row r="213">
          <cell r="A213" t="str">
            <v>NB.1310</v>
          </cell>
          <cell r="B213" t="str">
            <v>Laép döïng xaø goà theùp</v>
          </cell>
          <cell r="C213" t="str">
            <v>taán</v>
          </cell>
          <cell r="D213">
            <v>290516</v>
          </cell>
          <cell r="E213">
            <v>35411</v>
          </cell>
          <cell r="F213">
            <v>362719</v>
          </cell>
        </row>
        <row r="214">
          <cell r="A214" t="str">
            <v>NB.2120</v>
          </cell>
          <cell r="B214" t="str">
            <v>Laép döïng cöûa khung saét + khung nhoâm</v>
          </cell>
          <cell r="C214" t="str">
            <v>m2</v>
          </cell>
          <cell r="D214">
            <v>5525</v>
          </cell>
          <cell r="E214">
            <v>4059</v>
          </cell>
        </row>
        <row r="215">
          <cell r="A215" t="str">
            <v>NB.3110</v>
          </cell>
          <cell r="B215" t="str">
            <v>Laép döïng keát caáu theùp</v>
          </cell>
          <cell r="C215" t="str">
            <v>taán</v>
          </cell>
          <cell r="D215">
            <v>546000</v>
          </cell>
          <cell r="E215">
            <v>151242</v>
          </cell>
          <cell r="F215">
            <v>280350</v>
          </cell>
        </row>
        <row r="216">
          <cell r="A216" t="str">
            <v>OB.1220</v>
          </cell>
          <cell r="B216" t="str">
            <v>Lôïp maùi toân traùng keõm Austnam</v>
          </cell>
          <cell r="C216" t="str">
            <v>m2</v>
          </cell>
          <cell r="D216">
            <v>43854.720000000001</v>
          </cell>
          <cell r="E216">
            <v>583.70000000000005</v>
          </cell>
        </row>
        <row r="217">
          <cell r="A217" t="str">
            <v>OB.1310</v>
          </cell>
          <cell r="B217" t="str">
            <v>Traàn nhöïa</v>
          </cell>
          <cell r="C217" t="str">
            <v>m2</v>
          </cell>
          <cell r="D217">
            <v>28717.599999999999</v>
          </cell>
          <cell r="E217">
            <v>664.12</v>
          </cell>
        </row>
        <row r="218">
          <cell r="A218" t="str">
            <v>PA.1214</v>
          </cell>
          <cell r="B218" t="str">
            <v>Traùt töôøng XM#75 daøy 1,5 cm cao £4m</v>
          </cell>
          <cell r="C218" t="str">
            <v>m2</v>
          </cell>
          <cell r="D218">
            <v>5007</v>
          </cell>
          <cell r="E218">
            <v>1808</v>
          </cell>
          <cell r="F218">
            <v>136</v>
          </cell>
        </row>
        <row r="219">
          <cell r="A219" t="str">
            <v>PA.2214</v>
          </cell>
          <cell r="B219" t="str">
            <v xml:space="preserve">Traùt coät, lam, caàu thang XM#75 daøy 1,5 cm </v>
          </cell>
          <cell r="C219" t="str">
            <v>m2</v>
          </cell>
          <cell r="D219">
            <v>5328</v>
          </cell>
          <cell r="E219">
            <v>6571</v>
          </cell>
          <cell r="F219">
            <v>190</v>
          </cell>
        </row>
        <row r="220">
          <cell r="A220" t="str">
            <v>PA.3114</v>
          </cell>
          <cell r="B220" t="str">
            <v xml:space="preserve">Traùt daàm vöõa XM#75 </v>
          </cell>
          <cell r="C220" t="str">
            <v>m2</v>
          </cell>
          <cell r="D220">
            <v>5301</v>
          </cell>
          <cell r="E220">
            <v>4354</v>
          </cell>
          <cell r="F220">
            <v>190</v>
          </cell>
        </row>
        <row r="221">
          <cell r="A221" t="str">
            <v>PA.3214</v>
          </cell>
          <cell r="B221" t="str">
            <v xml:space="preserve">Traùt traàn vöõa XM#75 </v>
          </cell>
          <cell r="C221" t="str">
            <v>m2</v>
          </cell>
          <cell r="D221">
            <v>5301</v>
          </cell>
          <cell r="E221">
            <v>3958</v>
          </cell>
          <cell r="F221">
            <v>190</v>
          </cell>
        </row>
        <row r="222">
          <cell r="A222" t="str">
            <v>PA.4214</v>
          </cell>
          <cell r="B222" t="str">
            <v>Traùt gôø chæ vöõa XM#75</v>
          </cell>
          <cell r="C222" t="str">
            <v>m</v>
          </cell>
          <cell r="D222">
            <v>736</v>
          </cell>
          <cell r="E222">
            <v>1821</v>
          </cell>
        </row>
        <row r="223">
          <cell r="A223" t="str">
            <v>PA.5114</v>
          </cell>
          <cell r="B223" t="str">
            <v>Traùt oâ vaêng, lam, seânoâ vöõa XM#75</v>
          </cell>
          <cell r="C223" t="str">
            <v>m2</v>
          </cell>
          <cell r="D223">
            <v>3534</v>
          </cell>
          <cell r="E223">
            <v>3167</v>
          </cell>
        </row>
        <row r="224">
          <cell r="A224" t="str">
            <v>PD.3214</v>
          </cell>
          <cell r="B224" t="str">
            <v>Traùt Granitoâ daøy 1,5cm vöõa XM#75</v>
          </cell>
          <cell r="C224" t="str">
            <v>m2</v>
          </cell>
          <cell r="D224">
            <v>36958</v>
          </cell>
          <cell r="E224">
            <v>20451</v>
          </cell>
        </row>
        <row r="225">
          <cell r="A225" t="str">
            <v>QB.1110</v>
          </cell>
          <cell r="B225" t="str">
            <v>OÁp töôøng gaïch men söù 15x15cm cao £4m</v>
          </cell>
          <cell r="C225" t="str">
            <v>m2</v>
          </cell>
          <cell r="D225">
            <v>74441</v>
          </cell>
          <cell r="E225">
            <v>9064</v>
          </cell>
        </row>
        <row r="226">
          <cell r="A226" t="str">
            <v>QB.1120</v>
          </cell>
          <cell r="B226" t="str">
            <v>OÁp töôøng gaïch men söù 15x15cm cao &gt;4m</v>
          </cell>
          <cell r="C226" t="str">
            <v>m2</v>
          </cell>
          <cell r="D226">
            <v>74810</v>
          </cell>
          <cell r="E226">
            <v>9606</v>
          </cell>
          <cell r="F226">
            <v>218</v>
          </cell>
        </row>
        <row r="227">
          <cell r="A227" t="str">
            <v>QB.1210</v>
          </cell>
          <cell r="B227" t="str">
            <v>OÁp töôøng gaïch men söù 11x11cm cao £4m</v>
          </cell>
          <cell r="C227" t="str">
            <v>m2</v>
          </cell>
          <cell r="D227">
            <v>48737</v>
          </cell>
          <cell r="E227">
            <v>9606</v>
          </cell>
        </row>
        <row r="228">
          <cell r="A228" t="str">
            <v>QB.1220</v>
          </cell>
          <cell r="B228" t="str">
            <v>OÁp töôøng gaïch men söù 11x11cm cao &gt;4m</v>
          </cell>
          <cell r="C228" t="str">
            <v>m2</v>
          </cell>
          <cell r="D228">
            <v>48978</v>
          </cell>
          <cell r="E228">
            <v>10526</v>
          </cell>
          <cell r="F228">
            <v>218</v>
          </cell>
        </row>
        <row r="229">
          <cell r="A229" t="str">
            <v>QP.1110</v>
          </cell>
          <cell r="B229" t="str">
            <v>OÁp töôøng ñaù caåm thaïch 20x20cm</v>
          </cell>
          <cell r="C229" t="str">
            <v>m2</v>
          </cell>
          <cell r="D229">
            <v>118122</v>
          </cell>
          <cell r="E229">
            <v>18955</v>
          </cell>
        </row>
        <row r="230">
          <cell r="A230" t="str">
            <v>QP.1120</v>
          </cell>
          <cell r="B230" t="str">
            <v>OÁp töôøng ñaù caåm thaïch 30x30cm</v>
          </cell>
          <cell r="C230" t="str">
            <v>m2</v>
          </cell>
          <cell r="D230">
            <v>131084</v>
          </cell>
          <cell r="E230">
            <v>21790</v>
          </cell>
        </row>
        <row r="231">
          <cell r="A231" t="str">
            <v>QP.1130</v>
          </cell>
          <cell r="B231" t="str">
            <v>OÁp töôøng ñaù caåm thaïch 40x40cm</v>
          </cell>
          <cell r="C231" t="str">
            <v>m2</v>
          </cell>
          <cell r="D231">
            <v>123416</v>
          </cell>
          <cell r="E231">
            <v>19402</v>
          </cell>
        </row>
        <row r="232">
          <cell r="A232" t="str">
            <v>QP.1210</v>
          </cell>
          <cell r="B232" t="str">
            <v>OÁp töôøng ñaù caåm thaïch 20x20cm</v>
          </cell>
          <cell r="C232" t="str">
            <v>m2</v>
          </cell>
          <cell r="D232">
            <v>118122</v>
          </cell>
          <cell r="E232">
            <v>22984</v>
          </cell>
        </row>
        <row r="233">
          <cell r="A233" t="str">
            <v>QP.1220</v>
          </cell>
          <cell r="B233" t="str">
            <v>OÁp töôøng ñaù caåm thaïch 30x30cm</v>
          </cell>
          <cell r="C233" t="str">
            <v>m2</v>
          </cell>
          <cell r="D233">
            <v>131084</v>
          </cell>
          <cell r="E233">
            <v>30298</v>
          </cell>
        </row>
        <row r="234">
          <cell r="A234" t="str">
            <v>QP.1230</v>
          </cell>
          <cell r="B234" t="str">
            <v>OÁp töôøng ñaù caåm thaïch 40x40cm</v>
          </cell>
          <cell r="C234" t="str">
            <v>m2</v>
          </cell>
          <cell r="D234">
            <v>123416</v>
          </cell>
          <cell r="E234">
            <v>24776</v>
          </cell>
        </row>
        <row r="235">
          <cell r="A235" t="str">
            <v>RA.1114</v>
          </cell>
          <cell r="B235" t="str">
            <v>Laùng neàn, saøn khoâng ñaùnh maøu vöõa XM#75 daøy 2cm cao £4m</v>
          </cell>
          <cell r="C235" t="str">
            <v>m2</v>
          </cell>
          <cell r="D235">
            <v>7363</v>
          </cell>
          <cell r="E235">
            <v>897</v>
          </cell>
          <cell r="F235">
            <v>136</v>
          </cell>
        </row>
        <row r="236">
          <cell r="A236" t="str">
            <v>RA.1214</v>
          </cell>
          <cell r="B236" t="str">
            <v>Laùng neàn, saøn khoâng ñaùnh maøu vöõa XM#75 daøy 3cm cao £4m</v>
          </cell>
          <cell r="C236" t="str">
            <v>m2</v>
          </cell>
          <cell r="D236">
            <v>10308</v>
          </cell>
          <cell r="E236">
            <v>1399</v>
          </cell>
          <cell r="F236">
            <v>181</v>
          </cell>
        </row>
        <row r="237">
          <cell r="A237" t="str">
            <v>RB.1114</v>
          </cell>
          <cell r="B237" t="str">
            <v>Laùng neàn, saøn coù ñaùnh maøu vöõa XM#75 daøy 2cm cao £4m</v>
          </cell>
          <cell r="C237" t="str">
            <v>m2</v>
          </cell>
          <cell r="D237">
            <v>7631</v>
          </cell>
          <cell r="E237">
            <v>1201</v>
          </cell>
          <cell r="F237">
            <v>136</v>
          </cell>
        </row>
        <row r="238">
          <cell r="A238" t="str">
            <v>RB.1214</v>
          </cell>
          <cell r="B238" t="str">
            <v>Laùng neàn, saøn coù ñaùnh maøu vöõa XM#75 daøy 3cm cao £4m</v>
          </cell>
          <cell r="C238" t="str">
            <v>m2</v>
          </cell>
          <cell r="D238">
            <v>10576</v>
          </cell>
          <cell r="E238">
            <v>1649</v>
          </cell>
          <cell r="F238">
            <v>181</v>
          </cell>
        </row>
        <row r="239">
          <cell r="A239" t="str">
            <v>RB.2114</v>
          </cell>
          <cell r="B239" t="str">
            <v>Laùng seânoâ, maùi haét daøy 1cm vöõa XM#75</v>
          </cell>
          <cell r="C239" t="str">
            <v>m2</v>
          </cell>
          <cell r="D239">
            <v>3829</v>
          </cell>
          <cell r="E239">
            <v>1557</v>
          </cell>
          <cell r="F239">
            <v>136</v>
          </cell>
        </row>
        <row r="240">
          <cell r="A240" t="str">
            <v>RB.2124</v>
          </cell>
          <cell r="B240" t="str">
            <v>Laùng seânoâ, maùi haét daøy 2cm vöõa XM#75</v>
          </cell>
          <cell r="C240" t="str">
            <v>m2</v>
          </cell>
          <cell r="D240">
            <v>7633</v>
          </cell>
          <cell r="E240">
            <v>1874</v>
          </cell>
          <cell r="F240">
            <v>136</v>
          </cell>
        </row>
        <row r="241">
          <cell r="A241" t="str">
            <v>RB.2134</v>
          </cell>
          <cell r="B241" t="str">
            <v>Laùng möông caùp daøy 1cm vöõa XM#75</v>
          </cell>
          <cell r="C241" t="str">
            <v>m2</v>
          </cell>
          <cell r="D241">
            <v>3829</v>
          </cell>
          <cell r="E241">
            <v>1557</v>
          </cell>
          <cell r="F241">
            <v>136</v>
          </cell>
        </row>
        <row r="242">
          <cell r="A242" t="str">
            <v>RB.2144</v>
          </cell>
          <cell r="B242" t="str">
            <v>Laùng heø daøy 3cm vöõa XM#75</v>
          </cell>
          <cell r="C242" t="str">
            <v>m2</v>
          </cell>
          <cell r="D242">
            <v>10576</v>
          </cell>
          <cell r="E242">
            <v>1781</v>
          </cell>
          <cell r="F242">
            <v>136</v>
          </cell>
        </row>
        <row r="243">
          <cell r="A243" t="str">
            <v>SA.7111</v>
          </cell>
          <cell r="B243" t="str">
            <v>Laùt neàn baèng gaïch ceâramic vöõa XM#75 30x30 cm</v>
          </cell>
          <cell r="C243" t="str">
            <v>m2</v>
          </cell>
          <cell r="D243">
            <v>85590</v>
          </cell>
          <cell r="E243">
            <v>5412</v>
          </cell>
        </row>
        <row r="244">
          <cell r="A244" t="str">
            <v>SA.9110</v>
          </cell>
          <cell r="B244" t="str">
            <v>Laùt saân gaïch xi maêng 30x30cm</v>
          </cell>
          <cell r="C244" t="str">
            <v>m2</v>
          </cell>
          <cell r="D244">
            <v>35217</v>
          </cell>
          <cell r="E244">
            <v>2706</v>
          </cell>
        </row>
        <row r="245">
          <cell r="A245" t="str">
            <v>SA.9120</v>
          </cell>
          <cell r="B245" t="str">
            <v>Laùt saân gaïch xi maêng 40x40cm</v>
          </cell>
          <cell r="C245" t="str">
            <v>m2</v>
          </cell>
          <cell r="D245">
            <v>27081</v>
          </cell>
          <cell r="E245">
            <v>2435</v>
          </cell>
        </row>
        <row r="246">
          <cell r="A246" t="str">
            <v>SA.9310</v>
          </cell>
          <cell r="B246" t="str">
            <v>Laùt saân gaïch xi maêng töï cheøn daøy 3,5cm</v>
          </cell>
          <cell r="C246" t="str">
            <v>m2</v>
          </cell>
          <cell r="D246">
            <v>65650</v>
          </cell>
          <cell r="E246">
            <v>1894</v>
          </cell>
        </row>
        <row r="247">
          <cell r="A247" t="str">
            <v>SA.9320</v>
          </cell>
          <cell r="B247" t="str">
            <v>Laùt saân gaïch xi maêng töï cheøn daøy 5,5cm</v>
          </cell>
          <cell r="C247" t="str">
            <v>m2</v>
          </cell>
          <cell r="D247">
            <v>72720</v>
          </cell>
          <cell r="E247">
            <v>2165</v>
          </cell>
        </row>
        <row r="248">
          <cell r="A248" t="str">
            <v>SC.3110</v>
          </cell>
          <cell r="B248" t="str">
            <v>Boù væa khuoân ñöôøng 18x22x100 cm</v>
          </cell>
          <cell r="C248" t="str">
            <v>m</v>
          </cell>
          <cell r="D248">
            <v>25048</v>
          </cell>
          <cell r="E248">
            <v>1353</v>
          </cell>
        </row>
        <row r="249">
          <cell r="A249" t="str">
            <v>SC.3120</v>
          </cell>
          <cell r="B249" t="str">
            <v>Boù væa khuoân ñöôøng 18x33x100 cm</v>
          </cell>
          <cell r="C249" t="str">
            <v>m</v>
          </cell>
          <cell r="D249">
            <v>36411</v>
          </cell>
          <cell r="E249">
            <v>1894</v>
          </cell>
        </row>
        <row r="250">
          <cell r="A250" t="str">
            <v>SC.3130</v>
          </cell>
          <cell r="B250" t="str">
            <v>Boù væa khuoân ñöôøng cong 20x20 cm</v>
          </cell>
          <cell r="C250" t="str">
            <v>m</v>
          </cell>
          <cell r="D250">
            <v>27993</v>
          </cell>
          <cell r="E250">
            <v>6223</v>
          </cell>
        </row>
        <row r="251">
          <cell r="A251" t="str">
            <v>UA.1110</v>
          </cell>
          <cell r="B251" t="str">
            <v>Queùt voâi 1 nöôùc traéng 2 nöôùc maøu cao £4m</v>
          </cell>
          <cell r="C251" t="str">
            <v>m2</v>
          </cell>
          <cell r="D251">
            <v>630</v>
          </cell>
          <cell r="E251">
            <v>415</v>
          </cell>
        </row>
        <row r="252">
          <cell r="A252" t="str">
            <v>UA.1120</v>
          </cell>
          <cell r="B252" t="str">
            <v>Queùt voâi 1 nöôùc traéng 2 nöôùc maøu cao &gt;4m</v>
          </cell>
          <cell r="C252" t="str">
            <v>m2</v>
          </cell>
          <cell r="D252">
            <v>630</v>
          </cell>
          <cell r="E252">
            <v>493</v>
          </cell>
        </row>
        <row r="253">
          <cell r="A253" t="str">
            <v>UA.1310</v>
          </cell>
          <cell r="B253" t="str">
            <v>Queùt 2 nöôùc xi maêng cao £4m</v>
          </cell>
          <cell r="C253" t="str">
            <v>m2</v>
          </cell>
          <cell r="D253">
            <v>1029</v>
          </cell>
          <cell r="E253">
            <v>246</v>
          </cell>
        </row>
        <row r="254">
          <cell r="A254" t="str">
            <v>UA.1320</v>
          </cell>
          <cell r="B254" t="str">
            <v>Queùt 2 nöôùc xi maêng cao &gt;4m</v>
          </cell>
          <cell r="C254" t="str">
            <v>m2</v>
          </cell>
          <cell r="D254">
            <v>1029</v>
          </cell>
          <cell r="E254">
            <v>272</v>
          </cell>
        </row>
        <row r="255">
          <cell r="A255" t="str">
            <v>UB.1110</v>
          </cell>
          <cell r="B255" t="str">
            <v>Baû ma tít töôøng</v>
          </cell>
          <cell r="C255" t="str">
            <v>m2</v>
          </cell>
          <cell r="D255">
            <v>2057</v>
          </cell>
          <cell r="E255">
            <v>4059</v>
          </cell>
        </row>
        <row r="256">
          <cell r="A256" t="str">
            <v>UB.1120</v>
          </cell>
          <cell r="B256" t="str">
            <v>Baû ma tít traàn, coät, lam ñöùng, maùi haét, seâ noâ</v>
          </cell>
          <cell r="C256" t="str">
            <v>m2</v>
          </cell>
          <cell r="D256">
            <v>2057</v>
          </cell>
          <cell r="E256">
            <v>4870</v>
          </cell>
        </row>
        <row r="257">
          <cell r="A257" t="str">
            <v>UC.2220</v>
          </cell>
          <cell r="B257" t="str">
            <v>Sôn oáng maøu traéng 3 nöôùc (sôn daàu)</v>
          </cell>
          <cell r="C257" t="str">
            <v>m2</v>
          </cell>
          <cell r="D257">
            <v>2087</v>
          </cell>
          <cell r="E257">
            <v>960</v>
          </cell>
        </row>
        <row r="258">
          <cell r="A258" t="str">
            <v>UC.3110</v>
          </cell>
          <cell r="B258" t="str">
            <v xml:space="preserve">Sôn töôøng baèng sôn si li caùt </v>
          </cell>
          <cell r="C258" t="str">
            <v>m2</v>
          </cell>
          <cell r="D258">
            <v>6363</v>
          </cell>
          <cell r="E258">
            <v>731</v>
          </cell>
        </row>
        <row r="259">
          <cell r="A259" t="str">
            <v>UC.3120</v>
          </cell>
          <cell r="B259" t="str">
            <v xml:space="preserve">Sôn traàn, daàm, coät baèng sôn si li caùt </v>
          </cell>
          <cell r="C259" t="str">
            <v>m2</v>
          </cell>
          <cell r="D259">
            <v>6363</v>
          </cell>
          <cell r="E259">
            <v>920</v>
          </cell>
        </row>
        <row r="260">
          <cell r="A260" t="str">
            <v>UC.4210</v>
          </cell>
          <cell r="B260" t="str">
            <v>Queùt xi Flinkote choáng thaám seâ noâ</v>
          </cell>
          <cell r="C260" t="str">
            <v>m2</v>
          </cell>
          <cell r="D260">
            <v>11963</v>
          </cell>
          <cell r="E260">
            <v>372</v>
          </cell>
        </row>
        <row r="261">
          <cell r="A261" t="str">
            <v>VB.4111</v>
          </cell>
          <cell r="B261" t="str">
            <v xml:space="preserve">Troàng coû ta luy neàn ñöôøng </v>
          </cell>
          <cell r="C261" t="str">
            <v>m2</v>
          </cell>
          <cell r="E261">
            <v>1070.01</v>
          </cell>
        </row>
        <row r="262">
          <cell r="A262" t="str">
            <v>ZH.3340</v>
          </cell>
          <cell r="B262" t="str">
            <v>Laép ñaët kim thu seùt</v>
          </cell>
          <cell r="C262" t="str">
            <v>Caùi</v>
          </cell>
          <cell r="D262">
            <v>28600</v>
          </cell>
          <cell r="E262">
            <v>20714</v>
          </cell>
          <cell r="F262">
            <v>2514</v>
          </cell>
        </row>
        <row r="263">
          <cell r="A263" t="str">
            <v>ZI.1110</v>
          </cell>
          <cell r="B263" t="str">
            <v>Laép ñaët lavabo 1 voøi röûa</v>
          </cell>
          <cell r="C263" t="str">
            <v>boä</v>
          </cell>
          <cell r="D263">
            <v>298468</v>
          </cell>
          <cell r="E263">
            <v>6904</v>
          </cell>
        </row>
        <row r="264">
          <cell r="A264" t="str">
            <v>ZI.1120</v>
          </cell>
          <cell r="B264" t="str">
            <v>Laép ñaët lavabo 2 voøi röûa</v>
          </cell>
          <cell r="C264" t="str">
            <v>boä</v>
          </cell>
          <cell r="D264">
            <v>272430</v>
          </cell>
          <cell r="E264">
            <v>8285</v>
          </cell>
        </row>
        <row r="265">
          <cell r="A265" t="str">
            <v>ZI.2110</v>
          </cell>
          <cell r="B265" t="str">
            <v>Laép ñaët môùi beä xí beät</v>
          </cell>
          <cell r="C265" t="str">
            <v>boä</v>
          </cell>
          <cell r="D265">
            <v>537817</v>
          </cell>
          <cell r="E265">
            <v>20714</v>
          </cell>
        </row>
        <row r="266">
          <cell r="A266" t="str">
            <v>ZI.2210</v>
          </cell>
          <cell r="B266" t="str">
            <v>Laép ñaët môùi chaäu tieåu nam</v>
          </cell>
          <cell r="C266" t="str">
            <v>boä</v>
          </cell>
          <cell r="D266">
            <v>118392</v>
          </cell>
          <cell r="E266">
            <v>20714</v>
          </cell>
        </row>
        <row r="267">
          <cell r="A267" t="str">
            <v>ZI.2220</v>
          </cell>
          <cell r="B267" t="str">
            <v>Laép ñaët môùi chaäu tieåu nöõ</v>
          </cell>
          <cell r="C267" t="str">
            <v>boä</v>
          </cell>
          <cell r="D267">
            <v>122400</v>
          </cell>
          <cell r="E267">
            <v>20714</v>
          </cell>
        </row>
        <row r="268">
          <cell r="A268" t="str">
            <v>ZI.3110</v>
          </cell>
          <cell r="B268" t="str">
            <v xml:space="preserve">Laép ñaët voøi taém höông sen </v>
          </cell>
          <cell r="C268" t="str">
            <v>boä</v>
          </cell>
          <cell r="D268">
            <v>99495</v>
          </cell>
          <cell r="E268">
            <v>2762</v>
          </cell>
        </row>
        <row r="269">
          <cell r="A269" t="str">
            <v>ZI.6110</v>
          </cell>
          <cell r="B269" t="str">
            <v>Laép ñaët göông môùi</v>
          </cell>
          <cell r="C269" t="str">
            <v>boä</v>
          </cell>
          <cell r="D269">
            <v>125015</v>
          </cell>
          <cell r="E269">
            <v>1795</v>
          </cell>
          <cell r="F269">
            <v>278</v>
          </cell>
        </row>
        <row r="270">
          <cell r="A270" t="str">
            <v>ZI.6120</v>
          </cell>
          <cell r="B270" t="str">
            <v xml:space="preserve">Laép ñaët keä kính </v>
          </cell>
          <cell r="C270" t="str">
            <v>caùi</v>
          </cell>
          <cell r="D270">
            <v>155042</v>
          </cell>
          <cell r="E270">
            <v>1795</v>
          </cell>
          <cell r="F270">
            <v>278</v>
          </cell>
        </row>
        <row r="271">
          <cell r="A271" t="str">
            <v>ZI.6130</v>
          </cell>
          <cell r="B271" t="str">
            <v>Laép ñaët giaù treo</v>
          </cell>
          <cell r="C271" t="str">
            <v>caùi</v>
          </cell>
          <cell r="D271">
            <v>55116</v>
          </cell>
          <cell r="E271">
            <v>1243</v>
          </cell>
          <cell r="F271">
            <v>139</v>
          </cell>
        </row>
        <row r="272">
          <cell r="A272" t="str">
            <v>ZI.6140</v>
          </cell>
          <cell r="B272" t="str">
            <v>Laép ñaët hoäp ñöïng xaø phoøng , giaáy veä sinh</v>
          </cell>
          <cell r="C272" t="str">
            <v>caùi</v>
          </cell>
          <cell r="D272">
            <v>22046</v>
          </cell>
          <cell r="E272">
            <v>1243</v>
          </cell>
          <cell r="F272">
            <v>139</v>
          </cell>
        </row>
        <row r="273">
          <cell r="A273" t="str">
            <v>ZI.8110</v>
          </cell>
          <cell r="B273" t="str">
            <v>Boàn nöôùc inox 1000 lít</v>
          </cell>
          <cell r="C273" t="str">
            <v>caùi</v>
          </cell>
          <cell r="D273">
            <v>1476363</v>
          </cell>
          <cell r="E273">
            <v>19873</v>
          </cell>
        </row>
        <row r="274">
          <cell r="A274" t="str">
            <v>ZJ.1110</v>
          </cell>
          <cell r="B274" t="str">
            <v>Oáng theùp F26 daãn nöôùc ra saân tröôùc</v>
          </cell>
          <cell r="C274" t="str">
            <v>m</v>
          </cell>
          <cell r="D274">
            <v>14105.94</v>
          </cell>
          <cell r="E274">
            <v>4439.59</v>
          </cell>
        </row>
        <row r="275">
          <cell r="A275" t="str">
            <v>ZJ.1120</v>
          </cell>
          <cell r="B275" t="str">
            <v>Oáng theùp F32 daãn nöôùc ra saân tröôùc</v>
          </cell>
          <cell r="C275" t="str">
            <v>m</v>
          </cell>
          <cell r="D275">
            <v>16938.689999999999</v>
          </cell>
          <cell r="E275">
            <v>4690.92</v>
          </cell>
        </row>
        <row r="276">
          <cell r="A276" t="str">
            <v>ZJ.1130</v>
          </cell>
          <cell r="B276" t="str">
            <v>Oáng theùp F40 daãn nöôùc ra saân tröôùc</v>
          </cell>
          <cell r="C276" t="str">
            <v>m</v>
          </cell>
          <cell r="D276">
            <v>22597.22</v>
          </cell>
          <cell r="E276">
            <v>5468.36</v>
          </cell>
        </row>
        <row r="277">
          <cell r="A277" t="str">
            <v>ZJ.1140</v>
          </cell>
          <cell r="B277" t="str">
            <v>Oáng theùp F50 daãn nöôùc ra saân tröôùc</v>
          </cell>
          <cell r="C277" t="str">
            <v>m</v>
          </cell>
          <cell r="D277">
            <v>29119.32</v>
          </cell>
          <cell r="E277">
            <v>6296.9</v>
          </cell>
        </row>
        <row r="278">
          <cell r="A278" t="str">
            <v>ZJ.5150</v>
          </cell>
          <cell r="B278" t="str">
            <v>Laép ñaët oáng gang F 200 baèng PP xaûm oáng</v>
          </cell>
          <cell r="C278" t="str">
            <v>m</v>
          </cell>
          <cell r="D278">
            <v>287689.14</v>
          </cell>
          <cell r="E278">
            <v>10986.44</v>
          </cell>
        </row>
        <row r="279">
          <cell r="A279" t="str">
            <v>ZJ.6150</v>
          </cell>
          <cell r="B279" t="str">
            <v>Laép ñaët oáng gang F 200 baèng maët bích</v>
          </cell>
          <cell r="C279" t="str">
            <v>m</v>
          </cell>
          <cell r="D279">
            <v>309776.24</v>
          </cell>
          <cell r="E279">
            <v>3410.82</v>
          </cell>
        </row>
        <row r="280">
          <cell r="A280" t="str">
            <v>ZJ.7110</v>
          </cell>
          <cell r="B280" t="str">
            <v>Laép ñaët  oáng nhöïa PVC F 32 baèng mieäng baùt</v>
          </cell>
          <cell r="C280" t="str">
            <v>m</v>
          </cell>
          <cell r="D280">
            <v>5603.03</v>
          </cell>
          <cell r="E280">
            <v>897.58</v>
          </cell>
        </row>
        <row r="281">
          <cell r="A281" t="str">
            <v>ZJ.7120</v>
          </cell>
          <cell r="B281" t="str">
            <v>Laép ñaët  oáng nhöïa PVC F 40 baèng mieäng baùt</v>
          </cell>
          <cell r="C281" t="str">
            <v>m</v>
          </cell>
          <cell r="D281">
            <v>7481.82</v>
          </cell>
          <cell r="E281">
            <v>1121.29</v>
          </cell>
        </row>
        <row r="282">
          <cell r="A282" t="str">
            <v>ZJ.7130</v>
          </cell>
          <cell r="B282" t="str">
            <v>Laép ñaët  oáng nhöïa PVC F 50 baèng mieäng baùt</v>
          </cell>
          <cell r="C282" t="str">
            <v>m</v>
          </cell>
          <cell r="D282">
            <v>9350.11</v>
          </cell>
          <cell r="E282">
            <v>1400.23</v>
          </cell>
        </row>
        <row r="283">
          <cell r="A283" t="str">
            <v>ZJ.7140</v>
          </cell>
          <cell r="B283" t="str">
            <v>Laép ñaët  oáng nhöïa PVC F 65 baèng mieäng baùt</v>
          </cell>
          <cell r="C283" t="str">
            <v>m</v>
          </cell>
          <cell r="D283">
            <v>13999.93</v>
          </cell>
          <cell r="E283">
            <v>1518.99</v>
          </cell>
        </row>
        <row r="284">
          <cell r="A284" t="str">
            <v>ZJ.7150</v>
          </cell>
          <cell r="B284" t="str">
            <v>Laép ñaët  oáng nhöïa PVC F 89 baèng mieäng baùt</v>
          </cell>
          <cell r="C284" t="str">
            <v>m</v>
          </cell>
          <cell r="D284">
            <v>23370.48</v>
          </cell>
          <cell r="E284">
            <v>1778.6</v>
          </cell>
        </row>
        <row r="285">
          <cell r="A285" t="str">
            <v>ZJ.7160</v>
          </cell>
          <cell r="B285" t="str">
            <v>Laép ñaët  oáng nhöïa PVC F 100 baèng mieäng baùt</v>
          </cell>
          <cell r="C285" t="str">
            <v>m</v>
          </cell>
          <cell r="D285">
            <v>32787.839999999997</v>
          </cell>
          <cell r="E285">
            <v>2188.73</v>
          </cell>
        </row>
        <row r="286">
          <cell r="A286" t="str">
            <v>ZJ.7170</v>
          </cell>
          <cell r="B286" t="str">
            <v>Laép ñaët  oáng nhöïa PVC F 125 baèng mieäng baùt</v>
          </cell>
          <cell r="C286" t="str">
            <v>m</v>
          </cell>
          <cell r="D286">
            <v>46578.63</v>
          </cell>
          <cell r="E286">
            <v>2212.1999999999998</v>
          </cell>
        </row>
        <row r="287">
          <cell r="A287" t="str">
            <v>ZJ.7180</v>
          </cell>
          <cell r="B287" t="str">
            <v>Laép ñaët  oáng nhöïa PVC F 150 baèng mieäng baùt</v>
          </cell>
          <cell r="C287" t="str">
            <v>m</v>
          </cell>
          <cell r="D287">
            <v>55800.79</v>
          </cell>
          <cell r="E287">
            <v>2460.7600000000002</v>
          </cell>
        </row>
        <row r="288">
          <cell r="A288" t="str">
            <v>ZJ.7230</v>
          </cell>
          <cell r="B288" t="str">
            <v>Laép ñaët  oáng nhöïa PVC F 25 baèng mang soâng</v>
          </cell>
          <cell r="C288" t="str">
            <v>m</v>
          </cell>
          <cell r="D288">
            <v>3902.49</v>
          </cell>
          <cell r="E288">
            <v>1443.04</v>
          </cell>
        </row>
        <row r="289">
          <cell r="A289" t="str">
            <v>ZJ.7240</v>
          </cell>
          <cell r="B289" t="str">
            <v>Laép ñaët  oáng nhöïa PVC F 32 baèng mang soâng</v>
          </cell>
          <cell r="C289" t="str">
            <v>m</v>
          </cell>
          <cell r="D289">
            <v>5851.88</v>
          </cell>
          <cell r="E289">
            <v>1415.42</v>
          </cell>
        </row>
        <row r="290">
          <cell r="A290" t="str">
            <v>ZJ.7250</v>
          </cell>
          <cell r="B290" t="str">
            <v>Laép ñaët  oáng nhöïa PVC F 40 baèng mang soâng</v>
          </cell>
          <cell r="C290" t="str">
            <v>m</v>
          </cell>
          <cell r="D290">
            <v>7789.91</v>
          </cell>
          <cell r="E290">
            <v>1739.93</v>
          </cell>
        </row>
        <row r="291">
          <cell r="A291" t="str">
            <v>ZJ.7260</v>
          </cell>
          <cell r="B291" t="str">
            <v>Laép ñaët  oáng nhöïa PVC F 50 baèng mang soâng</v>
          </cell>
          <cell r="C291" t="str">
            <v>m</v>
          </cell>
          <cell r="D291">
            <v>9797.77</v>
          </cell>
          <cell r="E291">
            <v>2209.44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 gia Dak Lak"/>
      <sheetName val="TH phan lap dat dien"/>
      <sheetName val="BTH VL-NC-M lap dat"/>
      <sheetName val="TH DUONG "/>
      <sheetName val="DUONG"/>
      <sheetName val="TL duong giao thong"/>
      <sheetName val="TH san nen"/>
      <sheetName val="san nen"/>
      <sheetName val="TL san nen"/>
      <sheetName val="TH hang rao"/>
      <sheetName val="hang rao "/>
      <sheetName val="TL hang rao"/>
      <sheetName val="TH muong cap"/>
      <sheetName val="Muong cap"/>
      <sheetName val="Tien luong muong cap"/>
      <sheetName val="TH nha dieu khien"/>
      <sheetName val="Nha dieu khien"/>
      <sheetName val="TL nha dieu khien"/>
      <sheetName val="TH nha dieu hanh SX"/>
      <sheetName val="Nha dieu hanh SX"/>
      <sheetName val="TL Nha dieu hanh SX"/>
      <sheetName val="TH ngoai troi"/>
      <sheetName val="Ngoai troi"/>
      <sheetName val="TL ngoai troi"/>
      <sheetName val="TH PCCC"/>
      <sheetName val="PCCC"/>
      <sheetName val="TL PCCC"/>
      <sheetName val="ang rao_x0009__x0000__x0000_h"/>
      <sheetName val="朠慩䈠湩⁨畄湯൧_x0000_䡔呄丠慨䐠午ၘ_x0000_䱖中ⵃ⁍桎ଠ_x0000_䱔栠湡⁧慲౯_x0000_"/>
      <sheetName val="ang rao_x0009_??h"/>
      <sheetName val="朠慩䈠湩⁨畄湯൧?䡔呄丠慨䐠午ၘ?䱖中ⵃ⁍桎ଠ?䱔栠湡⁧慲౯?"/>
      <sheetName val="V.c noi bo"/>
      <sheetName val="DG vat tu"/>
      <sheetName val="DG"/>
      <sheetName val="Don gia Tay Ninh"/>
      <sheetName val="\H PCCC"/>
      <sheetName val="??????_x0010_????5????_x0000_?????5????_x0000_???"/>
      <sheetName val="??????_x0010_?????????_x0000_??????????_x0000_???"/>
      <sheetName val="ang rao_x0009_"/>
      <sheetName val="朠慩䈠湩⁨畄湯൧"/>
      <sheetName val="DON GIA CAN THO"/>
      <sheetName val="_H PCCC"/>
      <sheetName val="Dinh nghia"/>
      <sheetName val="????????"/>
      <sheetName val="Nhi dieu hanh SX"/>
      <sheetName val="??????_x0010_????5??????????5????????"/>
      <sheetName val="??????_x0010_????????????????????????"/>
      <sheetName val="DG BTong"/>
      <sheetName val="Don_gia_Dak_Lak"/>
      <sheetName val="TH_phan_lap_dat_dien"/>
      <sheetName val="BTH_VL-NC-M_lap_dat"/>
      <sheetName val="TH_DUONG_"/>
      <sheetName val="TL_duong_giao_thong"/>
      <sheetName val="TH_san_nen"/>
      <sheetName val="san_nen"/>
      <sheetName val="TL_san_nen"/>
      <sheetName val="TH_hang_rao"/>
      <sheetName val="hang_rao_"/>
      <sheetName val="TL_hang_rao"/>
      <sheetName val="TH_muong_cap"/>
      <sheetName val="Muong_cap"/>
      <sheetName val="Tien_luong_muong_cap"/>
      <sheetName val="TH_nha_dieu_khien"/>
      <sheetName val="Nha_dieu_khien"/>
      <sheetName val="TL_nha_dieu_khien"/>
      <sheetName val="TH_nha_dieu_hanh_SX"/>
      <sheetName val="Nha_dieu_hanh_SX"/>
      <sheetName val="TL_Nha_dieu_hanh_SX"/>
      <sheetName val="TH_ngoai_troi"/>
      <sheetName val="Ngoai_troi"/>
      <sheetName val="TL_ngoai_troi"/>
      <sheetName val="TH_PCCC"/>
      <sheetName val="TL_PCCC"/>
      <sheetName val="DG_vat_tu"/>
      <sheetName val="ang_rao h"/>
      <sheetName val="Don_gia_Tay_Ninh"/>
      <sheetName val="ang rao_x0009___h"/>
      <sheetName val="朠慩䈠湩⁨畄湯൧_䡔呄丠慨䐠午ၘ_䱖中ⵃ⁍桎ଠ_䱔栠湡⁧慲౯_"/>
      <sheetName val="_______x0010__________"/>
      <sheetName val="V_c_noi_bo"/>
      <sheetName val="\H_PCCC"/>
      <sheetName val="ang_rao_h"/>
      <sheetName val="????????????????????????????"/>
      <sheetName val="ang_rao_??h"/>
      <sheetName val="??????????????????????????????"/>
      <sheetName val="ang_rao_"/>
      <sheetName val="DON_GIA_CAN_THO"/>
      <sheetName val="_H_PCCC"/>
      <sheetName val="??????????5?????????5???????"/>
      <sheetName val="??????????5??????????5????????"/>
      <sheetName val="Nhi_dieu_hanh_SX"/>
      <sheetName val="DG_BTong"/>
      <sheetName val="Dinh_nghia"/>
      <sheetName val="_______x0010_____5____"/>
      <sheetName val="????????_x0000_???????_x0000_??????_x0000_??????_x0000_"/>
    </sheetNames>
    <sheetDataSet>
      <sheetData sheetId="0" refreshError="1">
        <row r="5">
          <cell r="A5" t="str">
            <v>BA.1201</v>
          </cell>
          <cell r="B5" t="str">
            <v>Ñaøo boùc lôùp thaûo moäc baèng thuû coâng</v>
          </cell>
          <cell r="C5" t="str">
            <v>m3</v>
          </cell>
          <cell r="E5">
            <v>5445</v>
          </cell>
        </row>
        <row r="6">
          <cell r="A6" t="str">
            <v>BA.1313</v>
          </cell>
          <cell r="B6" t="str">
            <v>Ñaøo ñaát moùng baêng roäng £ 3m, saâu £ 2 m ñaát C3</v>
          </cell>
          <cell r="C6" t="str">
            <v>m3</v>
          </cell>
          <cell r="E6">
            <v>15003</v>
          </cell>
        </row>
        <row r="7">
          <cell r="A7" t="str">
            <v>BA.1314</v>
          </cell>
          <cell r="B7" t="str">
            <v>Ñaøo ñaát moùng baêng roäng £ 3m, saâu £ 2 m ñaát C4</v>
          </cell>
          <cell r="C7" t="str">
            <v>m3</v>
          </cell>
          <cell r="E7">
            <v>23351</v>
          </cell>
        </row>
        <row r="8">
          <cell r="A8" t="str">
            <v>BA.1323</v>
          </cell>
          <cell r="B8" t="str">
            <v>Ñaøo ñaát moùng baêng roäng £ 3m, saâu £ 2 m ñaát C3</v>
          </cell>
          <cell r="C8" t="str">
            <v>m3</v>
          </cell>
          <cell r="E8">
            <v>15850</v>
          </cell>
        </row>
        <row r="9">
          <cell r="A9" t="str">
            <v>BA.1324</v>
          </cell>
          <cell r="B9" t="str">
            <v>Ñaøo ñaát moùng baêng roäng £ 3m, saâu £ 2 m ñaát C4</v>
          </cell>
          <cell r="C9" t="str">
            <v>m3</v>
          </cell>
          <cell r="E9">
            <v>24198</v>
          </cell>
        </row>
        <row r="10">
          <cell r="A10" t="str">
            <v>BA.1333</v>
          </cell>
          <cell r="B10" t="str">
            <v>Ñaøo ñaát moùng baêng roäng £ 3m, saâu £ 3 m ñaát C3</v>
          </cell>
          <cell r="C10" t="str">
            <v>m3</v>
          </cell>
          <cell r="E10">
            <v>16697</v>
          </cell>
        </row>
        <row r="11">
          <cell r="A11" t="str">
            <v>BA.1334</v>
          </cell>
          <cell r="B11" t="str">
            <v>Ñaøo ñaát moùng baêng roäng £ 3m, saâu £ 3 m ñaát C4</v>
          </cell>
          <cell r="C11" t="str">
            <v>m3</v>
          </cell>
          <cell r="E11">
            <v>25408</v>
          </cell>
        </row>
        <row r="12">
          <cell r="A12" t="str">
            <v>BA.1343</v>
          </cell>
          <cell r="B12" t="str">
            <v>Ñaøo ñaát moùng baêng roäng £ 3m, saâu &gt; 3 m ñaát C3</v>
          </cell>
          <cell r="C12" t="str">
            <v>m3</v>
          </cell>
          <cell r="E12">
            <v>18028</v>
          </cell>
        </row>
        <row r="13">
          <cell r="A13" t="str">
            <v>BA.1344</v>
          </cell>
          <cell r="B13" t="str">
            <v>Ñaøo ñaát moùng baêng roäng £ 3m, saâu &gt; 3 m ñaát C4</v>
          </cell>
          <cell r="C13" t="str">
            <v>m3</v>
          </cell>
          <cell r="E13">
            <v>26981</v>
          </cell>
        </row>
        <row r="14">
          <cell r="A14" t="str">
            <v>BA.1353</v>
          </cell>
          <cell r="B14" t="str">
            <v>Ñaøo ñaát moùng baêng roäng &gt; 3m, saâu £ 1 m ñaát C3</v>
          </cell>
          <cell r="C14" t="str">
            <v>m3</v>
          </cell>
          <cell r="E14">
            <v>11736</v>
          </cell>
        </row>
        <row r="15">
          <cell r="A15" t="str">
            <v>BA.1354</v>
          </cell>
          <cell r="B15" t="str">
            <v>Ñaøo ñaát moùng baêng roäng &gt; 3m, saâu £ 1 m ñaát C4</v>
          </cell>
          <cell r="C15" t="str">
            <v>m3</v>
          </cell>
          <cell r="E15">
            <v>17665</v>
          </cell>
        </row>
        <row r="16">
          <cell r="A16" t="str">
            <v>BA.1363</v>
          </cell>
          <cell r="B16" t="str">
            <v>Ñaøo ñaát moùng baêng roäng &gt; 3m, saâu £ 2 m ñaát C3</v>
          </cell>
          <cell r="C16" t="str">
            <v>m3</v>
          </cell>
          <cell r="E16">
            <v>12341</v>
          </cell>
        </row>
        <row r="17">
          <cell r="A17" t="str">
            <v>BA.1364</v>
          </cell>
          <cell r="B17" t="str">
            <v>Ñaøo ñaát moùng baêng roäng &gt; 3m, saâu £ 2 m ñaát C4</v>
          </cell>
          <cell r="C17" t="str">
            <v>m3</v>
          </cell>
          <cell r="E17">
            <v>18390</v>
          </cell>
        </row>
        <row r="18">
          <cell r="A18" t="str">
            <v>BA.1373</v>
          </cell>
          <cell r="B18" t="str">
            <v>Ñaøo ñaát moùng baêng roäng &gt; 3m, saâu £ 3 m ñaát C3</v>
          </cell>
          <cell r="C18" t="str">
            <v>m3</v>
          </cell>
          <cell r="E18">
            <v>13188</v>
          </cell>
        </row>
        <row r="19">
          <cell r="A19" t="str">
            <v>BA.1374</v>
          </cell>
          <cell r="B19" t="str">
            <v>Ñaøo ñaát moùng baêng roäng &gt; 3m, saâu £ 3 m ñaát C4</v>
          </cell>
          <cell r="C19" t="str">
            <v>m3</v>
          </cell>
          <cell r="E19">
            <v>19358</v>
          </cell>
        </row>
        <row r="20">
          <cell r="A20" t="str">
            <v>BA.1383</v>
          </cell>
          <cell r="B20" t="str">
            <v>Ñaøo ñaát moùng baêng roäng &gt; 3m, saâu &gt; 3 m ñaát C3</v>
          </cell>
          <cell r="C20" t="str">
            <v>m3</v>
          </cell>
          <cell r="E20">
            <v>14035</v>
          </cell>
        </row>
        <row r="21">
          <cell r="A21" t="str">
            <v>BA.1384</v>
          </cell>
          <cell r="B21" t="str">
            <v>Ñaøo ñaát moùng baêng roäng &gt; 3m, saâu &gt; 3 m ñaát C4</v>
          </cell>
          <cell r="C21" t="str">
            <v>m3</v>
          </cell>
          <cell r="E21">
            <v>20568</v>
          </cell>
        </row>
        <row r="22">
          <cell r="A22" t="str">
            <v>BA.1413</v>
          </cell>
          <cell r="B22" t="str">
            <v>Ñaøo ñaát moùng coät roäng £ 1m, saâu £ 1 m ñaát C3</v>
          </cell>
          <cell r="C22" t="str">
            <v>m3</v>
          </cell>
          <cell r="E22">
            <v>22988</v>
          </cell>
        </row>
        <row r="23">
          <cell r="A23" t="str">
            <v>BA.1423</v>
          </cell>
          <cell r="B23" t="str">
            <v>Ñaøo ñaát moùng coät roäng £ 1m, saâu &gt; 1 m ñaát C3</v>
          </cell>
          <cell r="C23" t="str">
            <v>m3</v>
          </cell>
          <cell r="E23">
            <v>28312</v>
          </cell>
        </row>
        <row r="24">
          <cell r="A24" t="str">
            <v>BA.1424</v>
          </cell>
          <cell r="B24" t="str">
            <v>Ñaøo ñaát moùng coät roäng £ 1m, saâu &gt; 1 m ñaát C4</v>
          </cell>
          <cell r="C24" t="str">
            <v>m3</v>
          </cell>
          <cell r="E24">
            <v>43556</v>
          </cell>
        </row>
        <row r="25">
          <cell r="A25" t="str">
            <v>BA.1433</v>
          </cell>
          <cell r="B25" t="str">
            <v>Ñaøo ñaát moùng coät roäng &gt; 1m, saâu £ 1 m ñaát C3</v>
          </cell>
          <cell r="C25" t="str">
            <v>m3</v>
          </cell>
          <cell r="E25">
            <v>15124</v>
          </cell>
        </row>
        <row r="26">
          <cell r="A26" t="str">
            <v>BA.1434</v>
          </cell>
          <cell r="B26" t="str">
            <v>Ñaøo ñaát moùng coät roäng &gt; 1m, saâu £ 1 m ñaát C4</v>
          </cell>
          <cell r="C26" t="str">
            <v>m3</v>
          </cell>
          <cell r="E26">
            <v>24198</v>
          </cell>
        </row>
        <row r="27">
          <cell r="A27" t="str">
            <v>BA.1443</v>
          </cell>
          <cell r="B27" t="str">
            <v>Ñaøo ñaát moùng coät roäng &gt; 1m, saâu &gt; 1 m ñaát C3</v>
          </cell>
          <cell r="C27" t="str">
            <v>m3</v>
          </cell>
          <cell r="E27">
            <v>18269</v>
          </cell>
        </row>
        <row r="28">
          <cell r="A28" t="str">
            <v>BA.1444</v>
          </cell>
          <cell r="B28" t="str">
            <v>Ñaøo ñaát moùng coät roäng &gt; 1m, saâu &gt; 1 m ñaát C4</v>
          </cell>
          <cell r="C28" t="str">
            <v>m3</v>
          </cell>
          <cell r="E28">
            <v>28312</v>
          </cell>
        </row>
        <row r="29">
          <cell r="A29" t="str">
            <v>BA.1513</v>
          </cell>
          <cell r="B29" t="str">
            <v>Ñaøo keânh möông, raõnh thoaùt nöôùc roäng £ 3m, roäng £ 1 m ñaát loaïi 3</v>
          </cell>
          <cell r="C29" t="str">
            <v>m3</v>
          </cell>
          <cell r="E29">
            <v>16334</v>
          </cell>
        </row>
        <row r="30">
          <cell r="A30" t="str">
            <v>BA.1514</v>
          </cell>
          <cell r="B30" t="str">
            <v>Ñaøo keânh möông, raõnh thoaùt nöôùc roäng £ 3m, roäng £ 1 m ñaát loaïi 4</v>
          </cell>
          <cell r="C30" t="str">
            <v>m3</v>
          </cell>
          <cell r="E30">
            <v>24924</v>
          </cell>
        </row>
        <row r="31">
          <cell r="A31" t="str">
            <v>BA.1523</v>
          </cell>
          <cell r="B31" t="str">
            <v>Ñaøo keânh möông, raõnh thoaùt nöôùc roäng £ 3m, roäng £ 2 m ñaát loaïi 3</v>
          </cell>
          <cell r="C31" t="str">
            <v>m3</v>
          </cell>
          <cell r="E31">
            <v>16576</v>
          </cell>
        </row>
        <row r="32">
          <cell r="A32" t="str">
            <v>BA.1524</v>
          </cell>
          <cell r="B32" t="str">
            <v>Ñaøo keânh möông, raõnh thoaùt nöôùc roäng £ 3m, roäng £ 2 m ñaát loaïi 4</v>
          </cell>
          <cell r="C32" t="str">
            <v>m3</v>
          </cell>
          <cell r="E32">
            <v>25166</v>
          </cell>
        </row>
        <row r="33">
          <cell r="A33" t="str">
            <v>BA.1533</v>
          </cell>
          <cell r="B33" t="str">
            <v>Ñaøo keânh möông, raõnh thoaùt nöôùc roäng £ 3m, roäng £ 3 m ñaát loaïi 3</v>
          </cell>
          <cell r="C33" t="str">
            <v>m3</v>
          </cell>
          <cell r="E33">
            <v>17423</v>
          </cell>
        </row>
        <row r="34">
          <cell r="A34" t="str">
            <v>BA.1534</v>
          </cell>
          <cell r="B34" t="str">
            <v>Ñaøo keânh möông, raõnh thoaùt nöôùc roäng £ 3m, roäng £ 3 m ñaát loaïi 4</v>
          </cell>
          <cell r="C34" t="str">
            <v>m3</v>
          </cell>
          <cell r="E34">
            <v>26255</v>
          </cell>
        </row>
        <row r="35">
          <cell r="A35" t="str">
            <v>BA.1543</v>
          </cell>
          <cell r="B35" t="str">
            <v>Ñaøo keânh möông, raõnh thoaùt nöôùc roäng £ 3m, roäng &gt; 3 m ñaát loaïi 3</v>
          </cell>
          <cell r="C35" t="str">
            <v>m3</v>
          </cell>
          <cell r="E35">
            <v>22262</v>
          </cell>
        </row>
        <row r="36">
          <cell r="A36" t="str">
            <v>BA.1544</v>
          </cell>
          <cell r="B36" t="str">
            <v>Ñaøo keânh möông, raõnh thoaùt nöôùc roäng £ 3m, roäng &gt; 3 m ñaát loaïi 4</v>
          </cell>
          <cell r="C36" t="str">
            <v>m3</v>
          </cell>
          <cell r="E36">
            <v>28796</v>
          </cell>
        </row>
        <row r="37">
          <cell r="A37" t="str">
            <v>BA.1553</v>
          </cell>
          <cell r="B37" t="str">
            <v>Ñaøo keânh möông, raõnh thoaùt nöôùc roäng &gt; 3m, roäng £ 1 m ñaát loaïi 3</v>
          </cell>
          <cell r="C37" t="str">
            <v>m3</v>
          </cell>
          <cell r="E37">
            <v>12704</v>
          </cell>
        </row>
        <row r="38">
          <cell r="A38" t="str">
            <v>BA.1554</v>
          </cell>
          <cell r="B38" t="str">
            <v>Ñaøo keânh möông, raõnh thoaùt nöôùc roäng &gt; 3m, roäng £ 1 m ñaát loaïi 4</v>
          </cell>
          <cell r="C38" t="str">
            <v>m3</v>
          </cell>
          <cell r="E38">
            <v>18995</v>
          </cell>
        </row>
        <row r="39">
          <cell r="A39" t="str">
            <v>BA.1563</v>
          </cell>
          <cell r="B39" t="str">
            <v>Ñaøo keânh möông, raõnh thoaùt nöôùc roäng &gt; 3m, roäng £ 2 m ñaát loaïi 3</v>
          </cell>
          <cell r="C39" t="str">
            <v>m3</v>
          </cell>
          <cell r="E39">
            <v>13067</v>
          </cell>
        </row>
        <row r="40">
          <cell r="A40" t="str">
            <v>BA.1564</v>
          </cell>
          <cell r="B40" t="str">
            <v>Ñaøo keânh möông, raõnh thoaùt nöôùc roäng &gt; 3m, roäng £ 2 m ñaát loaïi 4</v>
          </cell>
          <cell r="C40" t="str">
            <v>m3</v>
          </cell>
          <cell r="E40">
            <v>19327</v>
          </cell>
        </row>
        <row r="41">
          <cell r="A41" t="str">
            <v>BA.1573</v>
          </cell>
          <cell r="B41" t="str">
            <v>Ñaøo keânh möông, raõnh thoaùt nöôùc roäng &gt; 3m, roäng £ 3 m ñaát loaïi 3</v>
          </cell>
          <cell r="C41" t="str">
            <v>m3</v>
          </cell>
          <cell r="E41">
            <v>13672</v>
          </cell>
        </row>
        <row r="42">
          <cell r="A42" t="str">
            <v>BA.1574</v>
          </cell>
          <cell r="B42" t="str">
            <v>Ñaøo keânh möông, raõnh thoaùt nöôùc roäng &gt; 3m, roäng £ 3 m ñaát loaïi 4</v>
          </cell>
          <cell r="C42" t="str">
            <v>m3</v>
          </cell>
          <cell r="E42">
            <v>19963</v>
          </cell>
        </row>
        <row r="43">
          <cell r="A43" t="str">
            <v>BA.1583</v>
          </cell>
          <cell r="B43" t="str">
            <v>Ñaøo keânh möông, raõnh thoaùt nöôùc roäng &gt; 3m, roäng &gt; 3 m ñaát loaïi 3</v>
          </cell>
          <cell r="C43" t="str">
            <v>m3</v>
          </cell>
          <cell r="E43">
            <v>14277</v>
          </cell>
        </row>
        <row r="44">
          <cell r="A44" t="str">
            <v>BA.1584</v>
          </cell>
          <cell r="B44" t="str">
            <v>Ñaøo keânh möông, raõnh thoaùt nöôùc roäng &gt; 3m, roäng &gt; 3 m ñaát loaïi 4</v>
          </cell>
          <cell r="C44" t="str">
            <v>m3</v>
          </cell>
          <cell r="E44">
            <v>20931</v>
          </cell>
        </row>
        <row r="45">
          <cell r="A45" t="str">
            <v>BA.1613</v>
          </cell>
          <cell r="B45" t="str">
            <v>Ñaøo neàn ñöôøng môû roäng baèng TC ñaát C3</v>
          </cell>
          <cell r="C45" t="str">
            <v>m3</v>
          </cell>
          <cell r="E45">
            <v>12946</v>
          </cell>
        </row>
        <row r="46">
          <cell r="A46" t="str">
            <v>BA.1614</v>
          </cell>
          <cell r="B46" t="str">
            <v>Ñaøo neàn ñöôøng môû roäng baèng TC ñaát C4</v>
          </cell>
          <cell r="C46" t="str">
            <v>m3</v>
          </cell>
          <cell r="E46">
            <v>19116</v>
          </cell>
        </row>
        <row r="47">
          <cell r="A47" t="str">
            <v>BA.1623</v>
          </cell>
          <cell r="B47" t="str">
            <v>Ñaøo neàn ñöôøng môû laøm môùi baèng TC ñaát C3</v>
          </cell>
          <cell r="C47" t="str">
            <v>m3</v>
          </cell>
          <cell r="E47">
            <v>10526</v>
          </cell>
        </row>
        <row r="48">
          <cell r="A48" t="str">
            <v>BA.1624</v>
          </cell>
          <cell r="B48" t="str">
            <v>Ñaøo neàn ñöôøng môû laøm môùi baèng TC ñaát C4</v>
          </cell>
          <cell r="C48" t="str">
            <v>m3</v>
          </cell>
          <cell r="E48">
            <v>16697</v>
          </cell>
        </row>
        <row r="49">
          <cell r="A49" t="str">
            <v>BA.1713</v>
          </cell>
          <cell r="B49" t="str">
            <v>Ñaøo khuoân ñöôøng baèng TC saâu £ 15 cm ñaát C3</v>
          </cell>
          <cell r="C49" t="str">
            <v>m3</v>
          </cell>
          <cell r="E49">
            <v>16818</v>
          </cell>
        </row>
        <row r="50">
          <cell r="A50" t="str">
            <v>BA.1714</v>
          </cell>
          <cell r="B50" t="str">
            <v>Ñaøo khuoân ñöôøng baèng TC saâu £ 15 cm ñaát C4</v>
          </cell>
          <cell r="C50" t="str">
            <v>m3</v>
          </cell>
          <cell r="E50">
            <v>25650</v>
          </cell>
        </row>
        <row r="51">
          <cell r="A51" t="str">
            <v>BA.1723</v>
          </cell>
          <cell r="B51" t="str">
            <v>Ñaøo khuoân ñöôøng baèng TC saâu £ 30 cm ñaát C3</v>
          </cell>
          <cell r="C51" t="str">
            <v>m3</v>
          </cell>
          <cell r="E51">
            <v>15366</v>
          </cell>
        </row>
        <row r="52">
          <cell r="A52" t="str">
            <v>BA.1724</v>
          </cell>
          <cell r="B52" t="str">
            <v>Ñaøo khuoân ñöôøng baèng TC saâu £ 30 cm ñaát C4</v>
          </cell>
          <cell r="C52" t="str">
            <v>m3</v>
          </cell>
          <cell r="E52">
            <v>23593</v>
          </cell>
        </row>
        <row r="53">
          <cell r="A53" t="str">
            <v>BA.1733</v>
          </cell>
          <cell r="B53" t="str">
            <v>Ñaøo khuoân ñöôøng baèng TC saâu &gt; 30 cm ñaát C3</v>
          </cell>
          <cell r="C53" t="str">
            <v>m3</v>
          </cell>
          <cell r="E53">
            <v>14156</v>
          </cell>
        </row>
        <row r="54">
          <cell r="A54" t="str">
            <v>BA.1734</v>
          </cell>
          <cell r="B54" t="str">
            <v>Ñaøo khuoân ñöôøng baèng TC saâu &gt; 30 cm ñaát C4</v>
          </cell>
          <cell r="C54" t="str">
            <v>m3</v>
          </cell>
          <cell r="E54">
            <v>22020</v>
          </cell>
        </row>
        <row r="55">
          <cell r="A55" t="str">
            <v>BB.1113</v>
          </cell>
          <cell r="B55" t="str">
            <v>Laáp ñaát hoá moùng baèng ñaát ñaøo coù saün</v>
          </cell>
          <cell r="C55" t="str">
            <v>m3</v>
          </cell>
          <cell r="E55">
            <v>8317</v>
          </cell>
        </row>
        <row r="56">
          <cell r="A56" t="str">
            <v>BB.1114</v>
          </cell>
          <cell r="B56" t="str">
            <v>Laáp ñaát hoá moùng baèng ñaát ñaøo coù saün</v>
          </cell>
          <cell r="C56" t="str">
            <v>m3</v>
          </cell>
          <cell r="E56">
            <v>8317</v>
          </cell>
        </row>
        <row r="57">
          <cell r="A57" t="str">
            <v>BC.1113</v>
          </cell>
          <cell r="B57" t="str">
            <v>Ñaøo san ñaát baèng maùy ñaøo £ 0,4m3. OÂtoâ 5T, maùy uûi £ 110 CV phaïm vi 300m</v>
          </cell>
          <cell r="C57" t="str">
            <v>m3</v>
          </cell>
          <cell r="E57">
            <v>100.55</v>
          </cell>
          <cell r="F57">
            <v>6280.8</v>
          </cell>
        </row>
        <row r="58">
          <cell r="A58" t="str">
            <v>BC.1123</v>
          </cell>
          <cell r="B58" t="str">
            <v>Ñaøo san ñaát baèng maùy ñaøo £ 0,8m3. OÂtoâ 5T, maùy uûi £ 110 CV phaïm vi 300m</v>
          </cell>
          <cell r="C58" t="str">
            <v>m3</v>
          </cell>
          <cell r="E58">
            <v>100.55</v>
          </cell>
          <cell r="F58">
            <v>6031.34</v>
          </cell>
        </row>
        <row r="59">
          <cell r="A59" t="str">
            <v>BC.1124</v>
          </cell>
          <cell r="B59" t="str">
            <v>Ñaøo san ñaát baèng maùy ñaøo £ 0,8m3. OÂtoâ 5T, maùy uûi £ 110 CV phaïm vi 300m</v>
          </cell>
          <cell r="C59" t="str">
            <v>m3</v>
          </cell>
          <cell r="E59">
            <v>142.75</v>
          </cell>
          <cell r="F59">
            <v>6555.89</v>
          </cell>
        </row>
        <row r="60">
          <cell r="A60" t="str">
            <v>BC.1313</v>
          </cell>
          <cell r="B60" t="str">
            <v>Ñaøo san ñaát baèng maùy ñaøo £ 0,4m3. OÂtoâ 5T, maùy uûi £ 110 CV phaïm vi 500m</v>
          </cell>
          <cell r="C60" t="str">
            <v>m3</v>
          </cell>
          <cell r="E60">
            <v>100.55</v>
          </cell>
          <cell r="F60">
            <v>6993.43</v>
          </cell>
        </row>
        <row r="61">
          <cell r="A61" t="str">
            <v>BC.1323</v>
          </cell>
          <cell r="B61" t="str">
            <v>Ñaøo san ñaát baèng maùy ñaøo £ 0,8m3. OÂtoâ 5T, maùy uûi £ 110 CV phaïm vi 500m</v>
          </cell>
          <cell r="C61" t="str">
            <v>m3</v>
          </cell>
          <cell r="E61">
            <v>100.55</v>
          </cell>
          <cell r="F61">
            <v>6743.97</v>
          </cell>
        </row>
        <row r="62">
          <cell r="A62" t="str">
            <v>BC.1324</v>
          </cell>
          <cell r="B62" t="str">
            <v>Ñaøo san ñaát baèng maùy ñaøo £ 0,8m3. OÂtoâ 5T, maùy uûi £ 110 CV phaïm vi 500m</v>
          </cell>
          <cell r="C62" t="str">
            <v>m3</v>
          </cell>
          <cell r="E62">
            <v>142.75</v>
          </cell>
          <cell r="F62">
            <v>7151.64</v>
          </cell>
        </row>
        <row r="63">
          <cell r="A63" t="str">
            <v>BC.1513</v>
          </cell>
          <cell r="B63" t="str">
            <v>Ñaøo san ñaát baèng maùy ñaøo £ 0,4m3. OÂtoâ 5T, maùy uûi £ 110 CV phaïm vi 700m</v>
          </cell>
          <cell r="C63" t="str">
            <v>m3</v>
          </cell>
          <cell r="E63">
            <v>100.55</v>
          </cell>
          <cell r="F63">
            <v>7458.2</v>
          </cell>
        </row>
        <row r="64">
          <cell r="A64" t="str">
            <v>BC.1523</v>
          </cell>
          <cell r="B64" t="str">
            <v>Ñaøo san ñaát baèng maùy ñaøo £ 0,4m3. OÂtoâ 5T, maùy uûi £ 110 CV phaïm vi 700m</v>
          </cell>
          <cell r="C64" t="str">
            <v>m3</v>
          </cell>
          <cell r="E64">
            <v>100.55</v>
          </cell>
          <cell r="F64">
            <v>7208.74</v>
          </cell>
        </row>
        <row r="65">
          <cell r="A65" t="str">
            <v>BC.1524</v>
          </cell>
          <cell r="B65" t="str">
            <v>Ñaøo san ñaát baèng maùy ñaøo £ 0,4m3. OÂtoâ 5T, maùy uûi £ 110 CV phaïm vi 700m</v>
          </cell>
          <cell r="C65" t="str">
            <v>m3</v>
          </cell>
          <cell r="E65">
            <v>142.75</v>
          </cell>
          <cell r="F65">
            <v>7672.17</v>
          </cell>
        </row>
        <row r="66">
          <cell r="A66" t="str">
            <v>BC.1753</v>
          </cell>
          <cell r="B66" t="str">
            <v>Ñaøo san ñaát baèng maùy ñaøo £ 0,8m3. OÂtoâ 10T,maùy uûi £ 110 CV phaïm vi 700m</v>
          </cell>
          <cell r="C66" t="str">
            <v>m3</v>
          </cell>
          <cell r="E66">
            <v>100.55</v>
          </cell>
          <cell r="F66">
            <v>7349.15</v>
          </cell>
        </row>
        <row r="67">
          <cell r="A67" t="str">
            <v>BC.1754</v>
          </cell>
          <cell r="B67" t="str">
            <v>Ñaøo san ñaát baèng maùy ñaøo £ 0,8m3. OÂtoâ 10T,maùy uûi £ 110 CV phaïm vi 700m</v>
          </cell>
          <cell r="C67" t="str">
            <v>m3</v>
          </cell>
          <cell r="E67">
            <v>142.75</v>
          </cell>
          <cell r="F67">
            <v>8084.45</v>
          </cell>
        </row>
        <row r="68">
          <cell r="A68" t="str">
            <v>BD.1113</v>
          </cell>
          <cell r="B68" t="str">
            <v xml:space="preserve">Ñaøo xuùc ñaát phaïm vi £ 300m ñaát loaïi 3 (baèng oâtoâ 5T, maùy uûi £110CV, maùy ñaøo £ 0,4 m3) </v>
          </cell>
          <cell r="C68" t="str">
            <v>m3</v>
          </cell>
          <cell r="E68">
            <v>100.55</v>
          </cell>
          <cell r="F68">
            <v>5977.37</v>
          </cell>
        </row>
        <row r="69">
          <cell r="A69" t="str">
            <v>BD.1123</v>
          </cell>
          <cell r="B69" t="str">
            <v xml:space="preserve">Ñaøo xuùc ñaát phaïm vi £ 300m ñaát loaïi 3 (baèng oâtoâ 5T, maùy uûi £110CV, maùy ñaøo £ 0,8 m3) </v>
          </cell>
          <cell r="C69" t="str">
            <v>m3</v>
          </cell>
          <cell r="E69">
            <v>100.55</v>
          </cell>
          <cell r="F69">
            <v>5771.27</v>
          </cell>
        </row>
        <row r="70">
          <cell r="A70" t="str">
            <v>BD.1124</v>
          </cell>
          <cell r="B70" t="str">
            <v xml:space="preserve">Ñaøo xuùc ñaát phaïm vi £ 300m ñaát loaïi 3 (baèng oâtoâ 5T, maùy uûi £110CV, maùy ñaøo £ 0,8 m3) </v>
          </cell>
          <cell r="C70" t="str">
            <v>m3</v>
          </cell>
          <cell r="E70">
            <v>142.75</v>
          </cell>
          <cell r="F70">
            <v>6353.11</v>
          </cell>
        </row>
        <row r="71">
          <cell r="A71" t="str">
            <v>BD.1313</v>
          </cell>
          <cell r="B71" t="str">
            <v xml:space="preserve">Ñaøo xuùc ñaát phaïm vi £ 500m ñaát loaïi 3 (baèng oâtoâ 5T, maùy uûi £110CV, maùy ñaøo £ 0,4 m3) </v>
          </cell>
          <cell r="C71" t="str">
            <v>m3</v>
          </cell>
          <cell r="E71">
            <v>100.55</v>
          </cell>
          <cell r="F71">
            <v>6690</v>
          </cell>
        </row>
        <row r="72">
          <cell r="A72" t="str">
            <v>BD.1323</v>
          </cell>
          <cell r="B72" t="str">
            <v xml:space="preserve">Ñaøo xuùc ñaát phaïm vi £ 500m ñaát loaïi 3 (baèng oâtoâ 5T, maùy uûi £110CV, maùy ñaøo £ 0,8 m3) </v>
          </cell>
          <cell r="C72" t="str">
            <v>m3</v>
          </cell>
          <cell r="E72">
            <v>100.55</v>
          </cell>
          <cell r="F72">
            <v>6483.9</v>
          </cell>
        </row>
        <row r="73">
          <cell r="A73" t="str">
            <v>BD.1324</v>
          </cell>
          <cell r="B73" t="str">
            <v xml:space="preserve">Ñaøo xuùc ñaát phaïm vi £ 500m ñaát loaïi 3 (baèng oâtoâ 5T, maùy uûi £110CV, maùy ñaøo £ 0,8 m3) </v>
          </cell>
          <cell r="C73" t="str">
            <v>m3</v>
          </cell>
          <cell r="E73">
            <v>142.75</v>
          </cell>
          <cell r="F73">
            <v>6848.85</v>
          </cell>
        </row>
        <row r="74">
          <cell r="A74" t="str">
            <v>BD.1513</v>
          </cell>
          <cell r="B74" t="str">
            <v xml:space="preserve">Ñaøo xuùc ñaát phaïm vi £ 700m ñaát loaïi 3 (baèng oâtoâ 5T, maùy uûi £110CV, maùy ñaøo £ 0,4 m3) </v>
          </cell>
          <cell r="C74" t="str">
            <v>m3</v>
          </cell>
          <cell r="E74">
            <v>100.55</v>
          </cell>
          <cell r="F74">
            <v>7154.77</v>
          </cell>
        </row>
        <row r="75">
          <cell r="A75" t="str">
            <v>BD.1523</v>
          </cell>
          <cell r="B75" t="str">
            <v xml:space="preserve">Ñaøo xuùc ñaát phaïm vi £ 700m ñaát loaïi 3 (baèng oâtoâ 5T, maùy uûi £110CV, maùy ñaøo £ 0,8 m3) </v>
          </cell>
          <cell r="C75" t="str">
            <v>m3</v>
          </cell>
          <cell r="E75">
            <v>100.55</v>
          </cell>
          <cell r="F75">
            <v>6855.71</v>
          </cell>
        </row>
        <row r="76">
          <cell r="A76" t="str">
            <v>BD.1524</v>
          </cell>
          <cell r="B76" t="str">
            <v xml:space="preserve">Ñaøo xuùc ñaát phaïm vi £ 700m ñaát loaïi 3 (baèng oâtoâ 5T, maùy uûi £110CV, maùy ñaøo £ 0,8 m3) </v>
          </cell>
          <cell r="C76" t="str">
            <v>m3</v>
          </cell>
          <cell r="E76">
            <v>142.75</v>
          </cell>
          <cell r="F76">
            <v>7369.38</v>
          </cell>
        </row>
        <row r="77">
          <cell r="A77" t="str">
            <v>BD.1713</v>
          </cell>
          <cell r="B77" t="str">
            <v xml:space="preserve">Ñaøo xuùc ñaát phaïm vi £ 1000m ñaát loaïi 3 (baèng oâtoâ 5T, maùy uûi £110CV, maùy ñaøo £ 0,4 m3) </v>
          </cell>
          <cell r="C77" t="str">
            <v>m3</v>
          </cell>
          <cell r="E77">
            <v>100.55</v>
          </cell>
          <cell r="F77">
            <v>7836.42</v>
          </cell>
        </row>
        <row r="78">
          <cell r="A78" t="str">
            <v>BD.1723</v>
          </cell>
          <cell r="B78" t="str">
            <v xml:space="preserve">Ñaøo xuùc ñaát phaïm vi £ 1000m ñaát loaïi 3 (baèng oâtoâ 5T, maùy uûi £110CV, maùy ñaøo £ 0,8 m3) </v>
          </cell>
          <cell r="C78" t="str">
            <v>m3</v>
          </cell>
          <cell r="E78">
            <v>100.55</v>
          </cell>
          <cell r="F78">
            <v>8123.57</v>
          </cell>
        </row>
        <row r="79">
          <cell r="A79" t="str">
            <v>BG.1113</v>
          </cell>
          <cell r="B79" t="str">
            <v xml:space="preserve">Ñaøo neàn ñöôøng laøm môùi phaïm vi £ 300m ñaát C3 (baèng oâtoâ 5T, maùy uûi £110CV, maùy ñaøo £ 0,4 m3) </v>
          </cell>
          <cell r="C79" t="str">
            <v>m3</v>
          </cell>
          <cell r="E79">
            <v>2420.54</v>
          </cell>
          <cell r="F79">
            <v>6843.64</v>
          </cell>
        </row>
        <row r="80">
          <cell r="A80" t="str">
            <v>BG.1123</v>
          </cell>
          <cell r="B80" t="str">
            <v xml:space="preserve">Ñaøo neàn ñöôøng laøm môùi phaïm vi £ 300m ñaát C3 (baèng oâtoâ 5T, maùy uûi £110CV, maùy ñaøo £ 0,8 m3) </v>
          </cell>
          <cell r="C80" t="str">
            <v>m3</v>
          </cell>
          <cell r="E80">
            <v>2420.54</v>
          </cell>
          <cell r="F80">
            <v>6553.43</v>
          </cell>
        </row>
        <row r="81">
          <cell r="A81" t="str">
            <v>BG.1124</v>
          </cell>
          <cell r="B81" t="str">
            <v xml:space="preserve">Ñaøo neàn ñöôøng laøm môùi phaïm vi £ 300m ñaát C3 (baèng oâtoâ 5T, maùy uûi £110CV, maùy ñaøo £ 0,8 m3) </v>
          </cell>
          <cell r="C81" t="str">
            <v>m3</v>
          </cell>
          <cell r="E81">
            <v>2805.34</v>
          </cell>
          <cell r="F81">
            <v>7220.33</v>
          </cell>
        </row>
        <row r="82">
          <cell r="A82" t="str">
            <v>BG.1713</v>
          </cell>
          <cell r="B82" t="str">
            <v xml:space="preserve">Ñaøo neàn ñöôøng laøm môùi phaïm vi £ 1000m ñaát C3 (baèng oâtoâ 5T, maùy uûi £110CV, maùy ñaøo £ 0,4 m3) </v>
          </cell>
          <cell r="C82" t="str">
            <v>m3</v>
          </cell>
          <cell r="E82">
            <v>2420.54</v>
          </cell>
          <cell r="F82">
            <v>8702.69</v>
          </cell>
        </row>
        <row r="83">
          <cell r="A83" t="str">
            <v>BG.1733</v>
          </cell>
          <cell r="B83" t="str">
            <v xml:space="preserve">Ñaøo neàn ñöôøng laøm môùi phaïm vi £ 300m ñaát C3 (baèng oâtoâ 7T, maùy uûi £110CV, maùy ñaøo £ 0,4 m3) </v>
          </cell>
          <cell r="C83" t="str">
            <v>m3</v>
          </cell>
          <cell r="E83">
            <v>2420.54</v>
          </cell>
          <cell r="F83">
            <v>8412.48</v>
          </cell>
        </row>
        <row r="84">
          <cell r="A84" t="str">
            <v>BG.1734</v>
          </cell>
          <cell r="B84" t="str">
            <v xml:space="preserve">Ñaøo neàn ñöôøng laøm môùi phaïm vi £ 300m ñaát C3 (baèng oâtoâ 7T, maùy uûi £110CV, maùy ñaøo £ 0,4 m3) </v>
          </cell>
          <cell r="C84" t="str">
            <v>m3</v>
          </cell>
          <cell r="E84">
            <v>2805.34</v>
          </cell>
          <cell r="F84">
            <v>9079.3700000000008</v>
          </cell>
        </row>
        <row r="85">
          <cell r="A85" t="str">
            <v>BJ.1111</v>
          </cell>
          <cell r="B85" t="str">
            <v>Vaän chuyeån lôùp thaûo moäc cöï ly 1000 meùt</v>
          </cell>
          <cell r="C85" t="str">
            <v>m3</v>
          </cell>
          <cell r="F85">
            <v>2044.95</v>
          </cell>
        </row>
        <row r="86">
          <cell r="A86" t="str">
            <v>BJ.1114</v>
          </cell>
          <cell r="B86" t="str">
            <v>Vaän chuyeån lôùp thaûo moäc cöï ly 1000 meùt</v>
          </cell>
          <cell r="C86" t="str">
            <v>m3</v>
          </cell>
          <cell r="F86">
            <v>2726.6</v>
          </cell>
        </row>
        <row r="87">
          <cell r="A87" t="str">
            <v>BJ.1113</v>
          </cell>
          <cell r="B87" t="str">
            <v>Vaän chuyeån ñaát thöøa xa 1000m baèng oâtoâ 5T</v>
          </cell>
          <cell r="C87" t="str">
            <v>m3</v>
          </cell>
          <cell r="F87">
            <v>2664.63</v>
          </cell>
        </row>
        <row r="88">
          <cell r="A88" t="str">
            <v>BJ.1114</v>
          </cell>
          <cell r="B88" t="str">
            <v>Vaän chuyeån ñaát thöøa xa 1000m baèng oâtoâ 5T</v>
          </cell>
          <cell r="C88" t="str">
            <v>m3</v>
          </cell>
          <cell r="F88">
            <v>2726.6</v>
          </cell>
        </row>
        <row r="89">
          <cell r="A89" t="str">
            <v>BK.2103</v>
          </cell>
          <cell r="B89" t="str">
            <v>San ñaàm ñaát maët baèng ñaát caáp 3 baèng maùy ñaàm 9T, maùy uûi 110 CV</v>
          </cell>
          <cell r="C89" t="str">
            <v>m3</v>
          </cell>
          <cell r="F89">
            <v>2133.14</v>
          </cell>
        </row>
        <row r="90">
          <cell r="A90" t="str">
            <v>BK.2104</v>
          </cell>
          <cell r="B90" t="str">
            <v>San ñaàm ñaát maët baèng ñaát caáp 3 baèng maùy ñaàm 9T, maùy uûi 110 CV</v>
          </cell>
          <cell r="C90" t="str">
            <v>m3</v>
          </cell>
          <cell r="F90">
            <v>2528.52</v>
          </cell>
        </row>
        <row r="91">
          <cell r="A91" t="str">
            <v>BK.2203</v>
          </cell>
          <cell r="B91" t="str">
            <v>San ñaàm ñaát maët baèng ñaát caáp 3 baèng maùy ñaàm 16T, maùy uûi 110 CV</v>
          </cell>
          <cell r="C91" t="str">
            <v>m3</v>
          </cell>
          <cell r="F91">
            <v>1840.04</v>
          </cell>
        </row>
        <row r="92">
          <cell r="A92" t="str">
            <v>BK.2204</v>
          </cell>
          <cell r="B92" t="str">
            <v>San ñaàm ñaát maët baèng ñaát caáp 3 baèng maùy ñaàm 16T, maùy uûi 110 CV</v>
          </cell>
          <cell r="C92" t="str">
            <v>m3</v>
          </cell>
          <cell r="F92">
            <v>2343.25</v>
          </cell>
        </row>
        <row r="93">
          <cell r="A93" t="str">
            <v>BK.2303</v>
          </cell>
          <cell r="B93" t="str">
            <v>San ñaàm ñaát maët baèng ñaát caáp 3 baèng maùy ñaàm 25T, maùy uûi 110 CV</v>
          </cell>
          <cell r="C93" t="str">
            <v>m3</v>
          </cell>
          <cell r="F93">
            <v>1756.17</v>
          </cell>
        </row>
        <row r="94">
          <cell r="A94" t="str">
            <v>BK.2304</v>
          </cell>
          <cell r="B94" t="str">
            <v>San ñaàm ñaát maët baèng ñaát caáp 3 baèng maùy ñaàm 25T, maùy uûi 110 CV</v>
          </cell>
          <cell r="C94" t="str">
            <v>m3</v>
          </cell>
          <cell r="F94">
            <v>2231.8000000000002</v>
          </cell>
        </row>
        <row r="95">
          <cell r="A95" t="str">
            <v>BK.4113</v>
          </cell>
          <cell r="B95" t="str">
            <v>Ñaép ñaát neàn ñöôøng maùy ñaàm 9T, maùy uûi 110 CV ñaát caáp 3 (K=0,9)</v>
          </cell>
          <cell r="C95" t="str">
            <v>m3</v>
          </cell>
          <cell r="E95">
            <v>392.25</v>
          </cell>
          <cell r="F95">
            <v>2486.8200000000002</v>
          </cell>
        </row>
        <row r="96">
          <cell r="A96" t="str">
            <v>BK.4114</v>
          </cell>
          <cell r="B96" t="str">
            <v>Ñaép ñaát neàn ñöôøng maùy ñaàm 9T, maùy uûi 110 CV ñaát caáp 3 (K=0,9)</v>
          </cell>
          <cell r="C96" t="str">
            <v>m3</v>
          </cell>
          <cell r="E96">
            <v>392.25</v>
          </cell>
          <cell r="F96">
            <v>2533.5300000000002</v>
          </cell>
        </row>
        <row r="97">
          <cell r="A97" t="str">
            <v>BK.4123</v>
          </cell>
          <cell r="B97" t="str">
            <v>Ñaép ñaát neàn ñöôøng maùy ñaàm 9T, maùy uûi 110 CV ñaát caáp 3 (K=0,95)</v>
          </cell>
          <cell r="C97" t="str">
            <v>m3</v>
          </cell>
          <cell r="E97">
            <v>392.25</v>
          </cell>
          <cell r="F97">
            <v>3607.89</v>
          </cell>
        </row>
        <row r="98">
          <cell r="A98" t="str">
            <v>BK.4124</v>
          </cell>
          <cell r="B98" t="str">
            <v>Ñaép ñaát neàn ñöôøng maùy ñaàm 9T, maùy uûi 110 CV ñaát caáp 3 (K=0,95)</v>
          </cell>
          <cell r="C98" t="str">
            <v>m3</v>
          </cell>
          <cell r="E98">
            <v>392.25</v>
          </cell>
          <cell r="F98">
            <v>3674.61</v>
          </cell>
        </row>
        <row r="99">
          <cell r="A99" t="str">
            <v>BK.4213</v>
          </cell>
          <cell r="B99" t="str">
            <v>Ñaép ñaát neàn ñöôøng maùy ñaàm 16T, maùy uûi 110 CV ñaát caáp 3 (K=0,90)</v>
          </cell>
          <cell r="C99" t="str">
            <v>m3</v>
          </cell>
          <cell r="E99">
            <v>392.25</v>
          </cell>
          <cell r="F99">
            <v>2147.0100000000002</v>
          </cell>
        </row>
        <row r="100">
          <cell r="A100" t="str">
            <v>BK.4214</v>
          </cell>
          <cell r="B100" t="str">
            <v>Ñaép ñaát neàn ñöôøng maùy ñaàm 16T, maùy uûi 110 CV ñaát caáp 3 (K=0,90)</v>
          </cell>
          <cell r="C100" t="str">
            <v>m3</v>
          </cell>
          <cell r="E100">
            <v>392.25</v>
          </cell>
          <cell r="F100">
            <v>2192.29</v>
          </cell>
        </row>
        <row r="101">
          <cell r="A101" t="str">
            <v>BK.4223</v>
          </cell>
          <cell r="B101" t="str">
            <v>Ñaép ñaát neàn ñöôøng maùy ñaàm 16T, maùy uûi 110 CV ñaát caáp 3 (K=0,95)</v>
          </cell>
          <cell r="C101" t="str">
            <v>m3</v>
          </cell>
          <cell r="E101">
            <v>392.25</v>
          </cell>
          <cell r="F101">
            <v>3103.09</v>
          </cell>
        </row>
        <row r="102">
          <cell r="A102" t="str">
            <v>BK.4224</v>
          </cell>
          <cell r="B102" t="str">
            <v>Ñaép ñaát neàn ñöôøng maùy ñaàm 16T, maùy uûi 110 CV ñaát caáp 3 (K=0,95)</v>
          </cell>
          <cell r="C102" t="str">
            <v>m3</v>
          </cell>
          <cell r="E102">
            <v>392.25</v>
          </cell>
          <cell r="F102">
            <v>3165.15</v>
          </cell>
        </row>
        <row r="103">
          <cell r="A103" t="str">
            <v>BK.4313</v>
          </cell>
          <cell r="B103" t="str">
            <v>Ñaép ñaát neàn ñöôøng maùy ñaàm 25T, maùy uûi 110 CV ñaát caáp 3 (K=0,90)</v>
          </cell>
          <cell r="C103" t="str">
            <v>m3</v>
          </cell>
          <cell r="E103">
            <v>392.25</v>
          </cell>
          <cell r="F103">
            <v>2048.87</v>
          </cell>
        </row>
        <row r="104">
          <cell r="A104" t="str">
            <v>BK.4314</v>
          </cell>
          <cell r="B104" t="str">
            <v>Ñaép ñaát neàn ñöôøng maùy ñaàm 25T, maùy uûi 110 CV ñaát caáp 3 (K=0,90)</v>
          </cell>
          <cell r="C104" t="str">
            <v>m3</v>
          </cell>
          <cell r="E104">
            <v>392.25</v>
          </cell>
          <cell r="F104">
            <v>2085.46</v>
          </cell>
        </row>
        <row r="105">
          <cell r="A105" t="str">
            <v>BK.4323</v>
          </cell>
          <cell r="B105" t="str">
            <v>Ñaép ñaát neàn ñöôøng maùy ñaàm 25T, maùy uûi 110 CV ñaát caáp 3 (K=0,95)</v>
          </cell>
          <cell r="C105" t="str">
            <v>m3</v>
          </cell>
          <cell r="E105">
            <v>392.25</v>
          </cell>
          <cell r="F105">
            <v>2963.54</v>
          </cell>
        </row>
        <row r="106">
          <cell r="A106" t="str">
            <v>BK.4324</v>
          </cell>
          <cell r="B106" t="str">
            <v>Ñaép ñaát neàn ñöôøng maùy ñaàm 25T, maùy uûi 110 CV ñaát caáp 3 (K=0,95)</v>
          </cell>
          <cell r="C106" t="str">
            <v>m3</v>
          </cell>
          <cell r="E106">
            <v>392.25</v>
          </cell>
          <cell r="F106">
            <v>3014.82</v>
          </cell>
        </row>
        <row r="107">
          <cell r="A107" t="str">
            <v>BK.5111</v>
          </cell>
          <cell r="B107" t="str">
            <v xml:space="preserve">Ñaép caùt hoá moùng </v>
          </cell>
          <cell r="C107" t="str">
            <v>m3</v>
          </cell>
          <cell r="D107">
            <v>92775.58</v>
          </cell>
          <cell r="E107">
            <v>1880.8</v>
          </cell>
          <cell r="F107">
            <v>2388.5500000000002</v>
          </cell>
        </row>
        <row r="108">
          <cell r="A108" t="str">
            <v>BK.5112</v>
          </cell>
          <cell r="B108" t="str">
            <v>Ñaép caùt maët baèng</v>
          </cell>
          <cell r="C108" t="str">
            <v>m3</v>
          </cell>
          <cell r="D108">
            <v>92775.58</v>
          </cell>
          <cell r="E108">
            <v>194.57</v>
          </cell>
          <cell r="F108">
            <v>2207.56</v>
          </cell>
        </row>
        <row r="109">
          <cell r="A109" t="str">
            <v>BK.5113</v>
          </cell>
          <cell r="B109" t="str">
            <v>Ñaép caùt neàn ñöôøng K=0,95</v>
          </cell>
          <cell r="C109" t="str">
            <v>m3</v>
          </cell>
          <cell r="D109">
            <v>92775.58</v>
          </cell>
          <cell r="E109">
            <v>259.42</v>
          </cell>
          <cell r="F109">
            <v>3212.15</v>
          </cell>
        </row>
        <row r="110">
          <cell r="A110" t="str">
            <v>BK.5114</v>
          </cell>
          <cell r="B110" t="str">
            <v>Ñaép caùt neàn ñöôøng K=0,98</v>
          </cell>
          <cell r="C110" t="str">
            <v>m3</v>
          </cell>
          <cell r="D110">
            <v>36976.980000000003</v>
          </cell>
          <cell r="E110">
            <v>259.42</v>
          </cell>
          <cell r="F110">
            <v>3729.73</v>
          </cell>
        </row>
        <row r="111">
          <cell r="A111" t="str">
            <v>EB.1110</v>
          </cell>
          <cell r="B111" t="str">
            <v>Laøm moùng ñöôøng baèng ñaù ba, ñaù hoäc chieàu daøy ñaõ leøn eùp £ 20cm</v>
          </cell>
          <cell r="C111" t="str">
            <v>m3</v>
          </cell>
          <cell r="D111">
            <v>110363</v>
          </cell>
          <cell r="E111">
            <v>7944</v>
          </cell>
          <cell r="F111">
            <v>2528</v>
          </cell>
        </row>
        <row r="112">
          <cell r="A112" t="str">
            <v>EB.1120</v>
          </cell>
          <cell r="B112" t="str">
            <v>Laøm moùng ñöôøng baèng ñaù ba, ñaù hoäc chieàu daøy ñaõ leøn eùp &gt; 20cm</v>
          </cell>
          <cell r="C112" t="str">
            <v>m3</v>
          </cell>
          <cell r="D112">
            <v>110363</v>
          </cell>
          <cell r="E112">
            <v>6976</v>
          </cell>
          <cell r="F112">
            <v>2275</v>
          </cell>
        </row>
        <row r="113">
          <cell r="A113" t="str">
            <v>EB.2110</v>
          </cell>
          <cell r="B113" t="str">
            <v xml:space="preserve">Laøm moùng caáp phoái ñaù daêm lôùp döôùi ñöôøng môû roäng </v>
          </cell>
          <cell r="C113" t="str">
            <v>m3</v>
          </cell>
          <cell r="D113">
            <v>66240</v>
          </cell>
          <cell r="E113">
            <v>568.22</v>
          </cell>
          <cell r="F113">
            <v>9787.66</v>
          </cell>
        </row>
        <row r="114">
          <cell r="A114" t="str">
            <v>EB.2120</v>
          </cell>
          <cell r="B114" t="str">
            <v>Laøm moùng caáp phoái ñaù daêm lôùp döôùi ñöôøng laøm môùi</v>
          </cell>
          <cell r="C114" t="str">
            <v>m3</v>
          </cell>
          <cell r="D114">
            <v>66240</v>
          </cell>
          <cell r="E114">
            <v>527.63</v>
          </cell>
          <cell r="F114">
            <v>8300.2800000000007</v>
          </cell>
        </row>
        <row r="115">
          <cell r="A115" t="str">
            <v>EB.2210</v>
          </cell>
          <cell r="B115" t="str">
            <v xml:space="preserve">Laøm moùng caáp phoái ñaù daêm lôùp döôùi ñöôøng môû roäng </v>
          </cell>
          <cell r="C115" t="str">
            <v>m3</v>
          </cell>
          <cell r="D115">
            <v>66240</v>
          </cell>
          <cell r="E115">
            <v>622.33000000000004</v>
          </cell>
          <cell r="F115">
            <v>7988.29</v>
          </cell>
        </row>
        <row r="116">
          <cell r="A116" t="str">
            <v>EB.2220</v>
          </cell>
          <cell r="B116" t="str">
            <v>Laøm moùng caáp phoái ñaù daêm lôùp döôùi ñöôøng laøm môùi</v>
          </cell>
          <cell r="C116" t="str">
            <v>m3</v>
          </cell>
          <cell r="D116">
            <v>66240</v>
          </cell>
          <cell r="E116">
            <v>595.28</v>
          </cell>
          <cell r="F116">
            <v>6710.16</v>
          </cell>
        </row>
        <row r="117">
          <cell r="A117" t="str">
            <v>EC.1111</v>
          </cell>
          <cell r="B117" t="str">
            <v>Laøm maët ñöôøng ñaù daêm nöôùc lôùp treân chieàu daøy ñaõ leøn eùp 8 cm</v>
          </cell>
          <cell r="C117" t="str">
            <v>m3</v>
          </cell>
          <cell r="D117">
            <v>12125.09</v>
          </cell>
          <cell r="E117">
            <v>1355.09</v>
          </cell>
          <cell r="F117">
            <v>3159.02</v>
          </cell>
        </row>
        <row r="118">
          <cell r="A118" t="str">
            <v>EC.1112</v>
          </cell>
          <cell r="B118" t="str">
            <v>Laøm maët ñöôøng ñaù daêm nöôùc lôùp treân chieàu daøy ñaõ leøn eùp 10 cm</v>
          </cell>
          <cell r="C118" t="str">
            <v>m3</v>
          </cell>
          <cell r="D118">
            <v>14831.61</v>
          </cell>
          <cell r="E118">
            <v>1451.88</v>
          </cell>
          <cell r="F118">
            <v>3902.32</v>
          </cell>
        </row>
        <row r="119">
          <cell r="A119" t="str">
            <v>EC.1113</v>
          </cell>
          <cell r="B119" t="str">
            <v>Laøm maët ñöôøng ñaù daêm nöôùc lôùp treân chieàu daøy ñaõ leøn eùp 12 cm</v>
          </cell>
          <cell r="C119" t="str">
            <v>m3</v>
          </cell>
          <cell r="D119">
            <v>17263.3</v>
          </cell>
          <cell r="E119">
            <v>1520.84</v>
          </cell>
          <cell r="F119">
            <v>4672.17</v>
          </cell>
        </row>
        <row r="120">
          <cell r="A120" t="str">
            <v>EC.1114</v>
          </cell>
          <cell r="B120" t="str">
            <v>Laøm maët ñöôøng ñaù daêm nöôùc lôùp treân chieàu daøy ñaõ leøn eùp 14 cm</v>
          </cell>
          <cell r="C120" t="str">
            <v>m3</v>
          </cell>
          <cell r="D120">
            <v>20163.75</v>
          </cell>
          <cell r="E120">
            <v>1586.18</v>
          </cell>
          <cell r="F120">
            <v>5442.02</v>
          </cell>
        </row>
        <row r="121">
          <cell r="A121" t="str">
            <v>EC.1115</v>
          </cell>
          <cell r="B121" t="str">
            <v>Laøm maët ñöôøng ñaù daêm nöôùc lôùp treân chieàu daøy ñaõ leøn eùp 15 cm</v>
          </cell>
          <cell r="C121" t="str">
            <v>m3</v>
          </cell>
          <cell r="D121">
            <v>17282.490000000002</v>
          </cell>
          <cell r="E121">
            <v>1624.9</v>
          </cell>
          <cell r="F121">
            <v>5813.66</v>
          </cell>
        </row>
        <row r="122">
          <cell r="A122" t="str">
            <v>EC.1211</v>
          </cell>
          <cell r="B122" t="str">
            <v>Laøm maët ñöôøng ñaù daêm nöôùc lôùp döôùi chieàu daøy ñaõ leøn eùp 8 cm</v>
          </cell>
          <cell r="C122" t="str">
            <v>m3</v>
          </cell>
          <cell r="D122">
            <v>8738.7800000000007</v>
          </cell>
          <cell r="E122">
            <v>661.82</v>
          </cell>
          <cell r="F122">
            <v>2654.64</v>
          </cell>
        </row>
        <row r="123">
          <cell r="A123" t="str">
            <v>EC.1212</v>
          </cell>
          <cell r="B123" t="str">
            <v>Laøm maët ñöôøng ñaù daêm nöôùc lôùp döôùi chieàu daøy ñaõ leøn eùp 10 cm</v>
          </cell>
          <cell r="C123" t="str">
            <v>m3</v>
          </cell>
          <cell r="D123">
            <v>10915.2</v>
          </cell>
          <cell r="E123">
            <v>741.67</v>
          </cell>
          <cell r="F123">
            <v>3185.57</v>
          </cell>
        </row>
        <row r="124">
          <cell r="A124" t="str">
            <v>EC.1213</v>
          </cell>
          <cell r="B124" t="str">
            <v>Laøm maët ñöôøng ñaù daêm nöôùc lôùp döôùi chieàu daøy ñaõ leøn eùp 12 cm</v>
          </cell>
          <cell r="C124" t="str">
            <v>m3</v>
          </cell>
          <cell r="D124">
            <v>13099.9</v>
          </cell>
          <cell r="E124">
            <v>793.69</v>
          </cell>
          <cell r="F124">
            <v>4167.79</v>
          </cell>
        </row>
        <row r="125">
          <cell r="A125" t="str">
            <v>EC.1214</v>
          </cell>
          <cell r="B125" t="str">
            <v>Laøm maët ñöôøng ñaù daêm nöôùc lôùp döôùi chieàu daøy ñaõ leøn eùp 14 cm</v>
          </cell>
          <cell r="C125" t="str">
            <v>m3</v>
          </cell>
          <cell r="D125">
            <v>15284.6</v>
          </cell>
          <cell r="E125">
            <v>846.93</v>
          </cell>
          <cell r="F125">
            <v>4619.08</v>
          </cell>
        </row>
        <row r="126">
          <cell r="A126" t="str">
            <v>EC.1215</v>
          </cell>
          <cell r="B126" t="str">
            <v>Laøm maët ñöôøng ñaù daêm nöôùc lôùp döôùi chieàu daøy ñaõ leøn eùp 15 cm</v>
          </cell>
          <cell r="C126" t="str">
            <v>m3</v>
          </cell>
          <cell r="D126">
            <v>16376.94</v>
          </cell>
          <cell r="E126">
            <v>873.55</v>
          </cell>
          <cell r="F126">
            <v>4937.63</v>
          </cell>
        </row>
        <row r="127">
          <cell r="A127" t="str">
            <v>EC.2111</v>
          </cell>
          <cell r="B127" t="str">
            <v>Laøm maët ñöôøng caáp phoái lôùp treân chieàu daøy ñaõ leøn eùp 6 cm</v>
          </cell>
          <cell r="C127" t="str">
            <v>m3</v>
          </cell>
          <cell r="D127">
            <v>3024.46</v>
          </cell>
          <cell r="E127">
            <v>398.28</v>
          </cell>
          <cell r="F127">
            <v>1884.8</v>
          </cell>
        </row>
        <row r="128">
          <cell r="A128" t="str">
            <v>EC.2112</v>
          </cell>
          <cell r="B128" t="str">
            <v>Laøm maët ñöôøng caáp phoái lôùp treân chieàu daøy ñaõ leøn eùp 8 cm</v>
          </cell>
          <cell r="C128" t="str">
            <v>m3</v>
          </cell>
          <cell r="D128">
            <v>3708.46</v>
          </cell>
          <cell r="E128">
            <v>423.25</v>
          </cell>
          <cell r="F128">
            <v>2601.5500000000002</v>
          </cell>
        </row>
        <row r="129">
          <cell r="A129" t="str">
            <v>EC.2113</v>
          </cell>
          <cell r="B129" t="str">
            <v>Laøm maët ñöôøng caáp phoái lôùp treân chieàu daøy ñaõ leøn eùp 10 cm</v>
          </cell>
          <cell r="C129" t="str">
            <v>m3</v>
          </cell>
          <cell r="D129">
            <v>4394.8599999999997</v>
          </cell>
          <cell r="E129">
            <v>449.4</v>
          </cell>
          <cell r="F129">
            <v>3185.57</v>
          </cell>
        </row>
        <row r="130">
          <cell r="A130" t="str">
            <v>EC.2114</v>
          </cell>
          <cell r="B130" t="str">
            <v>Laøm maët ñöôøng caáp phoái lôùp treân chieàu daøy ñaõ leøn eùp 12 cm</v>
          </cell>
          <cell r="C130" t="str">
            <v>m3</v>
          </cell>
          <cell r="D130">
            <v>5081.26</v>
          </cell>
          <cell r="E130">
            <v>475.56</v>
          </cell>
          <cell r="F130">
            <v>3875.78</v>
          </cell>
        </row>
        <row r="131">
          <cell r="A131" t="str">
            <v>EC.2115</v>
          </cell>
          <cell r="B131" t="str">
            <v>Laøm maët ñöôøng caáp phoái lôùp treân chieàu daøy ñaõ leøn eùp 14 cm</v>
          </cell>
          <cell r="C131" t="str">
            <v>m3</v>
          </cell>
          <cell r="D131">
            <v>5765.26</v>
          </cell>
          <cell r="E131">
            <v>501.72</v>
          </cell>
          <cell r="F131">
            <v>4512.8900000000003</v>
          </cell>
        </row>
        <row r="132">
          <cell r="A132" t="str">
            <v>EC.2116</v>
          </cell>
          <cell r="B132" t="str">
            <v>Laøm maët ñöôøng caáp phoái lôùp treân chieàu daøy ñaõ leøn eùp 16 cm</v>
          </cell>
          <cell r="C132" t="str">
            <v>m3</v>
          </cell>
          <cell r="D132">
            <v>4651.66</v>
          </cell>
          <cell r="E132">
            <v>527.87</v>
          </cell>
          <cell r="F132">
            <v>5070.37</v>
          </cell>
        </row>
        <row r="133">
          <cell r="A133" t="str">
            <v>EC.2117</v>
          </cell>
          <cell r="B133" t="str">
            <v>Laøm maët ñöôøng caáp phoái lôùp treân chieàu daøy ñaõ leøn eùp 18 cm</v>
          </cell>
          <cell r="C133" t="str">
            <v>m3</v>
          </cell>
          <cell r="D133">
            <v>7135.66</v>
          </cell>
          <cell r="E133">
            <v>552.84</v>
          </cell>
          <cell r="F133">
            <v>5760.57</v>
          </cell>
        </row>
        <row r="134">
          <cell r="A134" t="str">
            <v>EC.2118</v>
          </cell>
          <cell r="B134" t="str">
            <v>Laøm maët ñöôøng caáp phoái lôùp treân chieàu daøy ñaõ leøn eùp 20 cm</v>
          </cell>
          <cell r="C134" t="str">
            <v>m3</v>
          </cell>
          <cell r="D134">
            <v>7822.06</v>
          </cell>
          <cell r="E134">
            <v>578.99</v>
          </cell>
          <cell r="F134">
            <v>6397.68</v>
          </cell>
        </row>
        <row r="135">
          <cell r="A135" t="str">
            <v>EC.2211</v>
          </cell>
          <cell r="B135" t="str">
            <v>Laøm maët ñöôøng caáp phoái lôùp döôùi chieàu daøy ñaõ leøn eùp 8 cm</v>
          </cell>
          <cell r="C135" t="str">
            <v>m3</v>
          </cell>
          <cell r="D135">
            <v>2056.8000000000002</v>
          </cell>
          <cell r="E135">
            <v>235.4</v>
          </cell>
          <cell r="F135">
            <v>1353.87</v>
          </cell>
        </row>
        <row r="136">
          <cell r="A136" t="str">
            <v>EC.2212</v>
          </cell>
          <cell r="B136" t="str">
            <v>Laøm maët ñöôøng caáp phoái lôùp döôùi chieàu daøy ñaõ leøn eùp 8 cm</v>
          </cell>
          <cell r="C136" t="str">
            <v>m3</v>
          </cell>
          <cell r="D136">
            <v>2740.8</v>
          </cell>
          <cell r="E136">
            <v>261.56</v>
          </cell>
          <cell r="F136">
            <v>1858.25</v>
          </cell>
        </row>
        <row r="137">
          <cell r="A137" t="str">
            <v>EC.2213</v>
          </cell>
          <cell r="B137" t="str">
            <v>Laøm maët ñöôøng caáp phoái lôùp döôùi chieàu daøy ñaõ leøn eùp 10 cm</v>
          </cell>
          <cell r="C137" t="str">
            <v>m3</v>
          </cell>
          <cell r="D137">
            <v>3427.2</v>
          </cell>
          <cell r="E137">
            <v>287.70999999999998</v>
          </cell>
          <cell r="F137">
            <v>2256.4499999999998</v>
          </cell>
        </row>
        <row r="138">
          <cell r="A138" t="str">
            <v>EC.2214</v>
          </cell>
          <cell r="B138" t="str">
            <v>Laøm maët ñöôøng caáp phoái lôùp döôùi chieàu daøy ñaõ leøn eùp 12 cm</v>
          </cell>
          <cell r="C138" t="str">
            <v>m3</v>
          </cell>
          <cell r="D138">
            <v>4113.6000000000004</v>
          </cell>
          <cell r="E138">
            <v>313.87</v>
          </cell>
          <cell r="F138">
            <v>2760.83</v>
          </cell>
        </row>
        <row r="139">
          <cell r="A139" t="str">
            <v>EC.2215</v>
          </cell>
          <cell r="B139" t="str">
            <v>Laøm maët ñöôøng caáp phoái lôùp döôùi chieàu daøy ñaõ leøn eùp 14 cm</v>
          </cell>
          <cell r="C139" t="str">
            <v>m3</v>
          </cell>
          <cell r="D139">
            <v>4797.6000000000004</v>
          </cell>
          <cell r="E139">
            <v>340.03</v>
          </cell>
          <cell r="F139">
            <v>3212.12</v>
          </cell>
        </row>
        <row r="140">
          <cell r="A140" t="str">
            <v>EC.2216</v>
          </cell>
          <cell r="B140" t="str">
            <v>Laøm maët ñöôøng caáp phoái lôùp döôùi chieàu daøy ñaõ leøn eùp 16 cm</v>
          </cell>
          <cell r="C140" t="str">
            <v>m3</v>
          </cell>
          <cell r="D140">
            <v>5484</v>
          </cell>
          <cell r="E140">
            <v>364.99</v>
          </cell>
          <cell r="F140">
            <v>3610.31</v>
          </cell>
        </row>
        <row r="141">
          <cell r="A141" t="str">
            <v>EC.2217</v>
          </cell>
          <cell r="B141" t="str">
            <v>Laøm maët ñöôøng caáp phoái lôùp döôùi chieàu daøy ñaõ leøn eùp 18 cm</v>
          </cell>
          <cell r="C141" t="str">
            <v>m3</v>
          </cell>
          <cell r="D141">
            <v>6168</v>
          </cell>
          <cell r="E141">
            <v>391.15</v>
          </cell>
          <cell r="F141">
            <v>4114.7</v>
          </cell>
        </row>
        <row r="142">
          <cell r="A142" t="str">
            <v>EC.2218</v>
          </cell>
          <cell r="B142" t="str">
            <v>Laøm maët ñöôøng caáp phoái lôùp döôùi chieàu daøy ñaõ leøn eùp 20 cm</v>
          </cell>
          <cell r="C142" t="str">
            <v>m3</v>
          </cell>
          <cell r="D142">
            <v>6854.4</v>
          </cell>
          <cell r="E142">
            <v>417.3</v>
          </cell>
          <cell r="F142">
            <v>4725.26</v>
          </cell>
        </row>
        <row r="143">
          <cell r="A143" t="str">
            <v>EC.4112</v>
          </cell>
          <cell r="B143" t="str">
            <v>Laøm maët ñöôøng ñaù daêm nhöïa thaâm nhaäp laùng nhöïa tieâu chuaån 5,5 kg/m2 chieàu daøy ñaõ leøn eùp 6 cm</v>
          </cell>
          <cell r="C143" t="str">
            <v>m2</v>
          </cell>
          <cell r="D143">
            <v>31381.43</v>
          </cell>
          <cell r="E143">
            <v>1893.77</v>
          </cell>
          <cell r="F143">
            <v>3286.7</v>
          </cell>
        </row>
        <row r="144">
          <cell r="A144" t="str">
            <v>EC.4113</v>
          </cell>
          <cell r="B144" t="str">
            <v>Laøm maët ñöôøng ñaù daêm nhöïa thaâm nhaäp laùng nhöïa tieâu chuaån 5,5 kg/m2 chieàu daøy ñaõ leøn eùp 7 cm</v>
          </cell>
          <cell r="C144" t="str">
            <v>m2</v>
          </cell>
          <cell r="D144">
            <v>33223.22</v>
          </cell>
          <cell r="E144">
            <v>1893.77</v>
          </cell>
          <cell r="F144">
            <v>3286.7</v>
          </cell>
        </row>
        <row r="145">
          <cell r="A145" t="str">
            <v>EC.4114</v>
          </cell>
          <cell r="B145" t="str">
            <v>Laøm maët ñöôøng ñaù daêm nhöïa thaâm nhaäp laùng nhöïa tieâu chuaån 5,5 kg/m2 chieàu daøy ñaõ leøn eùp 8 cm</v>
          </cell>
          <cell r="C145" t="str">
            <v>m2</v>
          </cell>
          <cell r="D145">
            <v>35065.019999999997</v>
          </cell>
          <cell r="E145">
            <v>1893.77</v>
          </cell>
          <cell r="F145">
            <v>3286.7</v>
          </cell>
        </row>
        <row r="146">
          <cell r="A146" t="str">
            <v>EC.4312</v>
          </cell>
          <cell r="B146" t="str">
            <v>Laøm maët ñöôøng ñaù daêm nhöïa thaâm nhaäp saâu laùng nhöïa tieâu chuaån 7kg/m2 chieàu daøy ñaõ leøn eùp 6 cm</v>
          </cell>
          <cell r="C146" t="str">
            <v>m2</v>
          </cell>
          <cell r="D146">
            <v>35524.26</v>
          </cell>
          <cell r="E146">
            <v>1893.77</v>
          </cell>
          <cell r="F146">
            <v>3286.7</v>
          </cell>
        </row>
        <row r="147">
          <cell r="A147" t="str">
            <v>EC.4313</v>
          </cell>
          <cell r="B147" t="str">
            <v>Laøm maët ñöôøng ñaù daêm nhöïa thaâm nhaäp saâu laùng nhöïa tieâu chuaån 7kg/m2 chieàu daøy ñaõ leøn eùp 7 cm</v>
          </cell>
          <cell r="C147" t="str">
            <v>m2</v>
          </cell>
          <cell r="D147">
            <v>37366.06</v>
          </cell>
          <cell r="E147">
            <v>1893.77</v>
          </cell>
          <cell r="F147">
            <v>3286.7</v>
          </cell>
        </row>
        <row r="148">
          <cell r="A148" t="str">
            <v>EC.4314</v>
          </cell>
          <cell r="B148" t="str">
            <v>Laøm maët ñöôøng ñaù daêm nhöïa thaâm nhaäp saâu laùng nhöïa tieâu chuaån 7kg/m2 chieàu daøy ñaõ leøn eùp 8 cm</v>
          </cell>
          <cell r="C148" t="str">
            <v>m2</v>
          </cell>
          <cell r="D148">
            <v>39207.85</v>
          </cell>
          <cell r="E148">
            <v>1893.77</v>
          </cell>
          <cell r="F148">
            <v>3286.7</v>
          </cell>
        </row>
        <row r="149">
          <cell r="A149" t="str">
            <v>GA.1113</v>
          </cell>
          <cell r="B149" t="str">
            <v>Xaây moùng ñaù hoäc M#50</v>
          </cell>
          <cell r="C149" t="str">
            <v>m3</v>
          </cell>
          <cell r="D149">
            <v>228755</v>
          </cell>
          <cell r="E149">
            <v>24775</v>
          </cell>
        </row>
        <row r="150">
          <cell r="A150" t="str">
            <v>GA.1114</v>
          </cell>
          <cell r="B150" t="str">
            <v>Xaây moùng ñaù hoäc M#75</v>
          </cell>
          <cell r="C150" t="str">
            <v>m3</v>
          </cell>
          <cell r="D150">
            <v>257601</v>
          </cell>
          <cell r="E150">
            <v>24775</v>
          </cell>
        </row>
        <row r="151">
          <cell r="A151" t="str">
            <v>GA.1115</v>
          </cell>
          <cell r="B151" t="str">
            <v>Xaây moùng ñaù hoäc M#100</v>
          </cell>
          <cell r="C151" t="str">
            <v>m3</v>
          </cell>
          <cell r="D151">
            <v>288603</v>
          </cell>
          <cell r="E151">
            <v>24775</v>
          </cell>
        </row>
        <row r="152">
          <cell r="A152" t="str">
            <v>GE.1114</v>
          </cell>
          <cell r="B152" t="str">
            <v>Xaây moùng gaïch theû 5x10x20 vöõa XM#75 daøy £ 30cm</v>
          </cell>
          <cell r="C152" t="str">
            <v>m3</v>
          </cell>
          <cell r="D152">
            <v>361203</v>
          </cell>
          <cell r="E152">
            <v>21791</v>
          </cell>
        </row>
        <row r="153">
          <cell r="A153" t="str">
            <v>GE.1124</v>
          </cell>
          <cell r="B153" t="str">
            <v>Xaây moùng gaïch theû 5x10x20 vöõa XM#75 daøy &gt; 30cm</v>
          </cell>
          <cell r="C153" t="str">
            <v>m3</v>
          </cell>
          <cell r="D153">
            <v>354989</v>
          </cell>
          <cell r="E153">
            <v>19327</v>
          </cell>
        </row>
        <row r="154">
          <cell r="A154" t="str">
            <v>GE.2114</v>
          </cell>
          <cell r="B154" t="str">
            <v>Xaây töôøng gaïch theû 5x10x20 vöõa XM#75 daøy £10cm cao £4m</v>
          </cell>
          <cell r="C154" t="str">
            <v>m3</v>
          </cell>
          <cell r="D154">
            <v>375070</v>
          </cell>
          <cell r="E154">
            <v>28925</v>
          </cell>
          <cell r="F154">
            <v>1631</v>
          </cell>
        </row>
        <row r="155">
          <cell r="A155" t="str">
            <v>GE.2124</v>
          </cell>
          <cell r="B155" t="str">
            <v>Xaây töôøng gaïch theû 5x10x20 vöõa XM#75 daøy £10cm cao &gt;4m</v>
          </cell>
          <cell r="C155" t="str">
            <v>m3</v>
          </cell>
          <cell r="D155">
            <v>429847</v>
          </cell>
          <cell r="E155">
            <v>31520</v>
          </cell>
          <cell r="F155">
            <v>5990</v>
          </cell>
        </row>
        <row r="156">
          <cell r="A156" t="str">
            <v>GE.2214</v>
          </cell>
          <cell r="B156" t="str">
            <v>Xaây töôøng gaïch theû 5x10x20 vöõa XM#75 daøy £30cm cao £4m</v>
          </cell>
          <cell r="C156" t="str">
            <v>m3</v>
          </cell>
          <cell r="D156">
            <v>385632</v>
          </cell>
          <cell r="E156">
            <v>23737</v>
          </cell>
          <cell r="F156">
            <v>1631</v>
          </cell>
        </row>
        <row r="157">
          <cell r="A157" t="str">
            <v>GE.2224</v>
          </cell>
          <cell r="B157" t="str">
            <v>Xaây töôøng gaïch theû 5x10x20 vöõa XM#75 daøy £30cm cao &gt;4m</v>
          </cell>
          <cell r="C157" t="str">
            <v>m3</v>
          </cell>
          <cell r="D157">
            <v>440409</v>
          </cell>
          <cell r="E157">
            <v>25553</v>
          </cell>
          <cell r="F157">
            <v>5990</v>
          </cell>
        </row>
        <row r="158">
          <cell r="A158" t="str">
            <v>GE.3114</v>
          </cell>
          <cell r="B158" t="str">
            <v>Xaây truï gaïch theû 5x10x20 vöõa XM#75 cao £4m</v>
          </cell>
          <cell r="C158" t="str">
            <v>m3</v>
          </cell>
          <cell r="D158">
            <v>380058</v>
          </cell>
          <cell r="E158">
            <v>46696</v>
          </cell>
          <cell r="F158">
            <v>1631</v>
          </cell>
        </row>
        <row r="159">
          <cell r="A159" t="str">
            <v>GE.3124</v>
          </cell>
          <cell r="B159" t="str">
            <v>Xaây truï gaïch theû 5x10x20  vöõa XM#75 cao &gt;4m</v>
          </cell>
          <cell r="C159" t="str">
            <v>m3</v>
          </cell>
          <cell r="D159">
            <v>434835</v>
          </cell>
          <cell r="E159">
            <v>51884</v>
          </cell>
          <cell r="F159">
            <v>5990</v>
          </cell>
        </row>
        <row r="160">
          <cell r="A160" t="str">
            <v>GG.1114</v>
          </cell>
          <cell r="B160" t="str">
            <v>Xaây moùng gaïch theû 4x8x19 vöõa XM#75 daøy £ 30cm</v>
          </cell>
          <cell r="C160" t="str">
            <v>m3</v>
          </cell>
          <cell r="D160">
            <v>430729</v>
          </cell>
          <cell r="E160">
            <v>30482</v>
          </cell>
        </row>
        <row r="161">
          <cell r="A161" t="str">
            <v>GG.1124</v>
          </cell>
          <cell r="B161" t="str">
            <v>Xaây moùng gaïch theû 4x8x19 vöõa XM#75 daøy &gt; 30cm</v>
          </cell>
          <cell r="C161" t="str">
            <v>m3</v>
          </cell>
          <cell r="D161">
            <v>427369</v>
          </cell>
          <cell r="E161">
            <v>26980</v>
          </cell>
        </row>
        <row r="162">
          <cell r="A162" t="str">
            <v>GG.2114</v>
          </cell>
          <cell r="B162" t="str">
            <v>Xaây töôøng gaïch theû 4x8x19 vöõa XM#75 daøy £10cm cao £4m</v>
          </cell>
          <cell r="C162" t="str">
            <v>m3</v>
          </cell>
          <cell r="D162">
            <v>447793</v>
          </cell>
          <cell r="E162">
            <v>35022</v>
          </cell>
          <cell r="F162">
            <v>906</v>
          </cell>
        </row>
        <row r="163">
          <cell r="A163" t="str">
            <v>GG.2124</v>
          </cell>
          <cell r="B163" t="str">
            <v>Xaây töôøng gaïch theû 4x8x19 vöõa XM#75 daøy £10cm cao &gt;4m</v>
          </cell>
          <cell r="C163" t="str">
            <v>m3</v>
          </cell>
          <cell r="D163">
            <v>502570</v>
          </cell>
          <cell r="E163">
            <v>38913</v>
          </cell>
          <cell r="F163">
            <v>5810</v>
          </cell>
        </row>
        <row r="164">
          <cell r="A164" t="str">
            <v>GG.2214</v>
          </cell>
          <cell r="B164" t="str">
            <v>Xaây töôøng gaïch theû 4x8x19 vöõa XM#75 daøy £30cm cao £4m</v>
          </cell>
          <cell r="C164" t="str">
            <v>m3</v>
          </cell>
          <cell r="D164">
            <v>434790</v>
          </cell>
          <cell r="E164">
            <v>31130</v>
          </cell>
          <cell r="F164">
            <v>1495</v>
          </cell>
        </row>
        <row r="165">
          <cell r="A165" t="str">
            <v>GG.2224</v>
          </cell>
          <cell r="B165" t="str">
            <v>Xaây töôøng gaïch theû 4x8x19 vöõa XM#75 daøy £30cm cao &gt;4m</v>
          </cell>
          <cell r="C165" t="str">
            <v>m3</v>
          </cell>
          <cell r="D165">
            <v>489567</v>
          </cell>
          <cell r="E165">
            <v>33725</v>
          </cell>
          <cell r="F165">
            <v>5854</v>
          </cell>
        </row>
        <row r="166">
          <cell r="A166" t="str">
            <v>GG.3114</v>
          </cell>
          <cell r="B166" t="str">
            <v>Xaây truï gaïch theû 4x8x19 vöõa XM#75 cao £4m</v>
          </cell>
          <cell r="C166" t="str">
            <v>m3</v>
          </cell>
          <cell r="D166">
            <v>419047</v>
          </cell>
          <cell r="E166">
            <v>60704</v>
          </cell>
          <cell r="F166">
            <v>1359</v>
          </cell>
        </row>
        <row r="167">
          <cell r="A167" t="str">
            <v>GG.3124</v>
          </cell>
          <cell r="B167" t="str">
            <v>Xaây truï gaïch theû 4x8x19  vöõa XM#75 cao &gt;4m</v>
          </cell>
          <cell r="C167" t="str">
            <v>m3</v>
          </cell>
          <cell r="D167">
            <v>473824</v>
          </cell>
          <cell r="E167">
            <v>67449</v>
          </cell>
          <cell r="F167">
            <v>5718</v>
          </cell>
        </row>
        <row r="168">
          <cell r="A168" t="str">
            <v>GI.1114</v>
          </cell>
          <cell r="B168" t="str">
            <v>Xaây töôøng gaïch oáng 8x8x19 vöõa XM#75 daøy £10cm cao £4m</v>
          </cell>
          <cell r="C168" t="str">
            <v>m3</v>
          </cell>
          <cell r="D168">
            <v>300526</v>
          </cell>
          <cell r="E168">
            <v>25293</v>
          </cell>
          <cell r="F168">
            <v>906</v>
          </cell>
        </row>
        <row r="169">
          <cell r="A169" t="str">
            <v>GI.1124</v>
          </cell>
          <cell r="B169" t="str">
            <v>Xaây töôøng gaïch oáng 8x8x19 vöõa XM#75 daøy £10cm cao &gt;4m</v>
          </cell>
          <cell r="C169" t="str">
            <v>m3</v>
          </cell>
          <cell r="D169">
            <v>355303</v>
          </cell>
          <cell r="E169">
            <v>27888</v>
          </cell>
          <cell r="F169">
            <v>4176</v>
          </cell>
        </row>
        <row r="170">
          <cell r="A170" t="str">
            <v>GI.1214</v>
          </cell>
          <cell r="B170" t="str">
            <v>Xaây töôøng gaïch oáng 8x8x19 vöõa XM#75 daøy £30cm cao £4m</v>
          </cell>
          <cell r="C170" t="str">
            <v>m3</v>
          </cell>
          <cell r="D170">
            <v>303531</v>
          </cell>
          <cell r="E170">
            <v>22051</v>
          </cell>
          <cell r="F170">
            <v>1359</v>
          </cell>
        </row>
        <row r="171">
          <cell r="A171" t="str">
            <v>GI.1224</v>
          </cell>
          <cell r="B171" t="str">
            <v>Xaây töôøng gaïch oáng 8x8x19 vöõa XM#75 daøy £30cm cao &gt;4m</v>
          </cell>
          <cell r="C171" t="str">
            <v>m3</v>
          </cell>
          <cell r="D171">
            <v>358309</v>
          </cell>
          <cell r="E171">
            <v>23996</v>
          </cell>
          <cell r="F171">
            <v>4084</v>
          </cell>
        </row>
        <row r="172">
          <cell r="A172" t="str">
            <v>HA.1111</v>
          </cell>
          <cell r="B172" t="str">
            <v>Beâ toâng loùt moùng ñaù 4x6 M#100</v>
          </cell>
          <cell r="C172" t="str">
            <v>m3</v>
          </cell>
          <cell r="D172">
            <v>288905</v>
          </cell>
          <cell r="E172">
            <v>20481</v>
          </cell>
          <cell r="F172">
            <v>12041</v>
          </cell>
        </row>
        <row r="173">
          <cell r="A173" t="str">
            <v>HA.1112</v>
          </cell>
          <cell r="B173" t="str">
            <v>Beâ toâng loùt moùng ñaù 4x6 M#150</v>
          </cell>
          <cell r="C173" t="str">
            <v>m3</v>
          </cell>
          <cell r="D173">
            <v>334587</v>
          </cell>
          <cell r="E173">
            <v>20481</v>
          </cell>
          <cell r="F173">
            <v>12041</v>
          </cell>
        </row>
        <row r="174">
          <cell r="A174" t="str">
            <v>HA.1213</v>
          </cell>
          <cell r="B174" t="str">
            <v>Beâ toâng moùng ñaù 1x2 M#200 chieàu roäng £250cm</v>
          </cell>
          <cell r="C174" t="str">
            <v>m3</v>
          </cell>
          <cell r="D174">
            <v>467231</v>
          </cell>
          <cell r="E174">
            <v>20357</v>
          </cell>
          <cell r="F174">
            <v>12480</v>
          </cell>
        </row>
        <row r="175">
          <cell r="A175" t="str">
            <v>HA.1214</v>
          </cell>
          <cell r="B175" t="str">
            <v>Beâ toâng moùng ñaù 1x2 M#250 chieàu roäng £250cm</v>
          </cell>
          <cell r="C175" t="str">
            <v>m3</v>
          </cell>
          <cell r="D175">
            <v>519141</v>
          </cell>
          <cell r="E175">
            <v>20357</v>
          </cell>
          <cell r="F175">
            <v>12480</v>
          </cell>
        </row>
        <row r="176">
          <cell r="A176" t="str">
            <v>HA.1223</v>
          </cell>
          <cell r="B176" t="str">
            <v>Beâ toâng moùng ñaù 1x2 M#200 chieàu roäng &gt;250cm</v>
          </cell>
          <cell r="C176" t="str">
            <v>m3</v>
          </cell>
          <cell r="D176">
            <v>501505</v>
          </cell>
          <cell r="E176">
            <v>29915</v>
          </cell>
          <cell r="F176">
            <v>12480</v>
          </cell>
        </row>
        <row r="177">
          <cell r="A177" t="str">
            <v>HA.1233</v>
          </cell>
          <cell r="B177" t="str">
            <v>Beâ toâng moùng ñaù 2x4 M#200 chieàu roäng £250cm</v>
          </cell>
          <cell r="C177" t="str">
            <v>m3</v>
          </cell>
          <cell r="D177">
            <v>431019</v>
          </cell>
          <cell r="E177">
            <v>20357</v>
          </cell>
          <cell r="F177">
            <v>12480</v>
          </cell>
        </row>
        <row r="178">
          <cell r="A178" t="str">
            <v>HA.1243</v>
          </cell>
          <cell r="B178" t="str">
            <v>Beâ toâng moùng ñaù 2x4 M#200 chieàu roäng &gt;250cm</v>
          </cell>
          <cell r="C178" t="str">
            <v>m3</v>
          </cell>
          <cell r="D178">
            <v>465293</v>
          </cell>
          <cell r="E178">
            <v>29915</v>
          </cell>
          <cell r="F178">
            <v>12480</v>
          </cell>
        </row>
        <row r="179">
          <cell r="A179" t="str">
            <v>HA.1332</v>
          </cell>
          <cell r="B179" t="str">
            <v>Beâ toâng neàn ñaù 4x6 M#150</v>
          </cell>
          <cell r="C179" t="str">
            <v>m3</v>
          </cell>
          <cell r="D179">
            <v>337932</v>
          </cell>
          <cell r="E179">
            <v>19613</v>
          </cell>
          <cell r="F179">
            <v>12480</v>
          </cell>
        </row>
        <row r="180">
          <cell r="A180" t="str">
            <v>HA.2113</v>
          </cell>
          <cell r="B180" t="str">
            <v>Beâ toâng töôøng ñaù 1x2 M#200 daøy £45cm cao £4m</v>
          </cell>
          <cell r="C180" t="str">
            <v>m3</v>
          </cell>
          <cell r="D180">
            <v>581692</v>
          </cell>
          <cell r="E180">
            <v>49030</v>
          </cell>
          <cell r="F180">
            <v>15888</v>
          </cell>
        </row>
        <row r="181">
          <cell r="A181" t="str">
            <v>HA.2123</v>
          </cell>
          <cell r="B181" t="str">
            <v>Beâ toâng töôøng ñaù 1x2 M#200 daøy £45cm cao &gt;4m</v>
          </cell>
          <cell r="C181" t="str">
            <v>m3</v>
          </cell>
          <cell r="D181">
            <v>582315</v>
          </cell>
          <cell r="E181">
            <v>54738</v>
          </cell>
          <cell r="F181">
            <v>21882</v>
          </cell>
        </row>
        <row r="182">
          <cell r="A182" t="str">
            <v>HA.2313</v>
          </cell>
          <cell r="B182" t="str">
            <v>Beâ toâng coät ñaù 1x2 M#200; S£0,1m2 cao £4m</v>
          </cell>
          <cell r="C182" t="str">
            <v>m3</v>
          </cell>
          <cell r="D182">
            <v>511614</v>
          </cell>
          <cell r="E182">
            <v>58370</v>
          </cell>
          <cell r="F182">
            <v>15888</v>
          </cell>
        </row>
        <row r="183">
          <cell r="A183" t="str">
            <v>HA.2323</v>
          </cell>
          <cell r="B183" t="str">
            <v>Beâ toâng coät ñaù 1x2 M#200; S£0,1m2 cao &gt;4m</v>
          </cell>
          <cell r="C183" t="str">
            <v>m3</v>
          </cell>
          <cell r="D183">
            <v>511614</v>
          </cell>
          <cell r="E183">
            <v>62520</v>
          </cell>
          <cell r="F183">
            <v>21882</v>
          </cell>
        </row>
        <row r="184">
          <cell r="A184" t="str">
            <v>HA.3113</v>
          </cell>
          <cell r="B184" t="str">
            <v>Beâ toâng daàm, giaèng ñaù 1x2 M#200</v>
          </cell>
          <cell r="C184" t="str">
            <v>m3</v>
          </cell>
          <cell r="D184">
            <v>467231</v>
          </cell>
          <cell r="E184">
            <v>46117</v>
          </cell>
          <cell r="F184">
            <v>21882</v>
          </cell>
        </row>
        <row r="185">
          <cell r="A185" t="str">
            <v>HA.3213</v>
          </cell>
          <cell r="B185" t="str">
            <v>Beâ toâng saøn maùi ñaù 1x2 M#200</v>
          </cell>
          <cell r="C185" t="str">
            <v>m3</v>
          </cell>
          <cell r="D185">
            <v>467231</v>
          </cell>
          <cell r="E185">
            <v>32168</v>
          </cell>
          <cell r="F185">
            <v>18474</v>
          </cell>
        </row>
        <row r="186">
          <cell r="A186" t="str">
            <v>HA.3313</v>
          </cell>
          <cell r="B186" t="str">
            <v>Beâ toâng oâ vaêng, taám ñan maùi ñaù 1x2 M#200</v>
          </cell>
          <cell r="C186" t="str">
            <v>m3</v>
          </cell>
          <cell r="D186">
            <v>467231</v>
          </cell>
          <cell r="E186">
            <v>49290</v>
          </cell>
          <cell r="F186">
            <v>18474</v>
          </cell>
        </row>
        <row r="187">
          <cell r="A187" t="str">
            <v>HA.3315</v>
          </cell>
          <cell r="B187" t="str">
            <v>Beâ toâng oâ vaêng, taám ñan maùi ñaù 1x2 M#300</v>
          </cell>
          <cell r="C187" t="str">
            <v>m3</v>
          </cell>
          <cell r="D187">
            <v>568610</v>
          </cell>
          <cell r="E187">
            <v>49290</v>
          </cell>
          <cell r="F187">
            <v>18474</v>
          </cell>
        </row>
        <row r="188">
          <cell r="A188" t="str">
            <v>HA.3413</v>
          </cell>
          <cell r="B188" t="str">
            <v>Beâ toâng caàu thanh thöôøng ñaù 1x2 M#200</v>
          </cell>
          <cell r="C188" t="str">
            <v>m3</v>
          </cell>
          <cell r="D188">
            <v>467231</v>
          </cell>
          <cell r="E188">
            <v>37616</v>
          </cell>
          <cell r="F188">
            <v>18474</v>
          </cell>
        </row>
        <row r="189">
          <cell r="A189" t="str">
            <v>HA.3423</v>
          </cell>
          <cell r="B189" t="str">
            <v>Beâ toâng caàu thanh xoay ñaù 1x2 M#200</v>
          </cell>
          <cell r="C189" t="str">
            <v>m3</v>
          </cell>
          <cell r="D189">
            <v>467231</v>
          </cell>
          <cell r="E189">
            <v>39821</v>
          </cell>
          <cell r="F189">
            <v>18474</v>
          </cell>
        </row>
        <row r="190">
          <cell r="A190" t="str">
            <v>HA.5213</v>
          </cell>
          <cell r="B190" t="str">
            <v>Beâ toâng möông caùp, raõnh nöôùc ñaù 1x2 M#200</v>
          </cell>
          <cell r="C190" t="str">
            <v>m3</v>
          </cell>
          <cell r="D190">
            <v>467231</v>
          </cell>
          <cell r="E190">
            <v>28666</v>
          </cell>
          <cell r="F190">
            <v>9146</v>
          </cell>
        </row>
        <row r="191">
          <cell r="A191" t="str">
            <v>HA.8113</v>
          </cell>
          <cell r="B191" t="str">
            <v>Beâ toâng maët ñöôøng ñaù 1x2 M#200 chieàu daøy £25cm</v>
          </cell>
          <cell r="C191" t="str">
            <v>m3</v>
          </cell>
          <cell r="D191">
            <v>505644</v>
          </cell>
          <cell r="E191">
            <v>24623</v>
          </cell>
          <cell r="F191">
            <v>15375</v>
          </cell>
        </row>
        <row r="192">
          <cell r="A192" t="str">
            <v>HG.4113</v>
          </cell>
          <cell r="B192" t="str">
            <v>Ñoå beâ toâng naép möông M#200 ñaù 1x2</v>
          </cell>
          <cell r="C192" t="str">
            <v>m3</v>
          </cell>
          <cell r="D192">
            <v>460382</v>
          </cell>
          <cell r="E192">
            <v>31901</v>
          </cell>
          <cell r="F192">
            <v>9146</v>
          </cell>
        </row>
        <row r="193">
          <cell r="A193" t="str">
            <v>IA.1110</v>
          </cell>
          <cell r="B193" t="str">
            <v>Saûn xuaát vaø gia coâng theùp moùng F £10</v>
          </cell>
          <cell r="C193" t="str">
            <v>kg</v>
          </cell>
          <cell r="D193">
            <v>4373.9030000000002</v>
          </cell>
          <cell r="E193">
            <v>146.83199999999999</v>
          </cell>
          <cell r="F193">
            <v>15.916</v>
          </cell>
        </row>
        <row r="194">
          <cell r="A194" t="str">
            <v>IA.1120</v>
          </cell>
          <cell r="B194" t="str">
            <v>Saûn xuaát vaø gia coâng theùp moùng F £18</v>
          </cell>
          <cell r="C194" t="str">
            <v>kg</v>
          </cell>
          <cell r="D194">
            <v>4377.4989999999998</v>
          </cell>
          <cell r="E194">
            <v>108.178</v>
          </cell>
          <cell r="F194">
            <v>99.350999999999999</v>
          </cell>
        </row>
        <row r="195">
          <cell r="A195" t="str">
            <v>IA.1130</v>
          </cell>
          <cell r="B195" t="str">
            <v>Saûn xuaát vaø gia coâng theùp moùng F &gt;18</v>
          </cell>
          <cell r="C195" t="str">
            <v>kg</v>
          </cell>
          <cell r="D195">
            <v>4382.4889999999996</v>
          </cell>
          <cell r="E195">
            <v>82.366</v>
          </cell>
          <cell r="F195">
            <v>104.586</v>
          </cell>
        </row>
        <row r="196">
          <cell r="A196" t="str">
            <v>IA.2111</v>
          </cell>
          <cell r="B196" t="str">
            <v>Saûn xuaát vaø gia coâng theùp töôøng F £10 cao £4m</v>
          </cell>
          <cell r="C196" t="str">
            <v>kg</v>
          </cell>
          <cell r="D196">
            <v>4373.9030000000002</v>
          </cell>
          <cell r="E196">
            <v>179.834</v>
          </cell>
          <cell r="F196">
            <v>15.916</v>
          </cell>
        </row>
        <row r="197">
          <cell r="A197" t="str">
            <v>IA.2121</v>
          </cell>
          <cell r="B197" t="str">
            <v>Saûn xuaát vaø gia coâng theùp töôøng F £18 cao £4m</v>
          </cell>
          <cell r="C197" t="str">
            <v>kg</v>
          </cell>
          <cell r="D197">
            <v>4377.4989999999998</v>
          </cell>
          <cell r="E197">
            <v>147.37700000000001</v>
          </cell>
          <cell r="F197">
            <v>99.350999999999999</v>
          </cell>
        </row>
        <row r="198">
          <cell r="A198" t="str">
            <v>IA.2131</v>
          </cell>
          <cell r="B198" t="str">
            <v>Saûn xuaát vaø gia coâng theùp töôøng F &gt;18 cao £4m</v>
          </cell>
          <cell r="C198" t="str">
            <v>kg</v>
          </cell>
          <cell r="D198">
            <v>4382.4889999999996</v>
          </cell>
          <cell r="E198">
            <v>120.065</v>
          </cell>
          <cell r="F198">
            <v>104.586</v>
          </cell>
        </row>
        <row r="199">
          <cell r="A199" t="str">
            <v>IA.2211</v>
          </cell>
          <cell r="B199" t="str">
            <v>Saûn xuaát vaø gia coâng theùp truï F £10 cao £4m</v>
          </cell>
          <cell r="C199" t="str">
            <v>kg</v>
          </cell>
          <cell r="D199">
            <v>4373.9030000000002</v>
          </cell>
          <cell r="E199">
            <v>179.38399999999999</v>
          </cell>
          <cell r="F199">
            <v>15.916</v>
          </cell>
        </row>
        <row r="200">
          <cell r="A200" t="str">
            <v>IA.2221</v>
          </cell>
          <cell r="B200" t="str">
            <v>Saûn xuaát vaø gia coâng theùp truï F £18 cao £4m</v>
          </cell>
          <cell r="C200" t="str">
            <v>kg</v>
          </cell>
          <cell r="D200">
            <v>4378.8599999999997</v>
          </cell>
          <cell r="E200">
            <v>132.20400000000001</v>
          </cell>
          <cell r="F200">
            <v>102.444</v>
          </cell>
        </row>
        <row r="201">
          <cell r="A201" t="str">
            <v>IA.2231</v>
          </cell>
          <cell r="B201" t="str">
            <v>Saûn xuaát vaø gia coâng theùp truï F &gt;18 cao £4m</v>
          </cell>
          <cell r="C201" t="str">
            <v>kg</v>
          </cell>
          <cell r="D201">
            <v>4389.2929999999997</v>
          </cell>
          <cell r="E201">
            <v>111.88500000000001</v>
          </cell>
          <cell r="F201">
            <v>121.6</v>
          </cell>
        </row>
        <row r="202">
          <cell r="A202" t="str">
            <v>IA.2311</v>
          </cell>
          <cell r="B202" t="str">
            <v>Saûn xuaát vaø gia coâng theùp daàm F £10 cao £4m</v>
          </cell>
          <cell r="C202" t="str">
            <v>kg</v>
          </cell>
          <cell r="D202">
            <v>4373.9030000000002</v>
          </cell>
          <cell r="E202">
            <v>213.74299999999999</v>
          </cell>
          <cell r="F202">
            <v>15.916</v>
          </cell>
        </row>
        <row r="203">
          <cell r="A203" t="str">
            <v>IA.2321</v>
          </cell>
          <cell r="B203" t="str">
            <v>Saûn xuaát vaø gia coâng theùp daàm F £18 cao £4m</v>
          </cell>
          <cell r="C203" t="str">
            <v>kg</v>
          </cell>
          <cell r="D203">
            <v>4377.9530000000004</v>
          </cell>
          <cell r="E203">
            <v>132.46799999999999</v>
          </cell>
          <cell r="F203">
            <v>100.35599999999999</v>
          </cell>
        </row>
        <row r="204">
          <cell r="A204" t="str">
            <v>IA.2331</v>
          </cell>
          <cell r="B204" t="str">
            <v>Saûn xuaát vaø gia coâng theùp daàm F &gt;18 cao £4m</v>
          </cell>
          <cell r="C204" t="str">
            <v>kg</v>
          </cell>
          <cell r="D204">
            <v>4388.0990000000002</v>
          </cell>
          <cell r="E204">
            <v>120.065</v>
          </cell>
          <cell r="F204">
            <v>118.97</v>
          </cell>
        </row>
        <row r="205">
          <cell r="A205" t="str">
            <v>IA.2411</v>
          </cell>
          <cell r="B205" t="str">
            <v>SX, gia coâng coát theùp oâ vaêng, taám ñan F £10</v>
          </cell>
          <cell r="C205" t="str">
            <v>kg</v>
          </cell>
          <cell r="D205">
            <v>4373.9030000000002</v>
          </cell>
          <cell r="E205">
            <v>286.57400000000001</v>
          </cell>
          <cell r="F205">
            <v>15.916</v>
          </cell>
        </row>
        <row r="206">
          <cell r="A206" t="str">
            <v>IA.2421</v>
          </cell>
          <cell r="B206" t="str">
            <v>SX, gia coâng coát theùp oâ vaêng, taám ñan F £18</v>
          </cell>
          <cell r="C206" t="str">
            <v>kg</v>
          </cell>
          <cell r="D206">
            <v>4377.326</v>
          </cell>
          <cell r="E206">
            <v>272.19200000000001</v>
          </cell>
          <cell r="F206">
            <v>99.582999999999998</v>
          </cell>
        </row>
        <row r="207">
          <cell r="A207" t="str">
            <v>IA.2431</v>
          </cell>
          <cell r="B207" t="str">
            <v>SX, gia coâng coát theùp oâ vaêng, taám ñan F &gt;18</v>
          </cell>
          <cell r="C207" t="str">
            <v>kg</v>
          </cell>
          <cell r="D207">
            <v>4382.4889999999996</v>
          </cell>
          <cell r="E207">
            <v>267.31</v>
          </cell>
          <cell r="F207">
            <v>105.127</v>
          </cell>
        </row>
        <row r="208">
          <cell r="A208" t="str">
            <v>IA.2511</v>
          </cell>
          <cell r="B208" t="str">
            <v>Saûn xuaát vaø gia coâng theùp saøn F £10 cao £16m</v>
          </cell>
          <cell r="C208" t="str">
            <v>kg</v>
          </cell>
          <cell r="D208">
            <v>4373.9030000000002</v>
          </cell>
          <cell r="E208">
            <v>189.76599999999999</v>
          </cell>
          <cell r="F208">
            <v>18.096</v>
          </cell>
        </row>
        <row r="209">
          <cell r="A209" t="str">
            <v>IA.2521</v>
          </cell>
          <cell r="B209" t="str">
            <v>Saûn xuaát vaø gia coâng theùp saøn F £18 cao £16m</v>
          </cell>
          <cell r="C209" t="str">
            <v>kg</v>
          </cell>
          <cell r="D209">
            <v>4377.326</v>
          </cell>
          <cell r="E209">
            <v>141.51400000000001</v>
          </cell>
          <cell r="F209">
            <v>101.76300000000001</v>
          </cell>
        </row>
        <row r="210">
          <cell r="A210" t="str">
            <v>IA.2531</v>
          </cell>
          <cell r="B210" t="str">
            <v>Saûn xuaát vaø gia coâng theùp saøn F &gt;18 cao £16m</v>
          </cell>
          <cell r="C210" t="str">
            <v>kg</v>
          </cell>
          <cell r="D210">
            <v>4382.4889999999996</v>
          </cell>
          <cell r="E210">
            <v>107.65900000000001</v>
          </cell>
          <cell r="F210">
            <v>107.307</v>
          </cell>
        </row>
        <row r="211">
          <cell r="A211" t="str">
            <v>IA.2611</v>
          </cell>
          <cell r="B211" t="str">
            <v>SX, gia coâng coát theùp caàu thang thöôøng F £10</v>
          </cell>
          <cell r="C211" t="str">
            <v>kg</v>
          </cell>
          <cell r="D211">
            <v>4373.9030000000002</v>
          </cell>
          <cell r="E211">
            <v>239.20699999999999</v>
          </cell>
          <cell r="F211">
            <v>15.916</v>
          </cell>
        </row>
        <row r="212">
          <cell r="A212" t="str">
            <v>IA.2621</v>
          </cell>
          <cell r="B212" t="str">
            <v>SX, gia coâng coát theùp caàu thang thöôøng F £18</v>
          </cell>
          <cell r="C212" t="str">
            <v>kg</v>
          </cell>
          <cell r="D212">
            <v>4377.326</v>
          </cell>
          <cell r="E212">
            <v>193.02799999999999</v>
          </cell>
          <cell r="F212">
            <v>99.582999999999998</v>
          </cell>
        </row>
        <row r="213">
          <cell r="A213" t="str">
            <v>IA.2631</v>
          </cell>
          <cell r="B213" t="str">
            <v>SX, gia coâng coát theùp caàu thang thöôøng F &gt;18</v>
          </cell>
          <cell r="C213" t="str">
            <v>kg</v>
          </cell>
          <cell r="D213">
            <v>4382.4889999999996</v>
          </cell>
          <cell r="E213">
            <v>185.11199999999999</v>
          </cell>
          <cell r="F213">
            <v>105.127</v>
          </cell>
        </row>
        <row r="214">
          <cell r="A214" t="str">
            <v>IA.3511</v>
          </cell>
          <cell r="B214" t="str">
            <v>SX, gia coâng coát theùp möông caùp F £10</v>
          </cell>
          <cell r="C214" t="str">
            <v>kg</v>
          </cell>
          <cell r="D214">
            <v>4373.9030000000002</v>
          </cell>
          <cell r="E214">
            <v>142.292</v>
          </cell>
          <cell r="F214">
            <v>15.916</v>
          </cell>
        </row>
        <row r="215">
          <cell r="A215" t="str">
            <v>IA.3521</v>
          </cell>
          <cell r="B215" t="str">
            <v>SX, gia coâng coát theùp möông caùp F &gt;10</v>
          </cell>
          <cell r="C215" t="str">
            <v>kg</v>
          </cell>
          <cell r="D215">
            <v>4382.4889999999996</v>
          </cell>
          <cell r="E215">
            <v>90.019000000000005</v>
          </cell>
          <cell r="F215">
            <v>111.72499999999999</v>
          </cell>
        </row>
        <row r="216">
          <cell r="A216" t="str">
            <v>IB.2511</v>
          </cell>
          <cell r="B216" t="str">
            <v>Saûn xuaát vaø gia coâng theùp naép möông</v>
          </cell>
          <cell r="C216" t="str">
            <v>kg</v>
          </cell>
          <cell r="D216">
            <v>4373.9030000000002</v>
          </cell>
          <cell r="E216">
            <v>221.804</v>
          </cell>
          <cell r="F216">
            <v>15.916</v>
          </cell>
        </row>
        <row r="217">
          <cell r="A217" t="str">
            <v>KA.1110</v>
          </cell>
          <cell r="B217" t="str">
            <v>Vaùn khuoân moùng daøi, beä maùy</v>
          </cell>
          <cell r="C217" t="str">
            <v>m2</v>
          </cell>
          <cell r="D217">
            <v>28799.81</v>
          </cell>
          <cell r="E217">
            <v>1765.35</v>
          </cell>
        </row>
        <row r="218">
          <cell r="A218" t="str">
            <v>KA.1220</v>
          </cell>
          <cell r="B218" t="str">
            <v>Vaùn khuoân moùng coät vuoâng, hình chöõ nhaät</v>
          </cell>
          <cell r="C218" t="str">
            <v>m2</v>
          </cell>
          <cell r="D218">
            <v>29021.41</v>
          </cell>
          <cell r="E218">
            <v>3852.39</v>
          </cell>
        </row>
        <row r="219">
          <cell r="A219" t="str">
            <v>KA.2120</v>
          </cell>
          <cell r="B219" t="str">
            <v>Vaùn khuoân coät vuoâng, hình chöõ nhaät</v>
          </cell>
          <cell r="C219" t="str">
            <v>m2</v>
          </cell>
          <cell r="D219">
            <v>37805.980000000003</v>
          </cell>
          <cell r="E219">
            <v>10659.5</v>
          </cell>
        </row>
        <row r="220">
          <cell r="A220" t="str">
            <v>KA.2210</v>
          </cell>
          <cell r="B220" t="str">
            <v>Vaùn khuoân xaø daàm, giaèng</v>
          </cell>
          <cell r="C220" t="str">
            <v>m2</v>
          </cell>
          <cell r="D220">
            <v>40621.279999999999</v>
          </cell>
          <cell r="E220">
            <v>4651.2700000000004</v>
          </cell>
        </row>
        <row r="221">
          <cell r="A221" t="str">
            <v>KA.2310</v>
          </cell>
          <cell r="B221" t="str">
            <v>Vaùn khuoân saøn maùi</v>
          </cell>
          <cell r="C221" t="str">
            <v>m2</v>
          </cell>
          <cell r="D221">
            <v>33042.699999999997</v>
          </cell>
          <cell r="E221">
            <v>3646.07</v>
          </cell>
        </row>
        <row r="222">
          <cell r="A222" t="str">
            <v>KA.2320</v>
          </cell>
          <cell r="B222" t="str">
            <v>Vaùn khuoân lanh toâ, lanh toâ lieàn maùi haét, taám ñan</v>
          </cell>
          <cell r="C222" t="str">
            <v>m2</v>
          </cell>
          <cell r="D222">
            <v>33042.699999999997</v>
          </cell>
          <cell r="E222">
            <v>3851.71</v>
          </cell>
        </row>
        <row r="223">
          <cell r="A223" t="str">
            <v>KA.2510</v>
          </cell>
          <cell r="B223" t="str">
            <v>Vaùn khuoân töôøng thaúng chieàu daøy £45cm</v>
          </cell>
          <cell r="C223" t="str">
            <v>m2</v>
          </cell>
          <cell r="D223">
            <v>29079.74</v>
          </cell>
          <cell r="E223">
            <v>3758.36</v>
          </cell>
        </row>
        <row r="224">
          <cell r="A224" t="str">
            <v>KA.7110</v>
          </cell>
          <cell r="B224" t="str">
            <v>Vaùn khuoân maùi bôø keânh möông</v>
          </cell>
          <cell r="C224" t="str">
            <v>m2</v>
          </cell>
          <cell r="D224">
            <v>771.45</v>
          </cell>
          <cell r="E224">
            <v>1716.38</v>
          </cell>
          <cell r="F224">
            <v>2612.9699999999998</v>
          </cell>
        </row>
        <row r="225">
          <cell r="A225" t="str">
            <v>KP.2310</v>
          </cell>
          <cell r="B225" t="str">
            <v>Vaùn khuoân naép ñan</v>
          </cell>
          <cell r="C225" t="str">
            <v>m2</v>
          </cell>
          <cell r="D225">
            <v>2698.5</v>
          </cell>
          <cell r="E225">
            <v>3180.21</v>
          </cell>
        </row>
        <row r="226">
          <cell r="A226" t="str">
            <v>LA.5110</v>
          </cell>
          <cell r="B226" t="str">
            <v>Laép CKBT ñuùc saün P £50 kg</v>
          </cell>
          <cell r="C226" t="str">
            <v>caùi</v>
          </cell>
          <cell r="D226">
            <v>1120</v>
          </cell>
          <cell r="E226">
            <v>2029</v>
          </cell>
        </row>
        <row r="227">
          <cell r="A227" t="str">
            <v>LA.5120</v>
          </cell>
          <cell r="B227" t="str">
            <v>Laép CKBT ñuùc saün P £100 kg</v>
          </cell>
          <cell r="C227" t="str">
            <v>Caùi</v>
          </cell>
          <cell r="D227">
            <v>1866</v>
          </cell>
          <cell r="E227">
            <v>3382</v>
          </cell>
        </row>
        <row r="228">
          <cell r="A228" t="str">
            <v>LA.5130</v>
          </cell>
          <cell r="B228" t="str">
            <v>Laép CKBT ñuùc saün P £250 kg</v>
          </cell>
          <cell r="C228" t="str">
            <v>Caùi</v>
          </cell>
          <cell r="D228">
            <v>2613</v>
          </cell>
          <cell r="E228">
            <v>6088</v>
          </cell>
        </row>
        <row r="229">
          <cell r="A229" t="str">
            <v>LA.5140</v>
          </cell>
          <cell r="B229" t="str">
            <v>Laép CKBT ñuùc saün P &gt;250 kg</v>
          </cell>
          <cell r="C229" t="str">
            <v>caùi</v>
          </cell>
          <cell r="D229">
            <v>3733</v>
          </cell>
          <cell r="E229">
            <v>11500</v>
          </cell>
        </row>
        <row r="230">
          <cell r="A230" t="str">
            <v>MA.2410</v>
          </cell>
          <cell r="B230" t="str">
            <v>Xaø goà goã 5x10cm ñoùng traàn</v>
          </cell>
          <cell r="C230" t="str">
            <v>m3</v>
          </cell>
          <cell r="D230">
            <v>2409291</v>
          </cell>
          <cell r="E230">
            <v>51495</v>
          </cell>
        </row>
        <row r="231">
          <cell r="A231" t="str">
            <v>NA.1320</v>
          </cell>
          <cell r="B231" t="str">
            <v xml:space="preserve">Saûn xuaát xaø goà theùp U100x46x4,5 </v>
          </cell>
          <cell r="C231" t="str">
            <v>taán</v>
          </cell>
          <cell r="D231">
            <v>4763643</v>
          </cell>
          <cell r="E231">
            <v>91056</v>
          </cell>
        </row>
        <row r="232">
          <cell r="A232" t="str">
            <v>NA.1520</v>
          </cell>
          <cell r="B232" t="str">
            <v>Saûn xuaát lan can saét</v>
          </cell>
          <cell r="C232" t="str">
            <v>taán</v>
          </cell>
          <cell r="D232">
            <v>4723650</v>
          </cell>
          <cell r="E232">
            <v>477125</v>
          </cell>
          <cell r="F232">
            <v>218510</v>
          </cell>
        </row>
        <row r="233">
          <cell r="A233" t="str">
            <v>NA.1530</v>
          </cell>
          <cell r="B233" t="str">
            <v>Saûn xuaát cöûa soå rôøi</v>
          </cell>
          <cell r="C233" t="str">
            <v>taán</v>
          </cell>
          <cell r="D233">
            <v>4805536</v>
          </cell>
          <cell r="E233">
            <v>1172060</v>
          </cell>
          <cell r="F233">
            <v>1277772</v>
          </cell>
        </row>
        <row r="234">
          <cell r="A234" t="str">
            <v>NA.1610</v>
          </cell>
          <cell r="B234" t="str">
            <v>Saûn xuaát haøng raøo löôùi theùp</v>
          </cell>
          <cell r="C234" t="str">
            <v>m2</v>
          </cell>
          <cell r="D234">
            <v>83396</v>
          </cell>
          <cell r="E234">
            <v>15176</v>
          </cell>
          <cell r="F234">
            <v>7734</v>
          </cell>
        </row>
        <row r="235">
          <cell r="A235" t="str">
            <v>NA.1620</v>
          </cell>
          <cell r="B235" t="str">
            <v>Saûn xuaát cöûa löôùi theùp</v>
          </cell>
          <cell r="C235" t="str">
            <v>m2</v>
          </cell>
          <cell r="D235">
            <v>100782</v>
          </cell>
          <cell r="E235">
            <v>16862</v>
          </cell>
          <cell r="F235">
            <v>9281</v>
          </cell>
        </row>
        <row r="236">
          <cell r="A236" t="str">
            <v>NA.1630</v>
          </cell>
          <cell r="B236" t="str">
            <v>Saûn xuaát haøng raøo song saét</v>
          </cell>
          <cell r="C236" t="str">
            <v>m2</v>
          </cell>
          <cell r="D236">
            <v>93111</v>
          </cell>
          <cell r="E236">
            <v>19457</v>
          </cell>
          <cell r="F236">
            <v>11601</v>
          </cell>
        </row>
        <row r="237">
          <cell r="A237" t="str">
            <v>NA.1640</v>
          </cell>
          <cell r="B237" t="str">
            <v>Saûn xuaát cöûa song saét</v>
          </cell>
          <cell r="C237" t="str">
            <v>m2</v>
          </cell>
          <cell r="D237">
            <v>108674</v>
          </cell>
          <cell r="E237">
            <v>22051</v>
          </cell>
          <cell r="F237">
            <v>11601</v>
          </cell>
        </row>
        <row r="238">
          <cell r="A238" t="str">
            <v>NB.1310</v>
          </cell>
          <cell r="B238" t="str">
            <v>Laép döïng xaø goà theùp</v>
          </cell>
          <cell r="C238" t="str">
            <v>taán</v>
          </cell>
          <cell r="D238">
            <v>122436</v>
          </cell>
          <cell r="E238">
            <v>35411</v>
          </cell>
          <cell r="F238">
            <v>362719</v>
          </cell>
        </row>
        <row r="239">
          <cell r="A239" t="str">
            <v>NB.2120</v>
          </cell>
          <cell r="B239" t="str">
            <v>Laép döïng cöûa khung saét + khung nhoâm</v>
          </cell>
          <cell r="C239" t="str">
            <v>m2</v>
          </cell>
          <cell r="D239">
            <v>2679</v>
          </cell>
          <cell r="E239">
            <v>4059</v>
          </cell>
        </row>
        <row r="240">
          <cell r="A240" t="str">
            <v>NB.3110</v>
          </cell>
          <cell r="B240" t="str">
            <v>Laép döïng keát caáu theùp</v>
          </cell>
          <cell r="C240" t="str">
            <v>taán</v>
          </cell>
          <cell r="D240">
            <v>282240</v>
          </cell>
          <cell r="E240">
            <v>151242</v>
          </cell>
          <cell r="F240">
            <v>280350</v>
          </cell>
        </row>
        <row r="241">
          <cell r="A241" t="str">
            <v>OB.1220</v>
          </cell>
          <cell r="B241" t="str">
            <v>Lôïp maùi toân traùng keõm Austnam</v>
          </cell>
          <cell r="C241" t="str">
            <v>m2</v>
          </cell>
          <cell r="D241">
            <v>71511.78</v>
          </cell>
          <cell r="E241">
            <v>583.70000000000005</v>
          </cell>
        </row>
        <row r="242">
          <cell r="A242" t="str">
            <v>OB.1310</v>
          </cell>
          <cell r="B242" t="str">
            <v>Traàn nhöïa</v>
          </cell>
          <cell r="C242" t="str">
            <v>m2</v>
          </cell>
          <cell r="D242">
            <v>30589.7</v>
          </cell>
          <cell r="E242">
            <v>664.12</v>
          </cell>
        </row>
        <row r="243">
          <cell r="A243" t="str">
            <v>PA.1214</v>
          </cell>
          <cell r="B243" t="str">
            <v>Traùt töôøng XM#75 daøy 1,5 cm cao £4m</v>
          </cell>
          <cell r="C243" t="str">
            <v>m2</v>
          </cell>
          <cell r="D243">
            <v>6604</v>
          </cell>
          <cell r="E243">
            <v>1808</v>
          </cell>
          <cell r="F243">
            <v>136</v>
          </cell>
        </row>
        <row r="244">
          <cell r="A244" t="str">
            <v>PA.2214</v>
          </cell>
          <cell r="B244" t="str">
            <v xml:space="preserve">Traùt coät, lam, caàu thang XM#75 daøy 1,5 cm </v>
          </cell>
          <cell r="C244" t="str">
            <v>m2</v>
          </cell>
          <cell r="D244">
            <v>7028</v>
          </cell>
          <cell r="E244">
            <v>6571</v>
          </cell>
          <cell r="F244">
            <v>190</v>
          </cell>
        </row>
        <row r="245">
          <cell r="A245" t="str">
            <v>PA.3114</v>
          </cell>
          <cell r="B245" t="str">
            <v xml:space="preserve">Traùt daàm vöõa XM#75 </v>
          </cell>
          <cell r="C245" t="str">
            <v>m2</v>
          </cell>
          <cell r="D245">
            <v>6993</v>
          </cell>
          <cell r="E245">
            <v>4354</v>
          </cell>
          <cell r="F245">
            <v>190</v>
          </cell>
        </row>
        <row r="246">
          <cell r="A246" t="str">
            <v>PA.3214</v>
          </cell>
          <cell r="B246" t="str">
            <v xml:space="preserve">Traùt traàn vöõa XM#75 </v>
          </cell>
          <cell r="C246" t="str">
            <v>m2</v>
          </cell>
          <cell r="D246">
            <v>6993</v>
          </cell>
          <cell r="E246">
            <v>3958</v>
          </cell>
          <cell r="F246">
            <v>190</v>
          </cell>
        </row>
        <row r="247">
          <cell r="A247" t="str">
            <v>PA.4214</v>
          </cell>
          <cell r="B247" t="str">
            <v>Traùt gôø chæ vöõa XM#75</v>
          </cell>
          <cell r="C247" t="str">
            <v>m</v>
          </cell>
          <cell r="D247">
            <v>972</v>
          </cell>
          <cell r="E247">
            <v>1821</v>
          </cell>
        </row>
        <row r="248">
          <cell r="A248" t="str">
            <v>PA.5114</v>
          </cell>
          <cell r="B248" t="str">
            <v>Traùt oâ vaêng, lam, seânoâ vöõa XM#75</v>
          </cell>
          <cell r="C248" t="str">
            <v>m2</v>
          </cell>
          <cell r="D248">
            <v>4662</v>
          </cell>
          <cell r="E248">
            <v>3167</v>
          </cell>
        </row>
        <row r="249">
          <cell r="A249" t="str">
            <v>PD.3214</v>
          </cell>
          <cell r="B249" t="str">
            <v>Traùt Granitoâ daøy 1,5cm vöõa XM#75</v>
          </cell>
          <cell r="C249" t="str">
            <v>m2</v>
          </cell>
          <cell r="D249">
            <v>45490</v>
          </cell>
          <cell r="E249">
            <v>20451</v>
          </cell>
        </row>
        <row r="250">
          <cell r="A250" t="str">
            <v>QB.1110</v>
          </cell>
          <cell r="B250" t="str">
            <v>OÁp töôøng gaïch men söù 15x15cm cao £4m</v>
          </cell>
          <cell r="C250" t="str">
            <v>m2</v>
          </cell>
          <cell r="D250">
            <v>47938</v>
          </cell>
          <cell r="E250">
            <v>9064</v>
          </cell>
        </row>
        <row r="251">
          <cell r="A251" t="str">
            <v>QB.1120</v>
          </cell>
          <cell r="B251" t="str">
            <v>OÁp töôøng gaïch men söù 15x15cm cao &gt;4m</v>
          </cell>
          <cell r="C251" t="str">
            <v>m2</v>
          </cell>
          <cell r="D251">
            <v>48175</v>
          </cell>
          <cell r="E251">
            <v>9606</v>
          </cell>
          <cell r="F251">
            <v>218</v>
          </cell>
        </row>
        <row r="252">
          <cell r="A252" t="str">
            <v>QB.1210</v>
          </cell>
          <cell r="B252" t="str">
            <v>OÁp töôøng gaïch men söù 11x11cm cao £4m</v>
          </cell>
          <cell r="C252" t="str">
            <v>m2</v>
          </cell>
          <cell r="D252">
            <v>61982</v>
          </cell>
          <cell r="E252">
            <v>9606</v>
          </cell>
        </row>
        <row r="253">
          <cell r="A253" t="str">
            <v>QB.1220</v>
          </cell>
          <cell r="B253" t="str">
            <v>OÁp töôøng gaïch men söù 11x11cm cao &gt;4m</v>
          </cell>
          <cell r="C253" t="str">
            <v>m2</v>
          </cell>
          <cell r="D253">
            <v>62289</v>
          </cell>
          <cell r="E253">
            <v>10526</v>
          </cell>
          <cell r="F253">
            <v>218</v>
          </cell>
        </row>
        <row r="254">
          <cell r="A254" t="str">
            <v>QP.1110</v>
          </cell>
          <cell r="B254" t="str">
            <v>OÁp töôøng ñaù caåm thaïch 20x20cm</v>
          </cell>
          <cell r="C254" t="str">
            <v>m2</v>
          </cell>
          <cell r="D254">
            <v>128593</v>
          </cell>
          <cell r="E254">
            <v>18955</v>
          </cell>
        </row>
        <row r="255">
          <cell r="A255" t="str">
            <v>QP.1120</v>
          </cell>
          <cell r="B255" t="str">
            <v>OÁp töôøng ñaù caåm thaïch 30x30cm</v>
          </cell>
          <cell r="C255" t="str">
            <v>m2</v>
          </cell>
          <cell r="D255">
            <v>164055</v>
          </cell>
          <cell r="E255">
            <v>21790</v>
          </cell>
        </row>
        <row r="256">
          <cell r="A256" t="str">
            <v>QP.1130</v>
          </cell>
          <cell r="B256" t="str">
            <v>OÁp töôøng ñaù caåm thaïch 40x40cm</v>
          </cell>
          <cell r="C256" t="str">
            <v>m2</v>
          </cell>
          <cell r="D256">
            <v>149549</v>
          </cell>
          <cell r="E256">
            <v>19402</v>
          </cell>
        </row>
        <row r="257">
          <cell r="A257" t="str">
            <v>QP.1210</v>
          </cell>
          <cell r="B257" t="str">
            <v>OÁp töôøng ñaù caåm thaïch 20x20cm</v>
          </cell>
          <cell r="C257" t="str">
            <v>m2</v>
          </cell>
          <cell r="D257">
            <v>128593</v>
          </cell>
          <cell r="E257">
            <v>22984</v>
          </cell>
        </row>
        <row r="258">
          <cell r="A258" t="str">
            <v>QP.1220</v>
          </cell>
          <cell r="B258" t="str">
            <v>OÁp töôøng ñaù caåm thaïch 30x30cm</v>
          </cell>
          <cell r="C258" t="str">
            <v>m2</v>
          </cell>
          <cell r="D258">
            <v>164055</v>
          </cell>
          <cell r="E258">
            <v>30298</v>
          </cell>
        </row>
        <row r="259">
          <cell r="A259" t="str">
            <v>QP.1230</v>
          </cell>
          <cell r="B259" t="str">
            <v>OÁp töôøng ñaù caåm thaïch 40x40cm</v>
          </cell>
          <cell r="C259" t="str">
            <v>m2</v>
          </cell>
          <cell r="D259">
            <v>149549</v>
          </cell>
          <cell r="E259">
            <v>24776</v>
          </cell>
        </row>
        <row r="260">
          <cell r="A260" t="str">
            <v>RA.1114</v>
          </cell>
          <cell r="B260" t="str">
            <v>Laùng neàn, saøn khoâng ñaùnh maøu vöõa XM#75 daøy 2cm cao £4m</v>
          </cell>
          <cell r="C260" t="str">
            <v>m2</v>
          </cell>
          <cell r="D260">
            <v>8483</v>
          </cell>
          <cell r="E260">
            <v>897</v>
          </cell>
          <cell r="F260">
            <v>136</v>
          </cell>
        </row>
        <row r="261">
          <cell r="A261" t="str">
            <v>RA.1214</v>
          </cell>
          <cell r="B261" t="str">
            <v>Laùng neàn, saøn khoâng ñaùnh maøu vöõa XM#75 daøy 3cm cao £4m</v>
          </cell>
          <cell r="C261" t="str">
            <v>m2</v>
          </cell>
          <cell r="D261">
            <v>11877</v>
          </cell>
          <cell r="E261">
            <v>1399</v>
          </cell>
          <cell r="F261">
            <v>181</v>
          </cell>
        </row>
        <row r="262">
          <cell r="A262" t="str">
            <v>RB.1114</v>
          </cell>
          <cell r="B262" t="str">
            <v>Laùng neàn, saøn coù ñaùnh maøu vöõa XM#75 daøy 2cm cao £4m</v>
          </cell>
          <cell r="C262" t="str">
            <v>m2</v>
          </cell>
          <cell r="D262">
            <v>8741</v>
          </cell>
          <cell r="E262">
            <v>1201</v>
          </cell>
          <cell r="F262">
            <v>136</v>
          </cell>
        </row>
        <row r="263">
          <cell r="A263" t="str">
            <v>RB.1214</v>
          </cell>
          <cell r="B263" t="str">
            <v>Laùng neàn, saøn coù ñaùnh maøu vöõa XM#75 daøy 3cm cao £4m</v>
          </cell>
          <cell r="C263" t="str">
            <v>m2</v>
          </cell>
          <cell r="D263">
            <v>12134</v>
          </cell>
          <cell r="E263">
            <v>1649</v>
          </cell>
          <cell r="F263">
            <v>181</v>
          </cell>
        </row>
        <row r="264">
          <cell r="A264" t="str">
            <v>RB.2114</v>
          </cell>
          <cell r="B264" t="str">
            <v>Laùng seânoâ, maùi haét daøy 1cm vöõa XM#75</v>
          </cell>
          <cell r="C264" t="str">
            <v>m2</v>
          </cell>
          <cell r="D264">
            <v>4411</v>
          </cell>
          <cell r="E264">
            <v>1557</v>
          </cell>
          <cell r="F264">
            <v>136</v>
          </cell>
        </row>
        <row r="265">
          <cell r="A265" t="str">
            <v>RB.2124</v>
          </cell>
          <cell r="B265" t="str">
            <v>Laùng seânoâ, maùi haét daøy 2cm vöõa XM#75</v>
          </cell>
          <cell r="C265" t="str">
            <v>m2</v>
          </cell>
          <cell r="D265">
            <v>8742</v>
          </cell>
          <cell r="E265">
            <v>1874</v>
          </cell>
          <cell r="F265">
            <v>136</v>
          </cell>
        </row>
        <row r="266">
          <cell r="A266" t="str">
            <v>RB.2134</v>
          </cell>
          <cell r="B266" t="str">
            <v>Laùng möông caùp daøy 1cm vöõa XM#75</v>
          </cell>
          <cell r="C266" t="str">
            <v>m2</v>
          </cell>
          <cell r="D266">
            <v>4411</v>
          </cell>
          <cell r="E266">
            <v>1557</v>
          </cell>
          <cell r="F266">
            <v>136</v>
          </cell>
        </row>
        <row r="267">
          <cell r="A267" t="str">
            <v>RB.2144</v>
          </cell>
          <cell r="B267" t="str">
            <v>Laùng heø daøy 3cm vöõa XM#75</v>
          </cell>
          <cell r="C267" t="str">
            <v>m2</v>
          </cell>
          <cell r="D267">
            <v>12134</v>
          </cell>
          <cell r="E267">
            <v>1781</v>
          </cell>
          <cell r="F267">
            <v>136</v>
          </cell>
        </row>
        <row r="268">
          <cell r="A268" t="str">
            <v>SA.7111</v>
          </cell>
          <cell r="B268" t="str">
            <v>Laùt neàn baèng gaïch ceâramic vöõa XM#75 30x30 cm</v>
          </cell>
          <cell r="C268" t="str">
            <v>m2</v>
          </cell>
          <cell r="D268">
            <v>75200</v>
          </cell>
          <cell r="E268">
            <v>5412</v>
          </cell>
        </row>
        <row r="269">
          <cell r="A269" t="str">
            <v>SA.9110</v>
          </cell>
          <cell r="B269" t="str">
            <v>Laùt saân gaïch xi maêng 30x30cm</v>
          </cell>
          <cell r="C269" t="str">
            <v>m2</v>
          </cell>
        </row>
        <row r="270">
          <cell r="A270" t="str">
            <v>SA.9120</v>
          </cell>
          <cell r="B270" t="str">
            <v>Laùt saân gaïch xi maêng 40x40cm</v>
          </cell>
          <cell r="C270" t="str">
            <v>m2</v>
          </cell>
        </row>
        <row r="271">
          <cell r="A271" t="str">
            <v>SA.9310</v>
          </cell>
          <cell r="B271" t="str">
            <v>Laùt saân gaïch xi maêng töï cheøn daøy 3,5cm</v>
          </cell>
          <cell r="C271" t="str">
            <v>m2</v>
          </cell>
        </row>
        <row r="272">
          <cell r="A272" t="str">
            <v>SA.9320</v>
          </cell>
          <cell r="B272" t="str">
            <v>Laùt saân gaïch xi maêng töï cheøn daøy 5,5cm</v>
          </cell>
          <cell r="C272" t="str">
            <v>m2</v>
          </cell>
        </row>
        <row r="273">
          <cell r="A273" t="str">
            <v>SC.3110</v>
          </cell>
          <cell r="B273" t="str">
            <v>Boù væa khuoân ñöôøng 18x22x100 cm</v>
          </cell>
          <cell r="C273" t="str">
            <v>m</v>
          </cell>
          <cell r="D273">
            <v>24324</v>
          </cell>
          <cell r="E273">
            <v>1353</v>
          </cell>
        </row>
        <row r="274">
          <cell r="A274" t="str">
            <v>SC.3120</v>
          </cell>
          <cell r="B274" t="str">
            <v>Boù væa khuoân ñöôøng 18x33x100 cm</v>
          </cell>
          <cell r="C274" t="str">
            <v>m</v>
          </cell>
          <cell r="D274">
            <v>35702</v>
          </cell>
          <cell r="E274">
            <v>1894</v>
          </cell>
        </row>
        <row r="275">
          <cell r="A275" t="str">
            <v>SC.3130</v>
          </cell>
          <cell r="B275" t="str">
            <v>Boù væa khuoân ñöôøng cong 20x20 cm</v>
          </cell>
          <cell r="C275" t="str">
            <v>m</v>
          </cell>
          <cell r="D275">
            <v>28126</v>
          </cell>
          <cell r="E275">
            <v>6223</v>
          </cell>
        </row>
        <row r="276">
          <cell r="A276" t="str">
            <v>UA.1110</v>
          </cell>
          <cell r="B276" t="str">
            <v>Queùt voâi 1 nöôùc traéng 2 nöôùc maøu cao £4m</v>
          </cell>
          <cell r="C276" t="str">
            <v>m2</v>
          </cell>
          <cell r="D276">
            <v>669</v>
          </cell>
          <cell r="E276">
            <v>415</v>
          </cell>
        </row>
        <row r="277">
          <cell r="A277" t="str">
            <v>UA.1120</v>
          </cell>
          <cell r="B277" t="str">
            <v>Queùt voâi 1 nöôùc traéng 2 nöôùc maøu cao &gt;4m</v>
          </cell>
          <cell r="C277" t="str">
            <v>m2</v>
          </cell>
          <cell r="D277">
            <v>669</v>
          </cell>
          <cell r="E277">
            <v>493</v>
          </cell>
        </row>
        <row r="278">
          <cell r="A278" t="str">
            <v>UA.1310</v>
          </cell>
          <cell r="B278" t="str">
            <v>Queùt 2 nöôùc xi maêng cao £4m</v>
          </cell>
          <cell r="C278" t="str">
            <v>m2</v>
          </cell>
          <cell r="D278">
            <v>351</v>
          </cell>
          <cell r="E278">
            <v>246</v>
          </cell>
        </row>
        <row r="279">
          <cell r="A279" t="str">
            <v>UA.1320</v>
          </cell>
          <cell r="B279" t="str">
            <v>Queùt 2 nöôùc xi maêng cao &gt;4m</v>
          </cell>
          <cell r="C279" t="str">
            <v>m2</v>
          </cell>
          <cell r="D279">
            <v>351</v>
          </cell>
          <cell r="E279">
            <v>272</v>
          </cell>
        </row>
        <row r="280">
          <cell r="A280" t="str">
            <v>UB.1110</v>
          </cell>
          <cell r="B280" t="str">
            <v>Baû ma tít töôøng</v>
          </cell>
          <cell r="C280" t="str">
            <v>m2</v>
          </cell>
          <cell r="D280">
            <v>4906</v>
          </cell>
          <cell r="E280">
            <v>4059</v>
          </cell>
        </row>
        <row r="281">
          <cell r="A281" t="str">
            <v>UB.1120</v>
          </cell>
          <cell r="B281" t="str">
            <v>Baû ma tít traàn, coät, lam ñöùng, maùi haét, seâ noâ</v>
          </cell>
          <cell r="C281" t="str">
            <v>m2</v>
          </cell>
          <cell r="D281">
            <v>4906</v>
          </cell>
          <cell r="E281">
            <v>4870</v>
          </cell>
        </row>
        <row r="282">
          <cell r="A282" t="str">
            <v>UC.2220</v>
          </cell>
          <cell r="B282" t="str">
            <v>Sôn oáng maøu traéng 3 nöôùc (sôn daàu)</v>
          </cell>
          <cell r="C282" t="str">
            <v>m2</v>
          </cell>
          <cell r="D282">
            <v>1205</v>
          </cell>
          <cell r="E282">
            <v>960</v>
          </cell>
        </row>
        <row r="283">
          <cell r="A283" t="str">
            <v>UC.3110</v>
          </cell>
          <cell r="B283" t="str">
            <v xml:space="preserve">Sôn töôøng baèng sôn si li caùt </v>
          </cell>
          <cell r="C283" t="str">
            <v>m2</v>
          </cell>
          <cell r="D283">
            <v>4387</v>
          </cell>
          <cell r="E283">
            <v>731</v>
          </cell>
        </row>
        <row r="284">
          <cell r="A284" t="str">
            <v>UC.3120</v>
          </cell>
          <cell r="B284" t="str">
            <v xml:space="preserve">Sôn traàn, daàm, coät baèng sôn si li caùt </v>
          </cell>
          <cell r="C284" t="str">
            <v>m2</v>
          </cell>
          <cell r="D284">
            <v>4387</v>
          </cell>
          <cell r="E284">
            <v>920</v>
          </cell>
        </row>
        <row r="285">
          <cell r="A285" t="str">
            <v>UC.4210</v>
          </cell>
          <cell r="B285" t="str">
            <v>Queùt xi Flinkote choáng thaám seâ noâ</v>
          </cell>
          <cell r="C285" t="str">
            <v>m2</v>
          </cell>
          <cell r="D285">
            <v>27720</v>
          </cell>
          <cell r="E285">
            <v>372</v>
          </cell>
        </row>
        <row r="286">
          <cell r="A286" t="str">
            <v>VB.4111</v>
          </cell>
          <cell r="B286" t="str">
            <v xml:space="preserve">Troàng coû ta luy neàn ñöôøng </v>
          </cell>
          <cell r="C286" t="str">
            <v>m2</v>
          </cell>
          <cell r="E286">
            <v>1088.9100000000001</v>
          </cell>
        </row>
        <row r="287">
          <cell r="A287" t="str">
            <v>ZH.3340</v>
          </cell>
          <cell r="B287" t="str">
            <v>Laép ñaët kim thu seùt</v>
          </cell>
          <cell r="C287" t="str">
            <v>Caùi</v>
          </cell>
          <cell r="D287">
            <v>7274</v>
          </cell>
          <cell r="E287">
            <v>20714</v>
          </cell>
          <cell r="F287">
            <v>2514</v>
          </cell>
        </row>
        <row r="288">
          <cell r="A288" t="str">
            <v>ZI.1110</v>
          </cell>
          <cell r="B288" t="str">
            <v>Laép ñaët lavabo 1 voøi röûa</v>
          </cell>
          <cell r="C288" t="str">
            <v>boä</v>
          </cell>
          <cell r="D288">
            <v>144642</v>
          </cell>
          <cell r="E288">
            <v>6905</v>
          </cell>
        </row>
        <row r="289">
          <cell r="A289" t="str">
            <v>ZI.1120</v>
          </cell>
          <cell r="B289" t="str">
            <v>Laép ñaët lavabo 2 voøi röûa</v>
          </cell>
          <cell r="C289" t="str">
            <v>boä</v>
          </cell>
          <cell r="D289">
            <v>189738</v>
          </cell>
          <cell r="E289">
            <v>8285</v>
          </cell>
        </row>
        <row r="290">
          <cell r="A290" t="str">
            <v>ZI.2110</v>
          </cell>
          <cell r="B290" t="str">
            <v>Laép ñaët môùi beä xí beät</v>
          </cell>
          <cell r="C290" t="str">
            <v>boä</v>
          </cell>
          <cell r="D290">
            <v>535500</v>
          </cell>
          <cell r="E290">
            <v>20714</v>
          </cell>
        </row>
        <row r="291">
          <cell r="A291" t="str">
            <v>ZI.2210</v>
          </cell>
          <cell r="B291" t="str">
            <v>Laép ñaët môùi chaäu tieåu nam</v>
          </cell>
          <cell r="C291" t="str">
            <v>boä</v>
          </cell>
          <cell r="D291">
            <v>126573</v>
          </cell>
          <cell r="E291">
            <v>20714</v>
          </cell>
        </row>
        <row r="292">
          <cell r="A292" t="str">
            <v>ZI.2220</v>
          </cell>
          <cell r="B292" t="str">
            <v>Laép ñaët môùi chaäu tieåu nöõ</v>
          </cell>
          <cell r="C292" t="str">
            <v>boä</v>
          </cell>
          <cell r="D292">
            <v>389455</v>
          </cell>
          <cell r="E292">
            <v>20714</v>
          </cell>
        </row>
        <row r="293">
          <cell r="A293" t="str">
            <v>ZI.3110</v>
          </cell>
          <cell r="B293" t="str">
            <v xml:space="preserve">Laép ñaët voøi taém höông sen </v>
          </cell>
          <cell r="C293" t="str">
            <v>boä</v>
          </cell>
          <cell r="D293">
            <v>67536</v>
          </cell>
          <cell r="E293">
            <v>2762</v>
          </cell>
        </row>
        <row r="294">
          <cell r="A294" t="str">
            <v>ZI.6110</v>
          </cell>
          <cell r="B294" t="str">
            <v>Laép ñaët göông môùi</v>
          </cell>
          <cell r="C294" t="str">
            <v>boä</v>
          </cell>
          <cell r="D294">
            <v>66826</v>
          </cell>
          <cell r="E294">
            <v>1795</v>
          </cell>
          <cell r="F294">
            <v>278</v>
          </cell>
        </row>
        <row r="295">
          <cell r="A295" t="str">
            <v>ZI.6120</v>
          </cell>
          <cell r="B295" t="str">
            <v xml:space="preserve">Laép ñaët keä kính </v>
          </cell>
          <cell r="C295" t="str">
            <v>caùi</v>
          </cell>
          <cell r="D295">
            <v>10503</v>
          </cell>
          <cell r="E295">
            <v>1795</v>
          </cell>
          <cell r="F295">
            <v>278</v>
          </cell>
        </row>
        <row r="296">
          <cell r="A296" t="str">
            <v>ZI.6130</v>
          </cell>
          <cell r="B296" t="str">
            <v>Laép ñaët giaù treo</v>
          </cell>
          <cell r="C296" t="str">
            <v>caùi</v>
          </cell>
          <cell r="D296">
            <v>22957</v>
          </cell>
          <cell r="E296">
            <v>1243</v>
          </cell>
          <cell r="F296">
            <v>139</v>
          </cell>
        </row>
        <row r="297">
          <cell r="A297" t="str">
            <v>ZI.6140</v>
          </cell>
          <cell r="B297" t="str">
            <v>Laép ñaët hoäp ñöïng xaø phoøng , giaáy veä sinh</v>
          </cell>
          <cell r="C297" t="str">
            <v>caùi</v>
          </cell>
          <cell r="D297">
            <v>6218</v>
          </cell>
          <cell r="E297">
            <v>1243</v>
          </cell>
          <cell r="F297">
            <v>139</v>
          </cell>
        </row>
        <row r="298">
          <cell r="A298" t="str">
            <v>ZI.8110</v>
          </cell>
          <cell r="B298" t="str">
            <v>Boàn nöôùc inox 1000 lít</v>
          </cell>
          <cell r="C298" t="str">
            <v>caùi</v>
          </cell>
          <cell r="D298">
            <v>2422159</v>
          </cell>
          <cell r="E298">
            <v>19873</v>
          </cell>
        </row>
        <row r="299">
          <cell r="A299" t="str">
            <v>ZJ.1110</v>
          </cell>
          <cell r="B299" t="str">
            <v>Oáng theùp F26 daãn nöôùc ra saân tröôùc</v>
          </cell>
          <cell r="C299" t="str">
            <v>m</v>
          </cell>
          <cell r="D299">
            <v>12151.18</v>
          </cell>
          <cell r="E299">
            <v>4439.59</v>
          </cell>
        </row>
        <row r="300">
          <cell r="A300" t="str">
            <v>ZJ.1120</v>
          </cell>
          <cell r="B300" t="str">
            <v>Oáng theùp F32 daãn nöôùc ra saân tröôùc</v>
          </cell>
          <cell r="C300" t="str">
            <v>m</v>
          </cell>
          <cell r="D300">
            <v>27326.91</v>
          </cell>
          <cell r="E300">
            <v>4690.92</v>
          </cell>
        </row>
        <row r="301">
          <cell r="A301" t="str">
            <v>ZJ.1130</v>
          </cell>
          <cell r="B301" t="str">
            <v>Oáng theùp F40 daãn nöôùc ra saân tröôùc</v>
          </cell>
          <cell r="C301" t="str">
            <v>m</v>
          </cell>
          <cell r="D301">
            <v>35181.03</v>
          </cell>
          <cell r="E301">
            <v>5468.36</v>
          </cell>
        </row>
        <row r="302">
          <cell r="A302" t="str">
            <v>ZJ.1140</v>
          </cell>
          <cell r="B302" t="str">
            <v>Oáng theùp F50 daãn nöôùc ra saân tröôùc</v>
          </cell>
          <cell r="C302" t="str">
            <v>m</v>
          </cell>
          <cell r="D302">
            <v>44447.57</v>
          </cell>
          <cell r="E302">
            <v>6296.9</v>
          </cell>
        </row>
        <row r="303">
          <cell r="A303" t="str">
            <v>ZJ.5150</v>
          </cell>
          <cell r="B303" t="str">
            <v>Laép ñaët oáng gang F 200 baèng PP xaûm oáng</v>
          </cell>
          <cell r="C303" t="str">
            <v>m</v>
          </cell>
          <cell r="D303">
            <v>263171.81</v>
          </cell>
          <cell r="E303">
            <v>10986.44</v>
          </cell>
        </row>
        <row r="304">
          <cell r="A304" t="str">
            <v>ZJ.6150</v>
          </cell>
          <cell r="B304" t="str">
            <v>Laép ñaët oáng gang F 200 baèng maët bích</v>
          </cell>
          <cell r="C304" t="str">
            <v>m</v>
          </cell>
          <cell r="D304">
            <v>264697.08</v>
          </cell>
          <cell r="E304">
            <v>3410.82</v>
          </cell>
        </row>
        <row r="305">
          <cell r="A305" t="str">
            <v>ZJ.7110</v>
          </cell>
          <cell r="B305" t="str">
            <v>Laép ñaët  oáng nhöïa PVC F 32 baèng mieäng baùt</v>
          </cell>
          <cell r="C305" t="str">
            <v>m</v>
          </cell>
          <cell r="D305">
            <v>5399.89</v>
          </cell>
          <cell r="E305">
            <v>897.59</v>
          </cell>
        </row>
        <row r="306">
          <cell r="A306" t="str">
            <v>ZJ.7120</v>
          </cell>
          <cell r="B306" t="str">
            <v>Laép ñaët  oáng nhöïa PVC F 40 baèng mieäng baùt</v>
          </cell>
          <cell r="C306" t="str">
            <v>m</v>
          </cell>
          <cell r="D306">
            <v>6987.71</v>
          </cell>
          <cell r="E306">
            <v>1121.29</v>
          </cell>
        </row>
        <row r="307">
          <cell r="A307" t="str">
            <v>ZJ.7130</v>
          </cell>
          <cell r="B307" t="str">
            <v>Laép ñaët  oáng nhöïa PVC F 50 baèng mieäng baùt</v>
          </cell>
          <cell r="C307" t="str">
            <v>m</v>
          </cell>
          <cell r="D307">
            <v>9098.74</v>
          </cell>
          <cell r="E307">
            <v>1400.23</v>
          </cell>
        </row>
        <row r="308">
          <cell r="A308" t="str">
            <v>ZJ.7140</v>
          </cell>
          <cell r="B308" t="str">
            <v>Laép ñaët  oáng nhöïa PVC F 65 baèng mieäng baùt</v>
          </cell>
          <cell r="C308" t="str">
            <v>m</v>
          </cell>
          <cell r="D308">
            <v>11218.48</v>
          </cell>
          <cell r="E308">
            <v>1518.99</v>
          </cell>
        </row>
        <row r="309">
          <cell r="A309" t="str">
            <v>ZJ.7150</v>
          </cell>
          <cell r="B309" t="str">
            <v>Laép ñaët  oáng nhöïa PVC F 89 baèng mieäng baùt</v>
          </cell>
          <cell r="C309" t="str">
            <v>m</v>
          </cell>
          <cell r="D309">
            <v>26875.87</v>
          </cell>
          <cell r="E309">
            <v>1778.6</v>
          </cell>
        </row>
        <row r="310">
          <cell r="A310" t="str">
            <v>ZJ.7160</v>
          </cell>
          <cell r="B310" t="str">
            <v>Laép ñaët  oáng nhöïa PVC F 100 baèng mieäng baùt</v>
          </cell>
          <cell r="C310" t="str">
            <v>m</v>
          </cell>
          <cell r="D310">
            <v>44741.24</v>
          </cell>
          <cell r="E310">
            <v>2188.73</v>
          </cell>
        </row>
        <row r="311">
          <cell r="A311" t="str">
            <v>ZJ.7170</v>
          </cell>
          <cell r="B311" t="str">
            <v>Laép ñaët  oáng nhöïa PVC F 125 baèng mieäng baùt</v>
          </cell>
          <cell r="C311" t="str">
            <v>m</v>
          </cell>
          <cell r="D311">
            <v>89343.039999999994</v>
          </cell>
          <cell r="E311">
            <v>2212.1999999999998</v>
          </cell>
        </row>
        <row r="312">
          <cell r="A312" t="str">
            <v>ZJ.7180</v>
          </cell>
          <cell r="B312" t="str">
            <v>Laép ñaët  oáng nhöïa PVC F 150 baèng mieäng baùt</v>
          </cell>
          <cell r="C312" t="str">
            <v>m</v>
          </cell>
          <cell r="D312">
            <v>133424.10999999999</v>
          </cell>
          <cell r="E312">
            <v>2460.7600000000002</v>
          </cell>
        </row>
        <row r="313">
          <cell r="A313" t="str">
            <v>ZJ.7230</v>
          </cell>
          <cell r="B313" t="str">
            <v>Laép ñaët  oáng nhöïa PVC F 25 baèng mang soâng</v>
          </cell>
          <cell r="C313" t="str">
            <v>m</v>
          </cell>
          <cell r="D313">
            <v>3883.78</v>
          </cell>
          <cell r="E313">
            <v>1443.04</v>
          </cell>
        </row>
        <row r="314">
          <cell r="A314" t="str">
            <v>ZJ.7240</v>
          </cell>
          <cell r="B314" t="str">
            <v>Laép ñaët  oáng nhöïa PVC F 32 baèng mang soâng</v>
          </cell>
          <cell r="C314" t="str">
            <v>m</v>
          </cell>
          <cell r="D314">
            <v>5551.08</v>
          </cell>
          <cell r="E314">
            <v>1415.42</v>
          </cell>
        </row>
        <row r="315">
          <cell r="A315" t="str">
            <v>ZJ.7250</v>
          </cell>
          <cell r="B315" t="str">
            <v>Laép ñaët  oáng nhöïa PVC F 40 baèng mang soâng</v>
          </cell>
          <cell r="C315" t="str">
            <v>m</v>
          </cell>
          <cell r="D315">
            <v>7211.09</v>
          </cell>
          <cell r="E315">
            <v>1739.93</v>
          </cell>
        </row>
        <row r="316">
          <cell r="A316" t="str">
            <v>ZJ.7260</v>
          </cell>
          <cell r="B316" t="str">
            <v>Laép ñaët  oáng nhöïa PVC F 50 baèng mang soâng</v>
          </cell>
          <cell r="C316" t="str">
            <v>m</v>
          </cell>
          <cell r="D316">
            <v>9426.5499999999993</v>
          </cell>
          <cell r="E316">
            <v>2209.44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sheetData sheetId="41" refreshError="1"/>
      <sheetData sheetId="42" refreshError="1"/>
      <sheetData sheetId="43" refreshError="1"/>
      <sheetData sheetId="44"/>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 gia CT"/>
      <sheetName val="Don gia III"/>
      <sheetName val="Liet ke"/>
      <sheetName val="Bang tong hop"/>
      <sheetName val="TH VL-NC"/>
      <sheetName val="Chiet tinh - VL-NC"/>
      <sheetName val="VC"/>
      <sheetName val="Tk"/>
      <sheetName val="000"/>
      <sheetName val="XL4Poppy"/>
      <sheetName val="dg tphcm"/>
      <sheetName val="Don gia Dak Lak"/>
      <sheetName val="Don_gia_CT"/>
      <sheetName val="Don_gia_III"/>
      <sheetName val="Liet_ke"/>
      <sheetName val="Bang_tong_hop"/>
      <sheetName val="TH_VL-NC"/>
      <sheetName val="Chiet_tinh_-_VL-NC"/>
      <sheetName val="Don_gia_Dak_Lak"/>
      <sheetName val="dg_tphcm"/>
      <sheetName val="0 0"/>
      <sheetName val="Don gia II"/>
    </sheetNames>
    <sheetDataSet>
      <sheetData sheetId="0" refreshError="1">
        <row r="4">
          <cell r="A4">
            <v>1</v>
          </cell>
          <cell r="B4">
            <v>2</v>
          </cell>
          <cell r="C4">
            <v>3</v>
          </cell>
          <cell r="D4">
            <v>4</v>
          </cell>
          <cell r="E4">
            <v>5</v>
          </cell>
          <cell r="F4">
            <v>6</v>
          </cell>
        </row>
        <row r="5">
          <cell r="A5" t="str">
            <v>Ñaø caûn BTCT 1,2m</v>
          </cell>
          <cell r="B5" t="str">
            <v>caùi</v>
          </cell>
          <cell r="C5">
            <v>60060</v>
          </cell>
          <cell r="F5" t="str">
            <v>XN beâ toâng TÑöùc</v>
          </cell>
        </row>
        <row r="6">
          <cell r="A6" t="str">
            <v>Ñaø caûn BTCT 1,5m</v>
          </cell>
          <cell r="B6" t="str">
            <v>caùi</v>
          </cell>
          <cell r="C6">
            <v>178500</v>
          </cell>
          <cell r="F6" t="str">
            <v>XN beâ toâng TÑöùc</v>
          </cell>
        </row>
        <row r="7">
          <cell r="A7" t="str">
            <v>Ñaø caûn BTCT 2,5m</v>
          </cell>
          <cell r="B7" t="str">
            <v>caùi</v>
          </cell>
          <cell r="C7">
            <v>256200</v>
          </cell>
          <cell r="F7" t="str">
            <v>XN beâ toâng TÑöùc</v>
          </cell>
        </row>
        <row r="8">
          <cell r="A8" t="str">
            <v>Coät</v>
          </cell>
          <cell r="B8" t="str">
            <v>caùi</v>
          </cell>
          <cell r="C8">
            <v>256200</v>
          </cell>
        </row>
        <row r="9">
          <cell r="A9" t="str">
            <v>Coät BTLT 6,5m</v>
          </cell>
          <cell r="B9" t="str">
            <v>Coät</v>
          </cell>
          <cell r="F9" t="str">
            <v>XN beâ toâng TÑöùc</v>
          </cell>
        </row>
        <row r="10">
          <cell r="A10" t="str">
            <v>Coät BTLT 7,4m</v>
          </cell>
          <cell r="B10" t="str">
            <v>Coät</v>
          </cell>
          <cell r="C10">
            <v>577500</v>
          </cell>
          <cell r="F10" t="str">
            <v>XN beâ toâng TÑöùc</v>
          </cell>
        </row>
        <row r="11">
          <cell r="A11" t="str">
            <v>Coät BT vuoâng 7,5m</v>
          </cell>
          <cell r="B11" t="str">
            <v>Coät</v>
          </cell>
          <cell r="F11" t="str">
            <v>XN beâ toâng TÑöùc</v>
          </cell>
        </row>
        <row r="12">
          <cell r="A12" t="str">
            <v>Coät BTLT 8,4m</v>
          </cell>
          <cell r="B12" t="str">
            <v>Coät</v>
          </cell>
          <cell r="C12">
            <v>716100</v>
          </cell>
          <cell r="F12" t="str">
            <v>XN beâ toâng TÑöùc</v>
          </cell>
        </row>
        <row r="13">
          <cell r="A13" t="str">
            <v>Coät BTLT 9m</v>
          </cell>
          <cell r="B13" t="str">
            <v>Coät</v>
          </cell>
          <cell r="F13" t="str">
            <v>XN beâ toâng TÑöùc</v>
          </cell>
        </row>
        <row r="14">
          <cell r="A14" t="str">
            <v>Coät BTLT 10,5m</v>
          </cell>
          <cell r="B14" t="str">
            <v>Coät</v>
          </cell>
          <cell r="C14">
            <v>1197000</v>
          </cell>
          <cell r="F14" t="str">
            <v>XN beâ toâng TÑöùc</v>
          </cell>
        </row>
        <row r="15">
          <cell r="A15" t="str">
            <v>Coät BTLT 12m</v>
          </cell>
          <cell r="B15" t="str">
            <v>Coät</v>
          </cell>
          <cell r="C15">
            <v>1470000</v>
          </cell>
          <cell r="F15" t="str">
            <v>XN beâ toâng TÑöùc</v>
          </cell>
        </row>
        <row r="16">
          <cell r="A16" t="str">
            <v>Coät BTLT 14m</v>
          </cell>
          <cell r="B16" t="str">
            <v>Coät</v>
          </cell>
          <cell r="C16">
            <v>2583000</v>
          </cell>
          <cell r="F16" t="str">
            <v>XN beâ toâng TÑöùc</v>
          </cell>
        </row>
        <row r="17">
          <cell r="A17" t="str">
            <v>Coät BTLT 18m</v>
          </cell>
          <cell r="B17" t="str">
            <v>Coät</v>
          </cell>
          <cell r="F17" t="str">
            <v>XN beâ toâng TÑöùc</v>
          </cell>
        </row>
        <row r="18">
          <cell r="A18" t="str">
            <v>Coät BTLT 20m</v>
          </cell>
          <cell r="B18" t="str">
            <v>Coät</v>
          </cell>
          <cell r="C18">
            <v>6405000</v>
          </cell>
          <cell r="F18" t="str">
            <v>XN beâ toâng TÑöùc</v>
          </cell>
        </row>
        <row r="19">
          <cell r="A19" t="str">
            <v>02-1461</v>
          </cell>
          <cell r="B19" t="str">
            <v>taán</v>
          </cell>
          <cell r="D19">
            <v>140241</v>
          </cell>
          <cell r="F19" t="str">
            <v>V/c coät BTLT cöï ly 100m</v>
          </cell>
        </row>
        <row r="20">
          <cell r="A20" t="str">
            <v>02-1462</v>
          </cell>
          <cell r="B20" t="str">
            <v>taán</v>
          </cell>
          <cell r="D20">
            <v>131705</v>
          </cell>
          <cell r="F20" t="str">
            <v>V/c coät BTLT cöï ly 300m</v>
          </cell>
        </row>
        <row r="21">
          <cell r="A21" t="str">
            <v>02-1463</v>
          </cell>
          <cell r="B21" t="str">
            <v>taán</v>
          </cell>
          <cell r="D21">
            <v>129940</v>
          </cell>
          <cell r="F21" t="str">
            <v>V/c coät BTLT cöï ly 500m</v>
          </cell>
        </row>
        <row r="22">
          <cell r="A22" t="str">
            <v>02-1464</v>
          </cell>
          <cell r="B22" t="str">
            <v>taán</v>
          </cell>
          <cell r="D22">
            <v>128762</v>
          </cell>
          <cell r="F22" t="str">
            <v>V/c coät BTLT cöï ly &gt;500m</v>
          </cell>
        </row>
        <row r="23">
          <cell r="A23" t="str">
            <v>Daây söù phuï kieän</v>
          </cell>
        </row>
        <row r="24">
          <cell r="A24" t="str">
            <v>Daây daãn AC-35</v>
          </cell>
          <cell r="B24" t="str">
            <v>kg</v>
          </cell>
          <cell r="C24">
            <v>26100</v>
          </cell>
        </row>
        <row r="25">
          <cell r="A25" t="str">
            <v>Daây daãn AC-50</v>
          </cell>
          <cell r="B25" t="str">
            <v>kg</v>
          </cell>
          <cell r="C25">
            <v>26100</v>
          </cell>
        </row>
        <row r="26">
          <cell r="A26" t="str">
            <v>Daây daãn AC-70</v>
          </cell>
          <cell r="B26" t="str">
            <v>kg</v>
          </cell>
          <cell r="C26">
            <v>25800</v>
          </cell>
        </row>
        <row r="27">
          <cell r="A27" t="str">
            <v>Daây daãn AC-95</v>
          </cell>
          <cell r="B27" t="str">
            <v>kg</v>
          </cell>
          <cell r="C27">
            <v>26100</v>
          </cell>
        </row>
        <row r="28">
          <cell r="A28" t="str">
            <v>Daây daãn AC-120</v>
          </cell>
          <cell r="B28" t="str">
            <v>kg</v>
          </cell>
          <cell r="C28">
            <v>26100</v>
          </cell>
        </row>
        <row r="29">
          <cell r="A29" t="str">
            <v>Daây daãn AC-150</v>
          </cell>
          <cell r="B29" t="str">
            <v>kg</v>
          </cell>
          <cell r="C29">
            <v>26100</v>
          </cell>
        </row>
        <row r="30">
          <cell r="A30" t="str">
            <v>Daây daãn AC-185</v>
          </cell>
          <cell r="B30" t="str">
            <v>kg</v>
          </cell>
          <cell r="C30">
            <v>26100</v>
          </cell>
        </row>
        <row r="31">
          <cell r="A31" t="str">
            <v>Daây daãn AC-240</v>
          </cell>
          <cell r="B31" t="str">
            <v>kg</v>
          </cell>
          <cell r="C31">
            <v>26100</v>
          </cell>
        </row>
        <row r="32">
          <cell r="A32" t="str">
            <v>Daây daãn A-16</v>
          </cell>
          <cell r="B32" t="str">
            <v>kg</v>
          </cell>
          <cell r="C32">
            <v>34000</v>
          </cell>
        </row>
        <row r="33">
          <cell r="A33" t="str">
            <v>Daây daãn A-25</v>
          </cell>
          <cell r="B33" t="str">
            <v>kg</v>
          </cell>
          <cell r="C33">
            <v>34000</v>
          </cell>
        </row>
        <row r="34">
          <cell r="A34" t="str">
            <v>Daây daãn A-35</v>
          </cell>
          <cell r="B34" t="str">
            <v>kg</v>
          </cell>
          <cell r="C34">
            <v>34000</v>
          </cell>
        </row>
        <row r="35">
          <cell r="A35" t="str">
            <v>Daây daãn A-50</v>
          </cell>
          <cell r="B35" t="str">
            <v>kg</v>
          </cell>
          <cell r="C35">
            <v>34000</v>
          </cell>
        </row>
        <row r="36">
          <cell r="A36" t="str">
            <v>Daây daãn A-70</v>
          </cell>
          <cell r="B36" t="str">
            <v>kg</v>
          </cell>
          <cell r="C36">
            <v>32500</v>
          </cell>
        </row>
        <row r="37">
          <cell r="A37" t="str">
            <v>Daây daãn A-95</v>
          </cell>
          <cell r="B37" t="str">
            <v>kg</v>
          </cell>
          <cell r="C37">
            <v>32500</v>
          </cell>
        </row>
        <row r="38">
          <cell r="A38" t="str">
            <v>Daây daãn A-120</v>
          </cell>
          <cell r="B38" t="str">
            <v>kg</v>
          </cell>
          <cell r="C38">
            <v>32500</v>
          </cell>
        </row>
        <row r="39">
          <cell r="A39" t="str">
            <v>Daây daãn A-150</v>
          </cell>
          <cell r="B39" t="str">
            <v>kg</v>
          </cell>
          <cell r="C39">
            <v>32500</v>
          </cell>
        </row>
        <row r="40">
          <cell r="A40" t="str">
            <v>Daây daãn A-185</v>
          </cell>
          <cell r="B40" t="str">
            <v>kg</v>
          </cell>
          <cell r="C40">
            <v>32000</v>
          </cell>
        </row>
        <row r="41">
          <cell r="A41" t="str">
            <v>Daây daãn A-240</v>
          </cell>
          <cell r="B41" t="str">
            <v>kg</v>
          </cell>
          <cell r="C41">
            <v>32000</v>
          </cell>
        </row>
        <row r="42">
          <cell r="A42" t="str">
            <v>Daây daãn A-300</v>
          </cell>
          <cell r="B42" t="str">
            <v>kg</v>
          </cell>
          <cell r="C42">
            <v>32000</v>
          </cell>
        </row>
        <row r="43">
          <cell r="A43" t="str">
            <v>Daây daãn CV-22</v>
          </cell>
          <cell r="B43" t="str">
            <v>m</v>
          </cell>
          <cell r="C43">
            <v>10300</v>
          </cell>
        </row>
        <row r="44">
          <cell r="A44" t="str">
            <v>Daây daãn CV-25</v>
          </cell>
          <cell r="B44" t="str">
            <v>m</v>
          </cell>
          <cell r="C44">
            <v>11500</v>
          </cell>
        </row>
        <row r="45">
          <cell r="A45" t="str">
            <v>Daây daãn CV-30</v>
          </cell>
          <cell r="B45" t="str">
            <v>m</v>
          </cell>
          <cell r="C45">
            <v>13100</v>
          </cell>
        </row>
        <row r="46">
          <cell r="A46" t="str">
            <v>Daây daãn CV-35</v>
          </cell>
          <cell r="B46" t="str">
            <v>m</v>
          </cell>
          <cell r="C46">
            <v>15600</v>
          </cell>
        </row>
        <row r="47">
          <cell r="A47" t="str">
            <v>Daây daãn CV-38</v>
          </cell>
          <cell r="B47" t="str">
            <v>m</v>
          </cell>
          <cell r="C47">
            <v>16000</v>
          </cell>
        </row>
        <row r="48">
          <cell r="A48" t="str">
            <v>Daây daãn CV-50</v>
          </cell>
          <cell r="B48" t="str">
            <v>m</v>
          </cell>
          <cell r="C48">
            <v>21000</v>
          </cell>
        </row>
        <row r="49">
          <cell r="A49" t="str">
            <v>Daây daãn CV-60</v>
          </cell>
          <cell r="B49" t="str">
            <v>m</v>
          </cell>
          <cell r="C49">
            <v>26400</v>
          </cell>
        </row>
        <row r="50">
          <cell r="A50" t="str">
            <v>Daây daãn CV-70</v>
          </cell>
          <cell r="B50" t="str">
            <v>m</v>
          </cell>
          <cell r="C50">
            <v>29900</v>
          </cell>
        </row>
        <row r="51">
          <cell r="A51" t="str">
            <v>Daây daãn CV-75</v>
          </cell>
          <cell r="B51" t="str">
            <v>m</v>
          </cell>
          <cell r="C51">
            <v>32700</v>
          </cell>
        </row>
        <row r="52">
          <cell r="A52" t="str">
            <v>Daây daãn CV-80</v>
          </cell>
          <cell r="B52" t="str">
            <v>m</v>
          </cell>
          <cell r="C52">
            <v>34100</v>
          </cell>
        </row>
        <row r="53">
          <cell r="A53" t="str">
            <v>Daây daãn CV-95</v>
          </cell>
          <cell r="B53" t="str">
            <v>m</v>
          </cell>
          <cell r="C53">
            <v>40300</v>
          </cell>
        </row>
        <row r="54">
          <cell r="A54" t="str">
            <v>Daây daãn CV-100</v>
          </cell>
          <cell r="B54" t="str">
            <v>m</v>
          </cell>
          <cell r="C54">
            <v>42700</v>
          </cell>
        </row>
        <row r="55">
          <cell r="A55" t="str">
            <v>Daây daãn CV-120</v>
          </cell>
          <cell r="B55" t="str">
            <v>m</v>
          </cell>
          <cell r="C55">
            <v>48200</v>
          </cell>
        </row>
        <row r="56">
          <cell r="A56" t="str">
            <v>Daây daãn CV-125</v>
          </cell>
          <cell r="B56" t="str">
            <v>m</v>
          </cell>
          <cell r="C56">
            <v>52400</v>
          </cell>
        </row>
        <row r="57">
          <cell r="A57" t="str">
            <v>Daây daãn CV-150</v>
          </cell>
          <cell r="B57" t="str">
            <v>m</v>
          </cell>
          <cell r="C57">
            <v>63500</v>
          </cell>
        </row>
        <row r="58">
          <cell r="A58" t="str">
            <v>Daây daãn CV-185</v>
          </cell>
          <cell r="B58" t="str">
            <v>m</v>
          </cell>
          <cell r="C58">
            <v>76800</v>
          </cell>
        </row>
        <row r="59">
          <cell r="A59" t="str">
            <v>Daây daãn CV-200</v>
          </cell>
          <cell r="B59" t="str">
            <v>m</v>
          </cell>
          <cell r="C59">
            <v>81600</v>
          </cell>
        </row>
        <row r="60">
          <cell r="A60" t="str">
            <v>Daây daãn CV-240</v>
          </cell>
          <cell r="B60" t="str">
            <v>m</v>
          </cell>
          <cell r="C60">
            <v>99400</v>
          </cell>
        </row>
        <row r="61">
          <cell r="A61" t="str">
            <v>Daây daãn CV-250</v>
          </cell>
          <cell r="B61" t="str">
            <v>m</v>
          </cell>
          <cell r="C61">
            <v>106000</v>
          </cell>
        </row>
        <row r="62">
          <cell r="A62" t="str">
            <v>Daây daãn CV-300</v>
          </cell>
          <cell r="B62" t="str">
            <v>m</v>
          </cell>
          <cell r="C62">
            <v>123600</v>
          </cell>
        </row>
        <row r="63">
          <cell r="A63" t="str">
            <v>Daây daãn CV-325</v>
          </cell>
          <cell r="B63" t="str">
            <v>m</v>
          </cell>
          <cell r="C63">
            <v>134100</v>
          </cell>
        </row>
        <row r="64">
          <cell r="A64" t="str">
            <v>Daây daãn CV-350</v>
          </cell>
          <cell r="B64" t="str">
            <v>m</v>
          </cell>
          <cell r="C64">
            <v>149500</v>
          </cell>
        </row>
        <row r="65">
          <cell r="A65" t="str">
            <v>Daây daãn CV-400</v>
          </cell>
          <cell r="B65" t="str">
            <v>m</v>
          </cell>
          <cell r="C65">
            <v>164800</v>
          </cell>
        </row>
        <row r="66">
          <cell r="A66" t="str">
            <v>Daây daãn CV-500</v>
          </cell>
          <cell r="B66" t="str">
            <v>m</v>
          </cell>
          <cell r="C66">
            <v>199400</v>
          </cell>
        </row>
        <row r="67">
          <cell r="A67" t="str">
            <v>Caùp ñoàng boïc XLPE/PVC 24KV-1x16mm2</v>
          </cell>
          <cell r="B67" t="str">
            <v>m</v>
          </cell>
          <cell r="C67">
            <v>36800</v>
          </cell>
        </row>
        <row r="68">
          <cell r="A68" t="str">
            <v>Caùp ñoàng boïc XLPE/PVC 24KV-1x22mm2</v>
          </cell>
          <cell r="B68" t="str">
            <v>m</v>
          </cell>
          <cell r="C68">
            <v>40200</v>
          </cell>
        </row>
        <row r="69">
          <cell r="A69" t="str">
            <v>Caùp ñoàng boïc XLPE/PVC 24KV-1x25mm2</v>
          </cell>
          <cell r="B69" t="str">
            <v>m</v>
          </cell>
          <cell r="C69">
            <v>42200</v>
          </cell>
        </row>
        <row r="70">
          <cell r="A70" t="str">
            <v>Caùp ñoàng boïc XLPE/PVC 24KV-1x35mm2</v>
          </cell>
          <cell r="B70" t="str">
            <v>m</v>
          </cell>
          <cell r="C70">
            <v>48300</v>
          </cell>
        </row>
        <row r="71">
          <cell r="A71" t="str">
            <v>Caùp ñoàng boïc XLPE/PVC 24KV-1x38mm2</v>
          </cell>
          <cell r="B71" t="str">
            <v>m</v>
          </cell>
          <cell r="C71">
            <v>49600</v>
          </cell>
        </row>
        <row r="72">
          <cell r="A72" t="str">
            <v>Caùp ñoàng boïc XLPE/PVC 24KV-1x50mm2</v>
          </cell>
          <cell r="B72" t="str">
            <v>m</v>
          </cell>
          <cell r="C72">
            <v>57200</v>
          </cell>
        </row>
        <row r="73">
          <cell r="A73" t="str">
            <v>Caùp ñoàng boïc XLPE/PVC 24KV-1x60mm2</v>
          </cell>
          <cell r="B73" t="str">
            <v>m</v>
          </cell>
          <cell r="C73">
            <v>62800</v>
          </cell>
        </row>
        <row r="74">
          <cell r="A74" t="str">
            <v>Caùp ñoàng boïc XLPE/PVC 24KV-1x70mm2</v>
          </cell>
          <cell r="B74" t="str">
            <v>m</v>
          </cell>
          <cell r="C74">
            <v>68300</v>
          </cell>
        </row>
        <row r="75">
          <cell r="A75" t="str">
            <v>Caùp ñoàng boïc XLPE/PVC 24KV-1x75mm2</v>
          </cell>
          <cell r="B75" t="str">
            <v>m</v>
          </cell>
          <cell r="C75">
            <v>73100</v>
          </cell>
        </row>
        <row r="76">
          <cell r="A76" t="str">
            <v>Caùp ñoàng boïc XLPE/PVC 24KV-1x95mm2</v>
          </cell>
          <cell r="B76" t="str">
            <v>m</v>
          </cell>
          <cell r="C76">
            <v>82800</v>
          </cell>
        </row>
        <row r="77">
          <cell r="A77" t="str">
            <v>Caùp ñoàng boïc XLPE/PVC 24KV-1x100mm2</v>
          </cell>
          <cell r="B77" t="str">
            <v>m</v>
          </cell>
          <cell r="C77">
            <v>87200</v>
          </cell>
        </row>
        <row r="78">
          <cell r="A78" t="str">
            <v>Caùp ñoàng boïc XLPE/PVC 24KV-1x120mm2</v>
          </cell>
          <cell r="B78" t="str">
            <v>m</v>
          </cell>
          <cell r="C78">
            <v>94500</v>
          </cell>
        </row>
        <row r="79">
          <cell r="A79" t="str">
            <v>Daây ñoàng traàn M-16 mm2</v>
          </cell>
          <cell r="B79" t="str">
            <v>kg</v>
          </cell>
          <cell r="C79">
            <v>40500</v>
          </cell>
        </row>
        <row r="80">
          <cell r="A80" t="str">
            <v>Daây ñoàng traàn M-25 mm2</v>
          </cell>
          <cell r="B80" t="str">
            <v>kg</v>
          </cell>
          <cell r="C80">
            <v>38500</v>
          </cell>
        </row>
        <row r="81">
          <cell r="A81" t="str">
            <v>Daây ñoàng traàn M-35 mm2</v>
          </cell>
          <cell r="B81" t="str">
            <v>kg</v>
          </cell>
          <cell r="C81">
            <v>38500</v>
          </cell>
        </row>
        <row r="82">
          <cell r="A82" t="str">
            <v>Daây ñoàng traàn M-50 mm2</v>
          </cell>
          <cell r="B82" t="str">
            <v>kg</v>
          </cell>
          <cell r="C82">
            <v>38500</v>
          </cell>
        </row>
        <row r="83">
          <cell r="A83" t="str">
            <v>Daây ñoàng traàn M-70 mm2</v>
          </cell>
          <cell r="B83" t="str">
            <v>kg</v>
          </cell>
          <cell r="C83">
            <v>38500</v>
          </cell>
        </row>
        <row r="84">
          <cell r="A84" t="str">
            <v>Daây ñoàng traàn M-95 mm2</v>
          </cell>
          <cell r="B84" t="str">
            <v>kg</v>
          </cell>
          <cell r="C84">
            <v>38500</v>
          </cell>
        </row>
        <row r="85">
          <cell r="A85" t="str">
            <v>Daây ñoàng traàn M-120 mm2</v>
          </cell>
          <cell r="B85" t="str">
            <v>kg</v>
          </cell>
          <cell r="C85">
            <v>38500</v>
          </cell>
        </row>
        <row r="86">
          <cell r="A86" t="str">
            <v>Daây ñoàng traàn M-150 mm2</v>
          </cell>
          <cell r="B86" t="str">
            <v>kg</v>
          </cell>
          <cell r="C86">
            <v>38500</v>
          </cell>
        </row>
        <row r="87">
          <cell r="A87" t="str">
            <v>Daây ñoàng traàn M-180 mm2</v>
          </cell>
          <cell r="B87" t="str">
            <v>kg</v>
          </cell>
          <cell r="C87">
            <v>38500</v>
          </cell>
        </row>
        <row r="88">
          <cell r="A88" t="str">
            <v>Daây ñoàng traàn M-240 mm2</v>
          </cell>
          <cell r="B88" t="str">
            <v>kg</v>
          </cell>
          <cell r="C88">
            <v>38500</v>
          </cell>
        </row>
        <row r="89">
          <cell r="A89" t="str">
            <v>Daây ñoàng traàn M-300 mm2</v>
          </cell>
          <cell r="B89" t="str">
            <v>kg</v>
          </cell>
          <cell r="C89">
            <v>38500</v>
          </cell>
        </row>
        <row r="90">
          <cell r="A90" t="str">
            <v>Caùch ñieän</v>
          </cell>
        </row>
        <row r="91">
          <cell r="A91" t="str">
            <v>Söù chaèng</v>
          </cell>
          <cell r="B91" t="str">
            <v>Caùi</v>
          </cell>
          <cell r="C91">
            <v>12390</v>
          </cell>
        </row>
        <row r="92">
          <cell r="A92" t="str">
            <v>Söù treo Polymer 24 kV</v>
          </cell>
          <cell r="B92" t="str">
            <v>Caùi</v>
          </cell>
          <cell r="C92">
            <v>262500</v>
          </cell>
        </row>
        <row r="93">
          <cell r="A93" t="str">
            <v>Söù ñöùng 6 kV</v>
          </cell>
          <cell r="B93" t="str">
            <v>boä</v>
          </cell>
        </row>
        <row r="94">
          <cell r="A94" t="str">
            <v>Söù ñöùng 10 kV</v>
          </cell>
          <cell r="B94" t="str">
            <v>boä</v>
          </cell>
        </row>
        <row r="95">
          <cell r="A95" t="str">
            <v>Söù ñöùng 15 kV</v>
          </cell>
          <cell r="B95" t="str">
            <v>boä</v>
          </cell>
          <cell r="C95">
            <v>35000</v>
          </cell>
        </row>
        <row r="96">
          <cell r="A96" t="str">
            <v>Söù ñöùng 22 kV</v>
          </cell>
          <cell r="B96" t="str">
            <v>boä</v>
          </cell>
          <cell r="C96">
            <v>50000</v>
          </cell>
        </row>
        <row r="97">
          <cell r="A97" t="str">
            <v>Söù ñöùng choáng nhieãm maën</v>
          </cell>
          <cell r="B97" t="str">
            <v>boä</v>
          </cell>
          <cell r="C97">
            <v>80000</v>
          </cell>
        </row>
        <row r="98">
          <cell r="A98" t="str">
            <v>Ty söù ñöùng</v>
          </cell>
          <cell r="B98" t="str">
            <v>boä</v>
          </cell>
          <cell r="C98">
            <v>9905</v>
          </cell>
        </row>
        <row r="99">
          <cell r="A99" t="str">
            <v>Söù ñöùng 35 kV</v>
          </cell>
          <cell r="B99" t="str">
            <v>boä</v>
          </cell>
          <cell r="C99">
            <v>95000</v>
          </cell>
        </row>
        <row r="100">
          <cell r="A100" t="str">
            <v>Söù ñöùng 35 kV (ty maï)</v>
          </cell>
          <cell r="B100" t="str">
            <v>boä</v>
          </cell>
          <cell r="C100">
            <v>111762</v>
          </cell>
        </row>
        <row r="101">
          <cell r="A101" t="str">
            <v>Chaân söù ñænh</v>
          </cell>
          <cell r="B101" t="str">
            <v>Caùi</v>
          </cell>
          <cell r="C101">
            <v>29000</v>
          </cell>
        </row>
        <row r="102">
          <cell r="A102" t="str">
            <v xml:space="preserve">Söù oáng chæ </v>
          </cell>
          <cell r="B102" t="str">
            <v>boä</v>
          </cell>
          <cell r="C102">
            <v>3675</v>
          </cell>
        </row>
        <row r="103">
          <cell r="A103" t="str">
            <v>Söù baùt 24 kV</v>
          </cell>
          <cell r="B103" t="str">
            <v>boä</v>
          </cell>
          <cell r="C103">
            <v>85000</v>
          </cell>
        </row>
        <row r="104">
          <cell r="A104" t="str">
            <v>Moùc treo chöõ U (ma ní)</v>
          </cell>
          <cell r="B104" t="str">
            <v>boä</v>
          </cell>
          <cell r="C104">
            <v>12601</v>
          </cell>
        </row>
        <row r="105">
          <cell r="A105" t="str">
            <v>Uclevis + Buloâng 16-250/65</v>
          </cell>
          <cell r="B105" t="str">
            <v>boä</v>
          </cell>
          <cell r="C105">
            <v>6780</v>
          </cell>
        </row>
        <row r="106">
          <cell r="A106" t="str">
            <v>Rack 1 söù</v>
          </cell>
          <cell r="B106" t="str">
            <v>boä</v>
          </cell>
          <cell r="C106">
            <v>3619</v>
          </cell>
        </row>
        <row r="107">
          <cell r="A107" t="str">
            <v>Rack 2 söù</v>
          </cell>
          <cell r="B107" t="str">
            <v>boä</v>
          </cell>
          <cell r="C107">
            <v>16286</v>
          </cell>
        </row>
        <row r="108">
          <cell r="A108" t="str">
            <v>Rack 3 söù</v>
          </cell>
          <cell r="B108" t="str">
            <v>boä</v>
          </cell>
          <cell r="C108">
            <v>22762</v>
          </cell>
        </row>
        <row r="109">
          <cell r="A109" t="str">
            <v>Rack 4 söù</v>
          </cell>
          <cell r="B109" t="str">
            <v>boä</v>
          </cell>
          <cell r="C109">
            <v>32571</v>
          </cell>
        </row>
        <row r="110">
          <cell r="A110" t="str">
            <v>Maùng che daây chaèng (keøm bu loâng)</v>
          </cell>
          <cell r="B110" t="str">
            <v>caùi</v>
          </cell>
          <cell r="C110">
            <v>15225</v>
          </cell>
        </row>
        <row r="111">
          <cell r="A111" t="str">
            <v>Taêng ñô caùp</v>
          </cell>
          <cell r="B111" t="str">
            <v>caùi</v>
          </cell>
          <cell r="C111">
            <v>15000</v>
          </cell>
        </row>
        <row r="112">
          <cell r="A112" t="str">
            <v>Bulon</v>
          </cell>
        </row>
        <row r="113">
          <cell r="A113" t="str">
            <v>Bulon: M12 x 50</v>
          </cell>
          <cell r="B113" t="str">
            <v>boä</v>
          </cell>
          <cell r="C113">
            <v>930</v>
          </cell>
        </row>
        <row r="114">
          <cell r="A114" t="str">
            <v>Bulon: M16 x 50</v>
          </cell>
          <cell r="B114" t="str">
            <v>boä</v>
          </cell>
          <cell r="C114">
            <v>2190</v>
          </cell>
        </row>
        <row r="115">
          <cell r="A115" t="str">
            <v>Bulon: M16 x 70</v>
          </cell>
          <cell r="B115" t="str">
            <v>boä</v>
          </cell>
          <cell r="C115">
            <v>2800</v>
          </cell>
        </row>
        <row r="116">
          <cell r="A116" t="str">
            <v>Bulon: M16 x 100</v>
          </cell>
          <cell r="B116" t="str">
            <v>boä</v>
          </cell>
          <cell r="C116">
            <v>2900</v>
          </cell>
        </row>
        <row r="117">
          <cell r="A117" t="str">
            <v>Bulon: M16 x 120</v>
          </cell>
          <cell r="B117" t="str">
            <v>boä</v>
          </cell>
          <cell r="C117">
            <v>3300</v>
          </cell>
        </row>
        <row r="118">
          <cell r="A118" t="str">
            <v>Bulon: M16 x 150</v>
          </cell>
          <cell r="B118" t="str">
            <v>boä</v>
          </cell>
          <cell r="C118">
            <v>3619</v>
          </cell>
        </row>
        <row r="119">
          <cell r="A119" t="str">
            <v>Bulon: M16 x 175</v>
          </cell>
          <cell r="B119" t="str">
            <v>boä</v>
          </cell>
          <cell r="C119">
            <v>4182</v>
          </cell>
        </row>
        <row r="120">
          <cell r="A120" t="str">
            <v>Bulon: M16 x 200</v>
          </cell>
          <cell r="B120" t="str">
            <v>boä</v>
          </cell>
          <cell r="C120">
            <v>4381</v>
          </cell>
        </row>
        <row r="121">
          <cell r="A121" t="str">
            <v>Bulon: M16 x 240</v>
          </cell>
          <cell r="B121" t="str">
            <v>boä</v>
          </cell>
          <cell r="C121">
            <v>4885.8499999999995</v>
          </cell>
        </row>
        <row r="122">
          <cell r="A122" t="str">
            <v>Bulon: M16 x 250</v>
          </cell>
          <cell r="B122" t="str">
            <v>boä</v>
          </cell>
          <cell r="C122">
            <v>5143</v>
          </cell>
        </row>
        <row r="123">
          <cell r="A123" t="str">
            <v>Bulon: M16 x 280</v>
          </cell>
          <cell r="B123" t="str">
            <v>boä</v>
          </cell>
          <cell r="C123">
            <v>6062</v>
          </cell>
        </row>
        <row r="124">
          <cell r="A124" t="str">
            <v>Bulon maét M16 x 300</v>
          </cell>
          <cell r="B124" t="str">
            <v>boä</v>
          </cell>
          <cell r="C124">
            <v>10762</v>
          </cell>
        </row>
        <row r="125">
          <cell r="A125" t="str">
            <v>Bulon maét M16 x 230</v>
          </cell>
          <cell r="B125" t="str">
            <v>boä</v>
          </cell>
          <cell r="C125">
            <v>9685.8000000000011</v>
          </cell>
        </row>
        <row r="126">
          <cell r="A126" t="str">
            <v>Bulon: M16 x 300</v>
          </cell>
          <cell r="B126" t="str">
            <v>boä</v>
          </cell>
          <cell r="C126">
            <v>5905</v>
          </cell>
        </row>
        <row r="127">
          <cell r="A127" t="str">
            <v>Bulon: M16 x 350</v>
          </cell>
          <cell r="B127" t="str">
            <v>boä</v>
          </cell>
          <cell r="C127">
            <v>6381</v>
          </cell>
        </row>
        <row r="128">
          <cell r="A128" t="str">
            <v>Bulon: M16 x 400</v>
          </cell>
          <cell r="B128" t="str">
            <v>boä</v>
          </cell>
          <cell r="C128">
            <v>7143</v>
          </cell>
        </row>
        <row r="129">
          <cell r="A129" t="str">
            <v>Bulon: M16 x 450</v>
          </cell>
          <cell r="B129" t="str">
            <v>boä</v>
          </cell>
          <cell r="C129">
            <v>7810</v>
          </cell>
        </row>
        <row r="130">
          <cell r="A130" t="str">
            <v>Bulon: M16 x 280</v>
          </cell>
          <cell r="B130" t="str">
            <v>boä</v>
          </cell>
          <cell r="C130">
            <v>5000</v>
          </cell>
        </row>
        <row r="131">
          <cell r="A131" t="str">
            <v>Bulon: M18 x 50</v>
          </cell>
          <cell r="B131" t="str">
            <v>boä</v>
          </cell>
          <cell r="C131">
            <v>2000</v>
          </cell>
        </row>
        <row r="132">
          <cell r="A132" t="str">
            <v>Bulon: M20 x 45</v>
          </cell>
          <cell r="B132" t="str">
            <v>boä</v>
          </cell>
          <cell r="C132">
            <v>3900</v>
          </cell>
        </row>
        <row r="133">
          <cell r="A133" t="str">
            <v>Bulon: M20 x 60</v>
          </cell>
          <cell r="B133" t="str">
            <v>boä</v>
          </cell>
          <cell r="C133">
            <v>4300</v>
          </cell>
        </row>
        <row r="134">
          <cell r="A134" t="str">
            <v>Bulon: M20 x 70</v>
          </cell>
          <cell r="B134" t="str">
            <v>boä</v>
          </cell>
          <cell r="C134">
            <v>4700</v>
          </cell>
        </row>
        <row r="135">
          <cell r="A135" t="str">
            <v>Bulon: M20 x 100</v>
          </cell>
          <cell r="B135" t="str">
            <v>boä</v>
          </cell>
          <cell r="C135">
            <v>6300</v>
          </cell>
        </row>
        <row r="136">
          <cell r="A136" t="str">
            <v>Bulon: M20 x 120</v>
          </cell>
          <cell r="B136" t="str">
            <v>boä</v>
          </cell>
          <cell r="C136">
            <v>5800</v>
          </cell>
        </row>
        <row r="137">
          <cell r="A137" t="str">
            <v>Bulon: M20 x 150</v>
          </cell>
          <cell r="B137" t="str">
            <v>boä</v>
          </cell>
          <cell r="C137">
            <v>6400</v>
          </cell>
        </row>
        <row r="138">
          <cell r="A138" t="str">
            <v>Bulon: M20 x 200</v>
          </cell>
          <cell r="B138" t="str">
            <v>boä</v>
          </cell>
          <cell r="C138">
            <v>7500</v>
          </cell>
        </row>
        <row r="139">
          <cell r="A139" t="str">
            <v>Bulon: M20 x 250</v>
          </cell>
          <cell r="B139" t="str">
            <v>boä</v>
          </cell>
          <cell r="C139">
            <v>8500</v>
          </cell>
        </row>
        <row r="140">
          <cell r="A140" t="str">
            <v>Bulon: M20 x 300</v>
          </cell>
          <cell r="B140" t="str">
            <v>boä</v>
          </cell>
          <cell r="C140">
            <v>9500</v>
          </cell>
        </row>
        <row r="141">
          <cell r="A141" t="str">
            <v>Bulon: M20 x 350</v>
          </cell>
          <cell r="B141" t="str">
            <v>boä</v>
          </cell>
          <cell r="C141">
            <v>10500</v>
          </cell>
        </row>
        <row r="142">
          <cell r="A142" t="str">
            <v>Bulon: M20 x 400</v>
          </cell>
          <cell r="B142" t="str">
            <v>boä</v>
          </cell>
          <cell r="C142">
            <v>11500</v>
          </cell>
        </row>
        <row r="143">
          <cell r="A143" t="str">
            <v>Bulon: M20 x 500</v>
          </cell>
          <cell r="B143" t="str">
            <v>boä</v>
          </cell>
          <cell r="C143">
            <v>13500</v>
          </cell>
        </row>
        <row r="144">
          <cell r="A144" t="str">
            <v>Bulon: M22 x 80</v>
          </cell>
          <cell r="B144" t="str">
            <v>boä</v>
          </cell>
          <cell r="C144">
            <v>6000</v>
          </cell>
        </row>
        <row r="145">
          <cell r="A145" t="str">
            <v>Bulon: M22 x 100</v>
          </cell>
          <cell r="B145" t="str">
            <v>boä</v>
          </cell>
          <cell r="C145">
            <v>6500</v>
          </cell>
        </row>
        <row r="146">
          <cell r="A146" t="str">
            <v>Bulon: M22 x 120</v>
          </cell>
          <cell r="B146" t="str">
            <v>boä</v>
          </cell>
          <cell r="C146">
            <v>7000</v>
          </cell>
        </row>
        <row r="147">
          <cell r="A147" t="str">
            <v>Bulon: M22 x 150</v>
          </cell>
          <cell r="B147" t="str">
            <v>boä</v>
          </cell>
          <cell r="C147">
            <v>7700</v>
          </cell>
        </row>
        <row r="148">
          <cell r="A148" t="str">
            <v>Bulon: M22 x 180</v>
          </cell>
          <cell r="B148" t="str">
            <v>boä</v>
          </cell>
          <cell r="C148">
            <v>8400</v>
          </cell>
        </row>
        <row r="149">
          <cell r="A149" t="str">
            <v>Bulon: M22 x 200</v>
          </cell>
          <cell r="B149" t="str">
            <v>boä</v>
          </cell>
          <cell r="C149">
            <v>9000</v>
          </cell>
        </row>
        <row r="150">
          <cell r="A150" t="str">
            <v>Bulon: M22 x 250</v>
          </cell>
          <cell r="B150" t="str">
            <v>boä</v>
          </cell>
          <cell r="C150">
            <v>10200</v>
          </cell>
        </row>
        <row r="151">
          <cell r="A151" t="str">
            <v>Bulon: M22 x 300</v>
          </cell>
          <cell r="B151" t="str">
            <v>boä</v>
          </cell>
          <cell r="C151">
            <v>11500</v>
          </cell>
        </row>
        <row r="152">
          <cell r="A152" t="str">
            <v>Bulon: M22 x 350</v>
          </cell>
          <cell r="B152" t="str">
            <v>boä</v>
          </cell>
          <cell r="C152">
            <v>12200</v>
          </cell>
        </row>
        <row r="153">
          <cell r="A153" t="str">
            <v>Bulon: M22 x 400</v>
          </cell>
          <cell r="B153" t="str">
            <v>boä</v>
          </cell>
          <cell r="C153">
            <v>13700</v>
          </cell>
        </row>
        <row r="154">
          <cell r="A154" t="str">
            <v>Bulon: M22 x 450</v>
          </cell>
          <cell r="B154" t="str">
            <v>boä</v>
          </cell>
          <cell r="C154">
            <v>15300</v>
          </cell>
        </row>
        <row r="155">
          <cell r="A155" t="str">
            <v>Bulon: M22 x 500</v>
          </cell>
          <cell r="B155" t="str">
            <v>boä</v>
          </cell>
          <cell r="C155">
            <v>17300</v>
          </cell>
        </row>
        <row r="156">
          <cell r="A156" t="str">
            <v>Bulon: M22 x 600</v>
          </cell>
          <cell r="B156" t="str">
            <v>boä</v>
          </cell>
          <cell r="C156">
            <v>23524</v>
          </cell>
        </row>
        <row r="157">
          <cell r="A157" t="str">
            <v>Bulon: M22 x 650</v>
          </cell>
          <cell r="B157" t="str">
            <v>boä</v>
          </cell>
          <cell r="C157">
            <v>24857</v>
          </cell>
        </row>
        <row r="158">
          <cell r="A158" t="str">
            <v>Bulon: M22 x 700</v>
          </cell>
          <cell r="B158" t="str">
            <v>boä</v>
          </cell>
          <cell r="C158">
            <v>26286</v>
          </cell>
        </row>
        <row r="159">
          <cell r="A159" t="str">
            <v>Bulon: M22 x 800</v>
          </cell>
          <cell r="B159" t="str">
            <v>boä</v>
          </cell>
          <cell r="C159">
            <v>29143</v>
          </cell>
        </row>
        <row r="162">
          <cell r="A162" t="str">
            <v>Phuï kieän</v>
          </cell>
        </row>
        <row r="163">
          <cell r="A163" t="str">
            <v>Thanh choáng F 60/50 daøi 1500</v>
          </cell>
          <cell r="B163" t="str">
            <v>Caùi</v>
          </cell>
          <cell r="C163">
            <v>37000</v>
          </cell>
        </row>
        <row r="164">
          <cell r="A164" t="str">
            <v>Long ñeàn vuoâng F18</v>
          </cell>
          <cell r="B164" t="str">
            <v>Caùi</v>
          </cell>
          <cell r="C164">
            <v>1800</v>
          </cell>
        </row>
        <row r="165">
          <cell r="A165" t="str">
            <v>Coïc neo - 2,4m</v>
          </cell>
          <cell r="B165" t="str">
            <v>Caùi</v>
          </cell>
          <cell r="C165">
            <v>37500</v>
          </cell>
        </row>
        <row r="166">
          <cell r="A166" t="str">
            <v>Keïp Splitbolt</v>
          </cell>
          <cell r="B166" t="str">
            <v>Caùi</v>
          </cell>
          <cell r="C166">
            <v>8000</v>
          </cell>
        </row>
        <row r="167">
          <cell r="A167" t="str">
            <v>Keïp 3 bulon</v>
          </cell>
          <cell r="B167" t="str">
            <v>Caùi</v>
          </cell>
          <cell r="C167">
            <v>9000</v>
          </cell>
        </row>
        <row r="168">
          <cell r="A168" t="str">
            <v>Keïp coïc noái ñaát</v>
          </cell>
          <cell r="B168" t="str">
            <v>Caùi</v>
          </cell>
          <cell r="C168">
            <v>3000</v>
          </cell>
        </row>
        <row r="169">
          <cell r="A169" t="str">
            <v>OÁng noái daây 35</v>
          </cell>
          <cell r="B169" t="str">
            <v>oáng</v>
          </cell>
          <cell r="C169">
            <v>19800</v>
          </cell>
        </row>
        <row r="170">
          <cell r="A170" t="str">
            <v>OÁng noái daây 50</v>
          </cell>
          <cell r="B170" t="str">
            <v>oáng</v>
          </cell>
          <cell r="C170">
            <v>19800</v>
          </cell>
        </row>
        <row r="171">
          <cell r="A171" t="str">
            <v>OÁng noái daây 70</v>
          </cell>
          <cell r="B171" t="str">
            <v>oáng</v>
          </cell>
          <cell r="C171">
            <v>22500</v>
          </cell>
        </row>
        <row r="172">
          <cell r="A172" t="str">
            <v>OÁng noái daây 95</v>
          </cell>
          <cell r="B172" t="str">
            <v>oáng</v>
          </cell>
          <cell r="C172">
            <v>28000</v>
          </cell>
        </row>
        <row r="173">
          <cell r="A173" t="str">
            <v>OÁng noái daây 120</v>
          </cell>
          <cell r="B173" t="str">
            <v>oáng</v>
          </cell>
          <cell r="C173">
            <v>39200</v>
          </cell>
        </row>
        <row r="174">
          <cell r="A174" t="str">
            <v>OÁng noái daây 150</v>
          </cell>
          <cell r="B174" t="str">
            <v>oáng</v>
          </cell>
          <cell r="C174">
            <v>60000</v>
          </cell>
        </row>
        <row r="175">
          <cell r="A175" t="str">
            <v>OÁng noái daây 185</v>
          </cell>
          <cell r="B175" t="str">
            <v>oáng</v>
          </cell>
          <cell r="C175">
            <v>66600</v>
          </cell>
        </row>
        <row r="176">
          <cell r="A176" t="str">
            <v>OÁng noái daây 240</v>
          </cell>
          <cell r="B176" t="str">
            <v>oáng</v>
          </cell>
          <cell r="C176">
            <v>78400</v>
          </cell>
        </row>
        <row r="177">
          <cell r="A177" t="str">
            <v>OÁng eùp daây 240mm2</v>
          </cell>
          <cell r="B177" t="str">
            <v>oáng</v>
          </cell>
          <cell r="C177">
            <v>95000</v>
          </cell>
        </row>
        <row r="178">
          <cell r="A178" t="str">
            <v>Vong treo ñaàu troøn VT-7</v>
          </cell>
          <cell r="B178" t="str">
            <v>boä</v>
          </cell>
          <cell r="C178">
            <v>4773</v>
          </cell>
          <cell r="F178" t="str">
            <v>VT7</v>
          </cell>
        </row>
        <row r="179">
          <cell r="A179" t="str">
            <v>Vong treo ñaàu troøn VT-10</v>
          </cell>
          <cell r="B179" t="str">
            <v>boä</v>
          </cell>
          <cell r="C179">
            <v>5728</v>
          </cell>
          <cell r="F179" t="str">
            <v>VT10</v>
          </cell>
        </row>
        <row r="180">
          <cell r="A180" t="str">
            <v>Vong treo ñaàu troøn VT-12</v>
          </cell>
          <cell r="B180" t="str">
            <v>boä</v>
          </cell>
          <cell r="C180">
            <v>8591</v>
          </cell>
          <cell r="F180" t="str">
            <v>VT12</v>
          </cell>
        </row>
        <row r="181">
          <cell r="A181" t="str">
            <v>Maét noái ñôn MN 1-7</v>
          </cell>
          <cell r="B181" t="str">
            <v>boä</v>
          </cell>
          <cell r="C181">
            <v>39900</v>
          </cell>
          <cell r="F181" t="str">
            <v>MN 1-7</v>
          </cell>
        </row>
        <row r="182">
          <cell r="A182" t="str">
            <v>Maét noái ñôn MN 1-10</v>
          </cell>
          <cell r="B182" t="str">
            <v>Caùi</v>
          </cell>
          <cell r="F182" t="str">
            <v>MN 1-10</v>
          </cell>
        </row>
        <row r="183">
          <cell r="A183" t="str">
            <v>Maét noái ñôn MN 1-12</v>
          </cell>
          <cell r="B183" t="str">
            <v>Caùi</v>
          </cell>
          <cell r="F183" t="str">
            <v>MN 1-12</v>
          </cell>
        </row>
        <row r="184">
          <cell r="A184" t="str">
            <v>Maét noái keùp MN 2-7</v>
          </cell>
          <cell r="B184" t="str">
            <v>Caùi</v>
          </cell>
          <cell r="F184" t="str">
            <v>MN 2-7</v>
          </cell>
        </row>
        <row r="185">
          <cell r="A185" t="str">
            <v>Maét noái keùp MN 2-10</v>
          </cell>
          <cell r="B185" t="str">
            <v>Caùi</v>
          </cell>
          <cell r="F185" t="str">
            <v>MN 2-10</v>
          </cell>
        </row>
        <row r="186">
          <cell r="A186" t="str">
            <v>Maét noái keùp MN 2-12</v>
          </cell>
          <cell r="B186" t="str">
            <v>Caùi</v>
          </cell>
          <cell r="F186" t="str">
            <v>MN 2-12</v>
          </cell>
        </row>
        <row r="187">
          <cell r="A187" t="str">
            <v>Maét noái trung gian NG-7</v>
          </cell>
          <cell r="B187" t="str">
            <v>Caùi</v>
          </cell>
          <cell r="C187">
            <v>6300</v>
          </cell>
        </row>
        <row r="188">
          <cell r="A188" t="str">
            <v>Maét noái trung gian NG-10</v>
          </cell>
          <cell r="B188" t="str">
            <v>Caùi</v>
          </cell>
          <cell r="C188">
            <v>7753</v>
          </cell>
        </row>
        <row r="189">
          <cell r="A189" t="str">
            <v>Maét noái trung gian NG-12</v>
          </cell>
          <cell r="B189" t="str">
            <v>Caùi</v>
          </cell>
          <cell r="C189">
            <v>10309</v>
          </cell>
        </row>
        <row r="190">
          <cell r="A190" t="str">
            <v>Maét noái trung gian 3 chaân NG3-7</v>
          </cell>
          <cell r="B190" t="str">
            <v>Caùi</v>
          </cell>
          <cell r="C190">
            <v>7753</v>
          </cell>
        </row>
        <row r="191">
          <cell r="A191" t="str">
            <v>Maét noái trung gian 3 chaân NG3-10</v>
          </cell>
          <cell r="B191" t="str">
            <v>Caùi</v>
          </cell>
          <cell r="C191">
            <v>11646</v>
          </cell>
        </row>
        <row r="192">
          <cell r="A192" t="str">
            <v>Maét noái trung gian 3 chaân NG3-12</v>
          </cell>
          <cell r="B192" t="str">
            <v>Caùi</v>
          </cell>
          <cell r="C192">
            <v>15082</v>
          </cell>
        </row>
        <row r="193">
          <cell r="A193" t="str">
            <v>Khoaù ñôõ daây D -357</v>
          </cell>
          <cell r="B193" t="str">
            <v>Caùi</v>
          </cell>
          <cell r="C193">
            <v>22762</v>
          </cell>
          <cell r="F193" t="str">
            <v>D -357</v>
          </cell>
        </row>
        <row r="194">
          <cell r="A194" t="str">
            <v>Khoaù ñôõ daây D -912</v>
          </cell>
          <cell r="B194" t="str">
            <v>Caùi</v>
          </cell>
          <cell r="C194">
            <v>24657</v>
          </cell>
          <cell r="F194" t="str">
            <v>D -912</v>
          </cell>
        </row>
        <row r="195">
          <cell r="A195" t="str">
            <v>Khoaù ñôõ daây D -159</v>
          </cell>
          <cell r="B195" t="str">
            <v>Caùi</v>
          </cell>
          <cell r="C195">
            <v>38000</v>
          </cell>
          <cell r="F195" t="str">
            <v>D -159</v>
          </cell>
        </row>
        <row r="196">
          <cell r="A196" t="str">
            <v>Khoaù neùo daây D -357</v>
          </cell>
          <cell r="B196" t="str">
            <v>Caùi</v>
          </cell>
          <cell r="C196">
            <v>27700</v>
          </cell>
          <cell r="F196" t="str">
            <v xml:space="preserve">N -357 </v>
          </cell>
        </row>
        <row r="197">
          <cell r="A197" t="str">
            <v>Khoaù neùo daây D -912</v>
          </cell>
          <cell r="B197" t="str">
            <v>Caùi</v>
          </cell>
          <cell r="C197">
            <v>41900</v>
          </cell>
          <cell r="F197" t="str">
            <v>N -912</v>
          </cell>
        </row>
        <row r="198">
          <cell r="A198" t="str">
            <v>Khoaù neùo daây D -159</v>
          </cell>
          <cell r="B198" t="str">
            <v>Caùi</v>
          </cell>
          <cell r="C198">
            <v>54887</v>
          </cell>
          <cell r="F198" t="str">
            <v>N -158</v>
          </cell>
        </row>
        <row r="199">
          <cell r="A199" t="str">
            <v>Moùc treo chöõ U(ma ní) MT-7</v>
          </cell>
          <cell r="B199" t="str">
            <v>Caùi</v>
          </cell>
          <cell r="C199">
            <v>7063</v>
          </cell>
          <cell r="F199" t="str">
            <v>MT -7</v>
          </cell>
        </row>
        <row r="200">
          <cell r="A200" t="str">
            <v>Moùc treo chöõ U(ma ní) MT-10</v>
          </cell>
          <cell r="B200" t="str">
            <v>Caùi</v>
          </cell>
          <cell r="C200">
            <v>8113</v>
          </cell>
          <cell r="F200" t="str">
            <v>MT -10</v>
          </cell>
        </row>
        <row r="201">
          <cell r="A201" t="str">
            <v>Moùc treo chöõ U(ma ní) MT-12</v>
          </cell>
          <cell r="B201" t="str">
            <v>Caùi</v>
          </cell>
          <cell r="C201">
            <v>12601</v>
          </cell>
          <cell r="F201" t="str">
            <v>MT -12</v>
          </cell>
        </row>
        <row r="202">
          <cell r="A202" t="str">
            <v xml:space="preserve">Keïp noái eùp </v>
          </cell>
          <cell r="B202" t="str">
            <v>Caùi</v>
          </cell>
          <cell r="C202">
            <v>6300</v>
          </cell>
        </row>
        <row r="203">
          <cell r="A203" t="str">
            <v>Keïp quai 2/0</v>
          </cell>
          <cell r="B203" t="str">
            <v>Caùi</v>
          </cell>
          <cell r="C203">
            <v>12180</v>
          </cell>
        </row>
        <row r="204">
          <cell r="A204" t="str">
            <v>Keïp Hotline 2/0</v>
          </cell>
          <cell r="B204" t="str">
            <v>Caùi</v>
          </cell>
          <cell r="C204">
            <v>12915</v>
          </cell>
        </row>
        <row r="205">
          <cell r="A205" t="str">
            <v>Split bolt Cu-AL 2/0AWG</v>
          </cell>
          <cell r="B205" t="str">
            <v>Caùi</v>
          </cell>
          <cell r="C205">
            <v>6615</v>
          </cell>
        </row>
        <row r="206">
          <cell r="A206" t="str">
            <v>Baêng keo caùch ñieän</v>
          </cell>
          <cell r="B206" t="str">
            <v>cuoän</v>
          </cell>
          <cell r="C206">
            <v>5000</v>
          </cell>
        </row>
        <row r="207">
          <cell r="A207" t="str">
            <v>Khoùa neùo daây N357</v>
          </cell>
          <cell r="B207" t="str">
            <v>Caùi</v>
          </cell>
          <cell r="C207">
            <v>27700</v>
          </cell>
        </row>
        <row r="208">
          <cell r="A208" t="str">
            <v>Khoùa neùo daây N912</v>
          </cell>
          <cell r="B208" t="str">
            <v>Caùi</v>
          </cell>
          <cell r="C208">
            <v>41900</v>
          </cell>
        </row>
        <row r="209">
          <cell r="A209" t="str">
            <v>Khoùa neùo daây N158</v>
          </cell>
          <cell r="B209" t="str">
            <v>Caùi</v>
          </cell>
          <cell r="C209">
            <v>54887</v>
          </cell>
        </row>
        <row r="210">
          <cell r="A210" t="str">
            <v>Khoùa neùo daây N357</v>
          </cell>
          <cell r="B210" t="str">
            <v>Caùi</v>
          </cell>
          <cell r="C210">
            <v>22813</v>
          </cell>
        </row>
        <row r="211">
          <cell r="A211" t="str">
            <v>Khoùa neùo daây N912</v>
          </cell>
          <cell r="B211" t="str">
            <v>Caùi</v>
          </cell>
          <cell r="C211">
            <v>24251</v>
          </cell>
        </row>
        <row r="212">
          <cell r="A212" t="str">
            <v>Caùp neo 3/8"</v>
          </cell>
          <cell r="B212" t="str">
            <v>m</v>
          </cell>
          <cell r="C212">
            <v>3810</v>
          </cell>
        </row>
        <row r="213">
          <cell r="A213" t="str">
            <v>Yeám caùp</v>
          </cell>
          <cell r="B213" t="str">
            <v>Caùi</v>
          </cell>
          <cell r="C213">
            <v>3150</v>
          </cell>
        </row>
        <row r="214">
          <cell r="A214" t="str">
            <v>Ty neo D22x3,7m</v>
          </cell>
          <cell r="B214" t="str">
            <v>Caùi</v>
          </cell>
          <cell r="C214">
            <v>118125</v>
          </cell>
        </row>
        <row r="215">
          <cell r="A215" t="str">
            <v>Baûng soá vaø bieån baùo</v>
          </cell>
          <cell r="B215" t="str">
            <v>Caùi</v>
          </cell>
          <cell r="C215">
            <v>10500</v>
          </cell>
        </row>
        <row r="216">
          <cell r="A216" t="str">
            <v>Coïc tieáp ñòa M16 x 2400</v>
          </cell>
          <cell r="B216" t="str">
            <v>caùi</v>
          </cell>
          <cell r="C216">
            <v>28952</v>
          </cell>
        </row>
        <row r="217">
          <cell r="A217" t="str">
            <v xml:space="preserve">Daây tieáp ñòa ñoàng traàn 25 mm2  </v>
          </cell>
          <cell r="B217" t="str">
            <v>kg</v>
          </cell>
          <cell r="C217">
            <v>38500</v>
          </cell>
        </row>
        <row r="218">
          <cell r="A218" t="str">
            <v>Keïp Splitbolt hoaëc ñoàng nhoâm 2/0</v>
          </cell>
          <cell r="B218" t="str">
            <v>caùi</v>
          </cell>
          <cell r="C218">
            <v>6615</v>
          </cell>
        </row>
        <row r="219">
          <cell r="A219" t="str">
            <v>Keïp coïc noái ñaát</v>
          </cell>
          <cell r="B219" t="str">
            <v>caùi</v>
          </cell>
          <cell r="C219">
            <v>3000</v>
          </cell>
        </row>
        <row r="220">
          <cell r="A220" t="str">
            <v>Keïp nhoâm AC35</v>
          </cell>
          <cell r="B220" t="str">
            <v>Caùi</v>
          </cell>
          <cell r="C220">
            <v>3905</v>
          </cell>
        </row>
        <row r="221">
          <cell r="A221" t="str">
            <v>Keïp nhoâm AC50</v>
          </cell>
          <cell r="B221" t="str">
            <v>Caùi</v>
          </cell>
          <cell r="C221">
            <v>7429</v>
          </cell>
        </row>
        <row r="222">
          <cell r="A222" t="str">
            <v>Keïp nhoâm AC70</v>
          </cell>
          <cell r="B222" t="str">
            <v>Caùi</v>
          </cell>
          <cell r="C222">
            <v>7429</v>
          </cell>
        </row>
        <row r="223">
          <cell r="A223" t="str">
            <v>Keïp nhoâm AC95</v>
          </cell>
          <cell r="B223" t="str">
            <v>Caùi</v>
          </cell>
          <cell r="C223">
            <v>11400</v>
          </cell>
        </row>
        <row r="224">
          <cell r="A224" t="str">
            <v>Keïp nhoâm AC120</v>
          </cell>
          <cell r="B224" t="str">
            <v>Caùi</v>
          </cell>
          <cell r="C224">
            <v>16857</v>
          </cell>
        </row>
        <row r="225">
          <cell r="A225" t="str">
            <v>Keïp nhoâm AC150</v>
          </cell>
          <cell r="B225" t="str">
            <v>Caùi</v>
          </cell>
          <cell r="C225">
            <v>16857</v>
          </cell>
        </row>
        <row r="226">
          <cell r="A226" t="str">
            <v>Keïp nhoâm AC185</v>
          </cell>
          <cell r="B226" t="str">
            <v>Caùi</v>
          </cell>
          <cell r="C226">
            <v>31429</v>
          </cell>
        </row>
        <row r="227">
          <cell r="A227" t="str">
            <v>Keïp nhoâm AC240</v>
          </cell>
          <cell r="B227" t="str">
            <v>Caùi</v>
          </cell>
          <cell r="C227">
            <v>31429</v>
          </cell>
        </row>
        <row r="228">
          <cell r="A228" t="str">
            <v>Keïp nhoâm AC300</v>
          </cell>
          <cell r="B228" t="str">
            <v>Caùi</v>
          </cell>
          <cell r="C228">
            <v>51429</v>
          </cell>
        </row>
      </sheetData>
      <sheetData sheetId="1" refreshError="1">
        <row r="3">
          <cell r="A3">
            <v>1</v>
          </cell>
          <cell r="B3">
            <v>2</v>
          </cell>
          <cell r="C3">
            <v>3</v>
          </cell>
          <cell r="D3">
            <v>4</v>
          </cell>
          <cell r="E3">
            <v>5</v>
          </cell>
          <cell r="F3">
            <v>6</v>
          </cell>
        </row>
        <row r="4">
          <cell r="A4" t="str">
            <v>03.1112</v>
          </cell>
          <cell r="B4" t="str">
            <v>Ñaøo ñaát hoá theá saâu &gt;1m S ñaùy hoá £ 5 m 2  ñaát C2</v>
          </cell>
          <cell r="C4" t="str">
            <v>m 3</v>
          </cell>
          <cell r="E4">
            <v>16776</v>
          </cell>
        </row>
        <row r="5">
          <cell r="A5" t="str">
            <v>03.1113</v>
          </cell>
          <cell r="B5" t="str">
            <v>Ñaøo ñaát hoá theá saâu &gt;1m S ñaùy hoá £ 5 m 2  ñaát C3</v>
          </cell>
          <cell r="C5" t="str">
            <v>m 3</v>
          </cell>
          <cell r="E5">
            <v>24428</v>
          </cell>
        </row>
        <row r="6">
          <cell r="A6" t="str">
            <v>03.2203</v>
          </cell>
          <cell r="B6" t="str">
            <v>Laáp ñaát hoá theá</v>
          </cell>
          <cell r="C6" t="str">
            <v>m 3</v>
          </cell>
          <cell r="E6">
            <v>10890</v>
          </cell>
        </row>
        <row r="7">
          <cell r="A7" t="str">
            <v>03.1122</v>
          </cell>
          <cell r="B7" t="str">
            <v>Ñaøo moùng baèng TC ñaát C2  saâu £ 2 m dieän tích ñaùy moùng £ 15 m2</v>
          </cell>
          <cell r="C7" t="str">
            <v>m 3</v>
          </cell>
          <cell r="E7">
            <v>11037</v>
          </cell>
        </row>
        <row r="8">
          <cell r="A8" t="str">
            <v>03.1123</v>
          </cell>
          <cell r="B8" t="str">
            <v>Ñaøo moùng baèng TC ñaát C3  saâu £ 2 m dieän tích ñaùy moùng £ 15 m2</v>
          </cell>
          <cell r="C8" t="str">
            <v>m 3</v>
          </cell>
          <cell r="E8">
            <v>16482</v>
          </cell>
        </row>
        <row r="9">
          <cell r="A9" t="str">
            <v>03.1132</v>
          </cell>
          <cell r="B9" t="str">
            <v>Ñaøo moùng baèng TC ñaát C2  saâu £ 3 m dieän tích ñaùy moùng £ 15 m2</v>
          </cell>
          <cell r="C9" t="str">
            <v>m 3</v>
          </cell>
          <cell r="E9">
            <v>11773</v>
          </cell>
        </row>
        <row r="10">
          <cell r="A10" t="str">
            <v>03.1133</v>
          </cell>
          <cell r="B10" t="str">
            <v>Ñaøo moùng baèng TC ñaát C3  saâu £ 3 m dieän tích ñaùy moùng £ 15 m2</v>
          </cell>
          <cell r="C10" t="str">
            <v>m 3</v>
          </cell>
          <cell r="E10">
            <v>17659</v>
          </cell>
        </row>
        <row r="11">
          <cell r="A11" t="str">
            <v>03.1152</v>
          </cell>
          <cell r="B11" t="str">
            <v>Ñaøo moùng baèng TC ñaát C2  saâu £ 2 m dieän tích ñaùy moùng £ 25 m2</v>
          </cell>
          <cell r="C11" t="str">
            <v>m 3</v>
          </cell>
          <cell r="E11">
            <v>11478</v>
          </cell>
        </row>
        <row r="12">
          <cell r="A12" t="str">
            <v>03.1153</v>
          </cell>
          <cell r="B12" t="str">
            <v>Ñaøo moùng baèng TC ñaát C3  saâu £ 2 m dieän tích ñaùy moùng £ 25 m2</v>
          </cell>
          <cell r="C12" t="str">
            <v>m 3</v>
          </cell>
          <cell r="E12">
            <v>17365</v>
          </cell>
        </row>
        <row r="13">
          <cell r="A13" t="str">
            <v>03.1162</v>
          </cell>
          <cell r="B13" t="str">
            <v>Ñaøo moùng baèng TC ñaát C2  saâu £ 3 m dieän tích ñaùy moùng £ 25 m2</v>
          </cell>
          <cell r="C13" t="str">
            <v>m 3</v>
          </cell>
          <cell r="E13">
            <v>12508</v>
          </cell>
        </row>
        <row r="14">
          <cell r="A14" t="str">
            <v>03.1163</v>
          </cell>
          <cell r="B14" t="str">
            <v>Ñaøo moùng baèng TC ñaát C3  saâu £ 3 m dieän tích ñaùy moùng £ 25 m2</v>
          </cell>
          <cell r="C14" t="str">
            <v>m 3</v>
          </cell>
          <cell r="E14">
            <v>18395</v>
          </cell>
        </row>
        <row r="15">
          <cell r="A15" t="str">
            <v>03.1182</v>
          </cell>
          <cell r="B15" t="str">
            <v>Ñaøo moùng baèng TC ñaát C2  saâu £ 2 m dieän tích ñaùy moùng £ 35 m2</v>
          </cell>
          <cell r="C15" t="str">
            <v>m 3</v>
          </cell>
          <cell r="E15">
            <v>12214</v>
          </cell>
        </row>
        <row r="16">
          <cell r="A16" t="str">
            <v>03.1183</v>
          </cell>
          <cell r="B16" t="str">
            <v>Ñaøo moùng baèng TC ñaát C3  saâu £ 2 m dieän tích ñaùy moùng £ 35 m2</v>
          </cell>
          <cell r="C16" t="str">
            <v>m 3</v>
          </cell>
          <cell r="E16">
            <v>18100</v>
          </cell>
        </row>
        <row r="17">
          <cell r="A17" t="str">
            <v>03.1192</v>
          </cell>
          <cell r="B17" t="str">
            <v>Ñaøo moùng baèng TC ñaát C2  saâu £ 3 m dieän tích ñaùy moùng £ 35 m2</v>
          </cell>
          <cell r="C17" t="str">
            <v>m 3</v>
          </cell>
          <cell r="E17">
            <v>13097</v>
          </cell>
        </row>
        <row r="18">
          <cell r="A18" t="str">
            <v>03.1193</v>
          </cell>
          <cell r="B18" t="str">
            <v>Ñaøo moùng baèng TC ñaát C3  saâu £ 3 m dieän tích ñaùy moùng £ 35 m2</v>
          </cell>
          <cell r="C18" t="str">
            <v>m 3</v>
          </cell>
          <cell r="E18">
            <v>19425</v>
          </cell>
        </row>
        <row r="19">
          <cell r="A19" t="str">
            <v>03.1212</v>
          </cell>
          <cell r="B19" t="str">
            <v>Ñaøo moùng baèng TC ñaát C2  saâu £ 2 m dieän tích ñaùy moùng £ 50 m2</v>
          </cell>
          <cell r="C19" t="str">
            <v>m 3</v>
          </cell>
          <cell r="D19">
            <v>15646</v>
          </cell>
          <cell r="E19">
            <v>12803</v>
          </cell>
        </row>
        <row r="20">
          <cell r="A20" t="str">
            <v>03.1213</v>
          </cell>
          <cell r="B20" t="str">
            <v>Ñaøo moùng baèng TC ñaát C3  saâu £ 2 m dieän tích ñaùy moùng £ 50 m2</v>
          </cell>
          <cell r="C20" t="str">
            <v>m 3</v>
          </cell>
          <cell r="D20"/>
          <cell r="E20">
            <v>19130</v>
          </cell>
          <cell r="F20"/>
        </row>
        <row r="21">
          <cell r="A21" t="str">
            <v>03.1222</v>
          </cell>
          <cell r="B21" t="str">
            <v>Ñaøo moùng baèng TC ñaát C2  saâu £ 3 m dieän tích ñaùy moùng £ 50 m2</v>
          </cell>
          <cell r="C21" t="str">
            <v>m 3</v>
          </cell>
          <cell r="E21">
            <v>13833</v>
          </cell>
        </row>
        <row r="22">
          <cell r="A22" t="str">
            <v>03.1223</v>
          </cell>
          <cell r="B22" t="str">
            <v>Ñaøo moùng baèng TC ñaát C3  saâu £ 3 m dieän tích ñaùy moùng £ 50 m2</v>
          </cell>
          <cell r="C22" t="str">
            <v>m 3</v>
          </cell>
          <cell r="E22">
            <v>20455</v>
          </cell>
        </row>
        <row r="23">
          <cell r="A23" t="str">
            <v>03.1252</v>
          </cell>
          <cell r="B23" t="str">
            <v>Ñaøo moùng baèng TC ñaát C2  saâu £ 2 m dieän tích ñaùy moùng £ 75 m2</v>
          </cell>
          <cell r="C23" t="str">
            <v>m 3</v>
          </cell>
          <cell r="E23">
            <v>13097</v>
          </cell>
        </row>
        <row r="24">
          <cell r="A24" t="str">
            <v>03.1253</v>
          </cell>
          <cell r="B24" t="str">
            <v>Ñaøo moùng baèng TC ñaát C3  saâu £ 2 m dieän tích ñaùy moùng £ 75 m2</v>
          </cell>
          <cell r="C24" t="str">
            <v>m 3</v>
          </cell>
          <cell r="E24">
            <v>19572</v>
          </cell>
        </row>
        <row r="25">
          <cell r="A25" t="str">
            <v>03.1262</v>
          </cell>
          <cell r="B25" t="str">
            <v>Ñaøo moùng baèng TC ñaát C2  saâu £ 3 m dieän tích ñaùy moùng £ 75 m2</v>
          </cell>
          <cell r="C25" t="str">
            <v>m 3</v>
          </cell>
          <cell r="E25">
            <v>14127</v>
          </cell>
        </row>
        <row r="26">
          <cell r="A26" t="str">
            <v>03.1263</v>
          </cell>
          <cell r="B26" t="str">
            <v>Ñaøo moùng baèng TC ñaát C3  saâu £ 3 m dieän tích ñaùy moùng £ 75 m2</v>
          </cell>
          <cell r="C26" t="str">
            <v>m 3</v>
          </cell>
          <cell r="E26">
            <v>21043</v>
          </cell>
        </row>
        <row r="27">
          <cell r="A27" t="str">
            <v>03.1292</v>
          </cell>
          <cell r="B27" t="str">
            <v>Ñaøo moùng baèng TC ñaát C2  saâu £ 2 m dieän tích ñaùy moùng £ 100 m2</v>
          </cell>
          <cell r="C27" t="str">
            <v>m 3</v>
          </cell>
          <cell r="E27">
            <v>13391</v>
          </cell>
        </row>
        <row r="28">
          <cell r="A28" t="str">
            <v>03.1293</v>
          </cell>
          <cell r="B28" t="str">
            <v>Ñaøo moùng baèng TC ñaát C3  saâu £ 2 m dieän tích ñaùy moùng £ 100 m2</v>
          </cell>
          <cell r="C28" t="str">
            <v>m 3</v>
          </cell>
          <cell r="E28">
            <v>20308</v>
          </cell>
        </row>
        <row r="29">
          <cell r="A29" t="str">
            <v>03.1302</v>
          </cell>
          <cell r="B29" t="str">
            <v>Ñaøo moùng baèng TC ñaát C2  saâu £ 3 m dieän tích ñaùy moùng £ 100 m2</v>
          </cell>
          <cell r="C29" t="str">
            <v>m 3</v>
          </cell>
          <cell r="E29">
            <v>14569</v>
          </cell>
        </row>
        <row r="30">
          <cell r="A30" t="str">
            <v>03.1303</v>
          </cell>
          <cell r="B30" t="str">
            <v>Ñaøo moùng baèng TC ñaát C3  saâu £ 3 m dieän tích ñaùy moùng £ 100 m2</v>
          </cell>
          <cell r="C30" t="str">
            <v>m 3</v>
          </cell>
          <cell r="E30">
            <v>21632</v>
          </cell>
        </row>
        <row r="31">
          <cell r="A31" t="str">
            <v>03.1332</v>
          </cell>
          <cell r="B31" t="str">
            <v>Ñaøo moùng baèng TC ñaát C2  saâu £ 2 m dieän tích ñaùy moùng £ 150 m2</v>
          </cell>
          <cell r="C31" t="str">
            <v>m 3</v>
          </cell>
          <cell r="E31">
            <v>14127</v>
          </cell>
        </row>
        <row r="32">
          <cell r="A32" t="str">
            <v>03.1333</v>
          </cell>
          <cell r="B32" t="str">
            <v>Ñaøo moùng baèng TC ñaát C3  saâu £ 2 m dieän tích ñaùy moùng £ 150 m2</v>
          </cell>
          <cell r="C32" t="str">
            <v>m 3</v>
          </cell>
          <cell r="E32">
            <v>21191</v>
          </cell>
        </row>
        <row r="33">
          <cell r="A33" t="str">
            <v>03.1342</v>
          </cell>
          <cell r="B33" t="str">
            <v>Ñaøo moùng baèng TC ñaát C2  saâu £ 3 m dieän tích ñaùy moùng £ 150 m2</v>
          </cell>
          <cell r="C33" t="str">
            <v>m 3</v>
          </cell>
          <cell r="E33">
            <v>15451</v>
          </cell>
        </row>
        <row r="34">
          <cell r="A34" t="str">
            <v>03.1343</v>
          </cell>
          <cell r="B34" t="str">
            <v>Ñaøo moùng baèng TC ñaát C3  saâu £ 3 m dieän tích ñaùy moùng £ 150 m2</v>
          </cell>
          <cell r="C34" t="str">
            <v>m 3</v>
          </cell>
          <cell r="E34">
            <v>22809</v>
          </cell>
        </row>
        <row r="35">
          <cell r="A35" t="str">
            <v>03.1352</v>
          </cell>
          <cell r="B35" t="str">
            <v>Ñaøo moùng baèng TC ñaát C2  saâu £ 4 m dieän tích ñaùy moùng £ 150 m2</v>
          </cell>
          <cell r="C35" t="str">
            <v>m 3</v>
          </cell>
          <cell r="E35">
            <v>16629</v>
          </cell>
        </row>
        <row r="36">
          <cell r="A36" t="str">
            <v>03.1353</v>
          </cell>
          <cell r="B36" t="str">
            <v>Ñaøo moùng baèng TC ñaát C3  saâu £ 4 m dieän tích ñaùy moùng £ 150 m2</v>
          </cell>
          <cell r="C36" t="str">
            <v>m 3</v>
          </cell>
          <cell r="E36">
            <v>24134</v>
          </cell>
        </row>
        <row r="37">
          <cell r="A37" t="str">
            <v>03.1372</v>
          </cell>
          <cell r="B37" t="str">
            <v>Ñaøo moùng baèng TC ñaát C2  saâu £ 2 m dieän tích ñaùy moùng £ 200 m2</v>
          </cell>
          <cell r="C37" t="str">
            <v>m 3</v>
          </cell>
          <cell r="E37">
            <v>14716</v>
          </cell>
        </row>
        <row r="38">
          <cell r="A38" t="str">
            <v>03.1373</v>
          </cell>
          <cell r="B38" t="str">
            <v>Ñaøo moùng baèng TC ñaát C3  saâu £ 2 m dieän tích ñaùy moùng £ 200 m2</v>
          </cell>
          <cell r="C38" t="str">
            <v>m 3</v>
          </cell>
          <cell r="E38">
            <v>22074</v>
          </cell>
        </row>
        <row r="39">
          <cell r="A39" t="str">
            <v>03.1382</v>
          </cell>
          <cell r="B39" t="str">
            <v>Ñaøo moùng baèng TC ñaát C2  saâu £ 3 m dieän tích ñaùy moùng £ 200 m2</v>
          </cell>
          <cell r="C39" t="str">
            <v>m 3</v>
          </cell>
          <cell r="E39">
            <v>16334</v>
          </cell>
        </row>
        <row r="40">
          <cell r="A40" t="str">
            <v>03.1383</v>
          </cell>
          <cell r="B40" t="str">
            <v>Ñaøo moùng baèng TC ñaát C3  saâu £ 3 m dieän tích ñaùy moùng £ 200 m2</v>
          </cell>
          <cell r="C40" t="str">
            <v>m 3</v>
          </cell>
          <cell r="E40">
            <v>23987</v>
          </cell>
        </row>
        <row r="41">
          <cell r="A41" t="str">
            <v>03.1392</v>
          </cell>
          <cell r="B41" t="str">
            <v>Ñaøo moùng baèng TC ñaát C2  saâu £ 3 m dieän tích ñaùy moùng £ 200 m2</v>
          </cell>
          <cell r="C41" t="str">
            <v>m 3</v>
          </cell>
          <cell r="E41">
            <v>17512</v>
          </cell>
        </row>
        <row r="42">
          <cell r="A42" t="str">
            <v>03.1393</v>
          </cell>
          <cell r="B42" t="str">
            <v>Ñaøo moùng baèng TC ñaát C3  saâu £ 3 m dieän tích ñaùy moùng £ 200 m2</v>
          </cell>
          <cell r="C42" t="str">
            <v>m 3</v>
          </cell>
          <cell r="E42">
            <v>25311</v>
          </cell>
        </row>
        <row r="43">
          <cell r="A43" t="str">
            <v>03.1422</v>
          </cell>
          <cell r="B43" t="str">
            <v>Ñaøo moùng baèng TC ñaát C2  saâu £ 2 m dieän tích ñaùy moùng &gt; 200 m2</v>
          </cell>
          <cell r="C43" t="str">
            <v>m 3</v>
          </cell>
          <cell r="E43">
            <v>16187</v>
          </cell>
        </row>
        <row r="44">
          <cell r="A44" t="str">
            <v>03.1423</v>
          </cell>
          <cell r="B44" t="str">
            <v>Ñaøo moùng baèng TC ñaát C3  saâu £ 2 m dieän tích ñaùy moùng &gt; 200 m2</v>
          </cell>
          <cell r="C44" t="str">
            <v>m 3</v>
          </cell>
          <cell r="E44">
            <v>24281</v>
          </cell>
        </row>
        <row r="45">
          <cell r="A45" t="str">
            <v>03.1432</v>
          </cell>
          <cell r="B45" t="str">
            <v>Ñaøo moùng baèng TC ñaát C2  saâu £ 3 m dieän tích ñaùy moùng &gt; 200 m2</v>
          </cell>
          <cell r="C45" t="str">
            <v>m 3</v>
          </cell>
          <cell r="E45">
            <v>17217</v>
          </cell>
        </row>
        <row r="46">
          <cell r="A46" t="str">
            <v>03.1433</v>
          </cell>
          <cell r="B46" t="str">
            <v>Ñaøo moùng baèng TC ñaát C3  saâu £ 3 m dieän tích ñaùy moùng &gt; 200 m2</v>
          </cell>
          <cell r="C46" t="str">
            <v>m 3</v>
          </cell>
          <cell r="E46">
            <v>25458</v>
          </cell>
        </row>
        <row r="47">
          <cell r="A47" t="str">
            <v>03.1442</v>
          </cell>
          <cell r="B47" t="str">
            <v>Ñaøo moùng baèng TC ñaát C2  saâu £ 3 m dieän tích ñaùy moùng &gt; 200 m2</v>
          </cell>
          <cell r="C47" t="str">
            <v>m 3</v>
          </cell>
          <cell r="E47">
            <v>18836</v>
          </cell>
        </row>
        <row r="48">
          <cell r="A48" t="str">
            <v>03.1443</v>
          </cell>
          <cell r="B48" t="str">
            <v>Ñaøo moùng baèng TC ñaát C3  saâu £ 3 m dieän tích ñaùy moùng &gt; 200 m2</v>
          </cell>
          <cell r="C48" t="str">
            <v>m 3</v>
          </cell>
          <cell r="E48">
            <v>27960</v>
          </cell>
        </row>
        <row r="49">
          <cell r="A49" t="str">
            <v>03.2202</v>
          </cell>
          <cell r="B49" t="str">
            <v>Laáp hoá moùng + chaân truï C2</v>
          </cell>
          <cell r="C49" t="str">
            <v>m 3</v>
          </cell>
          <cell r="E49">
            <v>9712</v>
          </cell>
        </row>
        <row r="50">
          <cell r="A50" t="str">
            <v>03.2203</v>
          </cell>
          <cell r="B50" t="str">
            <v>Laáp hoá moùng + chaân truï C3</v>
          </cell>
          <cell r="C50" t="str">
            <v>m 3</v>
          </cell>
          <cell r="E50">
            <v>10890</v>
          </cell>
        </row>
        <row r="51">
          <cell r="A51" t="str">
            <v>03.3102</v>
          </cell>
          <cell r="B51" t="str">
            <v>Ñaøo ñaát raõnh tieáp ñòa ñaát C2</v>
          </cell>
          <cell r="C51" t="str">
            <v>m 3</v>
          </cell>
          <cell r="E51">
            <v>14716</v>
          </cell>
        </row>
        <row r="52">
          <cell r="A52" t="str">
            <v>03.3103</v>
          </cell>
          <cell r="B52" t="str">
            <v>Ñaøo ñaát raõnh tieáp ñòa ñaát C3</v>
          </cell>
          <cell r="C52" t="str">
            <v>m 3</v>
          </cell>
          <cell r="E52">
            <v>21926</v>
          </cell>
        </row>
        <row r="53">
          <cell r="A53" t="str">
            <v>03.3202</v>
          </cell>
          <cell r="B53" t="str">
            <v>Laáp ñaát raõnh tieáp ñòa ñaát C2</v>
          </cell>
          <cell r="C53" t="str">
            <v>m 3</v>
          </cell>
          <cell r="E53">
            <v>8682</v>
          </cell>
        </row>
        <row r="54">
          <cell r="A54" t="str">
            <v>03.3203</v>
          </cell>
          <cell r="B54" t="str">
            <v>Laáp ñaát raõnh tieáp ñòa ñaát C3</v>
          </cell>
          <cell r="C54" t="str">
            <v>m 3</v>
          </cell>
          <cell r="E54">
            <v>10007</v>
          </cell>
        </row>
        <row r="55">
          <cell r="A55" t="str">
            <v>03.4001</v>
          </cell>
          <cell r="B55" t="str">
            <v>Ñaép bôø bao ñoä saâu buøn nöôùc £ 30cm</v>
          </cell>
          <cell r="C55" t="str">
            <v>m</v>
          </cell>
          <cell r="E55">
            <v>5592</v>
          </cell>
        </row>
        <row r="56">
          <cell r="A56" t="str">
            <v>03.4002</v>
          </cell>
          <cell r="B56" t="str">
            <v>Ñaép bôø bao ñoä saâu buøn nöôùc £ 50cm</v>
          </cell>
          <cell r="C56" t="str">
            <v>m</v>
          </cell>
          <cell r="D56">
            <v>24000</v>
          </cell>
          <cell r="E56">
            <v>8241</v>
          </cell>
        </row>
        <row r="57">
          <cell r="A57" t="str">
            <v>03.4003</v>
          </cell>
          <cell r="B57" t="str">
            <v>Ñaép bôø bao ñoä saâu buøn nöôùc £ 80cm</v>
          </cell>
          <cell r="C57" t="str">
            <v>m</v>
          </cell>
          <cell r="D57">
            <v>37500</v>
          </cell>
          <cell r="E57">
            <v>12655</v>
          </cell>
        </row>
        <row r="58">
          <cell r="A58" t="str">
            <v>03.4004</v>
          </cell>
          <cell r="B58" t="str">
            <v>Ñaép bôø bao ñoä saâu buøn nöôùc £ 100cm</v>
          </cell>
          <cell r="C58" t="str">
            <v>m</v>
          </cell>
          <cell r="D58">
            <v>45000</v>
          </cell>
          <cell r="E58">
            <v>16187</v>
          </cell>
        </row>
        <row r="59">
          <cell r="A59" t="str">
            <v>03.5100</v>
          </cell>
          <cell r="B59" t="str">
            <v xml:space="preserve">Bôm taùt nöôùc baèng thuû coâng </v>
          </cell>
          <cell r="C59" t="str">
            <v>m 3</v>
          </cell>
          <cell r="E59">
            <v>5827</v>
          </cell>
        </row>
        <row r="60">
          <cell r="A60" t="str">
            <v>03.5200</v>
          </cell>
          <cell r="B60" t="str">
            <v>Bôm taùt nöôùc baèng maùy</v>
          </cell>
          <cell r="C60" t="str">
            <v>m 3</v>
          </cell>
          <cell r="F60">
            <v>2567</v>
          </cell>
        </row>
        <row r="61">
          <cell r="A61" t="str">
            <v>03.7001</v>
          </cell>
          <cell r="B61" t="str">
            <v>Ñaép caùt coâng trình</v>
          </cell>
          <cell r="C61" t="str">
            <v>m 3</v>
          </cell>
          <cell r="D61">
            <v>24423</v>
          </cell>
          <cell r="E61">
            <v>9124</v>
          </cell>
        </row>
        <row r="62">
          <cell r="A62" t="str">
            <v>04.1101</v>
          </cell>
          <cell r="B62" t="str">
            <v>SX laép döïng coát theùp £ F10</v>
          </cell>
          <cell r="C62" t="str">
            <v>kg</v>
          </cell>
          <cell r="D62">
            <v>4267.6769999999997</v>
          </cell>
          <cell r="E62">
            <v>201.59299999999999</v>
          </cell>
          <cell r="F62">
            <v>16.917999999999999</v>
          </cell>
        </row>
        <row r="63">
          <cell r="A63" t="str">
            <v>04.1102</v>
          </cell>
          <cell r="B63" t="str">
            <v>SX laép döïng coát theùp £ F18</v>
          </cell>
          <cell r="C63" t="str">
            <v>kg</v>
          </cell>
          <cell r="D63">
            <v>4314.6459999999997</v>
          </cell>
          <cell r="E63">
            <v>148.48500000000001</v>
          </cell>
          <cell r="F63">
            <v>187.36099999999999</v>
          </cell>
        </row>
        <row r="64">
          <cell r="A64" t="str">
            <v>04.1103</v>
          </cell>
          <cell r="B64" t="str">
            <v>SX laép döïng coát theùp &gt; F18</v>
          </cell>
          <cell r="C64" t="str">
            <v>kg</v>
          </cell>
          <cell r="D64">
            <v>4320.3580000000002</v>
          </cell>
          <cell r="E64">
            <v>113.02800000000001</v>
          </cell>
          <cell r="F64">
            <v>203.874</v>
          </cell>
        </row>
        <row r="65">
          <cell r="A65" t="str">
            <v>04.2002</v>
          </cell>
          <cell r="B65" t="str">
            <v>Vaùn khuoân</v>
          </cell>
          <cell r="C65" t="str">
            <v>m2</v>
          </cell>
          <cell r="D65">
            <v>26318.45</v>
          </cell>
          <cell r="E65">
            <v>5702.46</v>
          </cell>
        </row>
        <row r="66">
          <cell r="A66" t="str">
            <v>04.3101</v>
          </cell>
          <cell r="B66" t="str">
            <v>Beâ toâng loùt M#100 ñaù 4x6</v>
          </cell>
          <cell r="C66" t="str">
            <v>m 3</v>
          </cell>
          <cell r="D66">
            <v>315919</v>
          </cell>
          <cell r="E66">
            <v>39732</v>
          </cell>
        </row>
        <row r="67">
          <cell r="A67" t="str">
            <v>04.3102</v>
          </cell>
          <cell r="B67" t="str">
            <v>Beâ toâng loùt M#150 ñaù 4x6</v>
          </cell>
          <cell r="C67" t="str">
            <v>m 3</v>
          </cell>
          <cell r="D67">
            <v>367816</v>
          </cell>
          <cell r="E67">
            <v>39732</v>
          </cell>
        </row>
        <row r="68">
          <cell r="A68" t="str">
            <v>04.3111</v>
          </cell>
          <cell r="B68" t="str">
            <v>Beâ toâng loùt moùng baûn M#100 ñaù 4x6</v>
          </cell>
          <cell r="C68" t="str">
            <v>m 3</v>
          </cell>
          <cell r="D68">
            <v>315919</v>
          </cell>
          <cell r="E68">
            <v>32080</v>
          </cell>
        </row>
        <row r="69">
          <cell r="A69" t="str">
            <v>04.3112</v>
          </cell>
          <cell r="B69" t="str">
            <v>Beâ toâng loùt moùng baûn M#150 ñaù 4x6</v>
          </cell>
          <cell r="C69" t="str">
            <v>m 3</v>
          </cell>
          <cell r="D69">
            <v>367816</v>
          </cell>
          <cell r="E69">
            <v>32080</v>
          </cell>
        </row>
        <row r="70">
          <cell r="A70" t="str">
            <v>04.3333</v>
          </cell>
          <cell r="B70" t="str">
            <v>BT moùng truï coù caàu coâng taùc M#200 ñaù 2x4 (TC keát hôïp ñaàm duøi)</v>
          </cell>
          <cell r="C70" t="str">
            <v>m 3</v>
          </cell>
          <cell r="D70">
            <v>476738</v>
          </cell>
          <cell r="E70">
            <v>44589</v>
          </cell>
          <cell r="F70">
            <v>4003</v>
          </cell>
        </row>
        <row r="71">
          <cell r="A71" t="str">
            <v>04.3334</v>
          </cell>
          <cell r="B71" t="str">
            <v>BT moùng truï coù caàu coâng taùc M#250 ñaù 2x4 (TC keát hôïp ñaàm duøi)</v>
          </cell>
          <cell r="C71" t="str">
            <v>m 3</v>
          </cell>
          <cell r="D71">
            <v>533530</v>
          </cell>
          <cell r="E71">
            <v>44589</v>
          </cell>
          <cell r="F71">
            <v>4003</v>
          </cell>
        </row>
        <row r="72">
          <cell r="A72" t="str">
            <v>04.3343</v>
          </cell>
          <cell r="B72" t="str">
            <v>BT moùng truï khoâng coù caàu coâng taùc M#200 ñaù 2x4 (TC keát hôïp ñaàm duøi)</v>
          </cell>
          <cell r="C72" t="str">
            <v>m 3</v>
          </cell>
          <cell r="D72">
            <v>443488</v>
          </cell>
          <cell r="E72">
            <v>38261</v>
          </cell>
          <cell r="F72">
            <v>4003</v>
          </cell>
        </row>
        <row r="73">
          <cell r="A73" t="str">
            <v>04.3344</v>
          </cell>
          <cell r="B73" t="str">
            <v>BT moùng truï khoâng coù caàu coâng taùc M#250 ñaù 2x4 (TC keát hôïp ñaàm duøi)</v>
          </cell>
          <cell r="C73" t="str">
            <v>m 3</v>
          </cell>
          <cell r="D73">
            <v>500280</v>
          </cell>
          <cell r="E73">
            <v>38261</v>
          </cell>
          <cell r="F73">
            <v>4003</v>
          </cell>
        </row>
        <row r="74">
          <cell r="A74" t="str">
            <v>04.3353</v>
          </cell>
          <cell r="B74" t="str">
            <v>BT moùng baûnï coù caàu coâng taùc M#200 ñaù 2x4 (TC keát hôïp ñaàm duøi)</v>
          </cell>
          <cell r="C74" t="str">
            <v>m 3</v>
          </cell>
          <cell r="D74">
            <v>476738</v>
          </cell>
          <cell r="E74">
            <v>41498</v>
          </cell>
          <cell r="F74">
            <v>4003</v>
          </cell>
        </row>
        <row r="75">
          <cell r="A75" t="str">
            <v>04.3354</v>
          </cell>
          <cell r="B75" t="str">
            <v>BT moùng baûnï coù caàu coâng taùc M#250 ñaù 2x4 (TC keát hôïp ñaàm duøi)</v>
          </cell>
          <cell r="C75" t="str">
            <v>m 3</v>
          </cell>
          <cell r="D75">
            <v>533530</v>
          </cell>
          <cell r="E75">
            <v>41498</v>
          </cell>
          <cell r="F75">
            <v>4003</v>
          </cell>
        </row>
        <row r="76">
          <cell r="A76" t="str">
            <v>04.3601</v>
          </cell>
          <cell r="D76">
            <v>447735</v>
          </cell>
          <cell r="E76">
            <v>50328</v>
          </cell>
        </row>
        <row r="77">
          <cell r="A77" t="str">
            <v>04.3801</v>
          </cell>
          <cell r="B77" t="str">
            <v>Laép ñaët moùng neùo troïng löôïng £ 0,25T</v>
          </cell>
          <cell r="C77" t="str">
            <v>caùi</v>
          </cell>
          <cell r="E77">
            <v>11051</v>
          </cell>
        </row>
        <row r="78">
          <cell r="A78" t="str">
            <v>04.3802</v>
          </cell>
          <cell r="B78" t="str">
            <v>Laép ñaët moùng neùo troïng löôïng £ 0,5T</v>
          </cell>
          <cell r="C78" t="str">
            <v>caùi</v>
          </cell>
          <cell r="E78">
            <v>24214</v>
          </cell>
        </row>
        <row r="79">
          <cell r="A79" t="str">
            <v>04.3803</v>
          </cell>
          <cell r="B79" t="str">
            <v>Laép ñaët moùng neùo troïng löôïng &gt; 0,5T</v>
          </cell>
          <cell r="C79" t="str">
            <v>caùi</v>
          </cell>
          <cell r="E79">
            <v>42252</v>
          </cell>
        </row>
        <row r="80">
          <cell r="A80" t="str">
            <v>05.4101</v>
          </cell>
          <cell r="B80" t="str">
            <v>Laép ñaët coät theùp baèng thuû coâng (chieáu cao £15m)</v>
          </cell>
          <cell r="C80" t="str">
            <v>taán</v>
          </cell>
          <cell r="D80">
            <v>5359</v>
          </cell>
          <cell r="E80">
            <v>183473</v>
          </cell>
        </row>
        <row r="81">
          <cell r="A81" t="str">
            <v>05.4201</v>
          </cell>
          <cell r="B81" t="str">
            <v>Laép ñaët coät theùp baèng thuû coâng (chieáu cao £25m)</v>
          </cell>
          <cell r="C81" t="str">
            <v>taán</v>
          </cell>
          <cell r="D81">
            <v>12217</v>
          </cell>
          <cell r="E81">
            <v>201837</v>
          </cell>
        </row>
        <row r="82">
          <cell r="A82" t="str">
            <v>05.4301</v>
          </cell>
          <cell r="B82" t="str">
            <v>Laép ñaët coät theùp baèng thuû coâng (chieáu cao £40m)</v>
          </cell>
          <cell r="C82" t="str">
            <v>taán</v>
          </cell>
          <cell r="D82">
            <v>12860</v>
          </cell>
          <cell r="E82">
            <v>232064</v>
          </cell>
        </row>
        <row r="83">
          <cell r="A83" t="str">
            <v>05.4401</v>
          </cell>
          <cell r="B83" t="str">
            <v>Laép ñaët coät theùp baèng thuû coâng (chieáu cao £55m)</v>
          </cell>
          <cell r="C83" t="str">
            <v>taán</v>
          </cell>
          <cell r="D83">
            <v>15646</v>
          </cell>
          <cell r="E83">
            <v>266841</v>
          </cell>
        </row>
        <row r="84">
          <cell r="A84" t="str">
            <v>05.4501</v>
          </cell>
          <cell r="B84" t="str">
            <v>Laép ñaët coät theùp baèng thuû coâng (chieáu cao £70m)</v>
          </cell>
          <cell r="C84" t="str">
            <v>taán</v>
          </cell>
          <cell r="D84">
            <v>16289</v>
          </cell>
          <cell r="E84">
            <v>307143</v>
          </cell>
        </row>
        <row r="85">
          <cell r="A85" t="str">
            <v>05.4601</v>
          </cell>
          <cell r="B85" t="str">
            <v>Laép ñaët coät theùp baèng thuû coâng (chieáu cao £85m)</v>
          </cell>
          <cell r="C85" t="str">
            <v>taán</v>
          </cell>
          <cell r="D85">
            <v>16932</v>
          </cell>
          <cell r="E85">
            <v>352808</v>
          </cell>
        </row>
        <row r="86">
          <cell r="A86" t="str">
            <v>05.4701</v>
          </cell>
          <cell r="B86" t="str">
            <v>Laép ñaët coät theùp baèng thuû coâng (chieáu cao £100m)</v>
          </cell>
          <cell r="C86" t="str">
            <v>taán</v>
          </cell>
          <cell r="D86">
            <v>16932</v>
          </cell>
          <cell r="E86">
            <v>405786</v>
          </cell>
        </row>
        <row r="87">
          <cell r="A87" t="str">
            <v>05.5101</v>
          </cell>
          <cell r="B87" t="str">
            <v>Noái coät beâ toâng baèng maët bích (ÑH bình thöôøng)</v>
          </cell>
          <cell r="C87" t="str">
            <v>moái</v>
          </cell>
          <cell r="D87">
            <v>12573</v>
          </cell>
          <cell r="E87">
            <v>48753</v>
          </cell>
        </row>
        <row r="88">
          <cell r="A88" t="str">
            <v>05.5102</v>
          </cell>
          <cell r="B88" t="str">
            <v>Noái coät beâ toâng baèng maët bích (ÑH söôøn ñoài)</v>
          </cell>
          <cell r="C88" t="str">
            <v>moái</v>
          </cell>
          <cell r="D88">
            <v>12573</v>
          </cell>
          <cell r="E88">
            <v>51190</v>
          </cell>
        </row>
        <row r="89">
          <cell r="A89" t="str">
            <v>05.5103</v>
          </cell>
          <cell r="B89" t="str">
            <v>Noái coät beâ toâng baèng maët bích (ÑH sình laày)</v>
          </cell>
          <cell r="C89" t="str">
            <v>moái</v>
          </cell>
          <cell r="D89">
            <v>34960</v>
          </cell>
          <cell r="E89">
            <v>58503</v>
          </cell>
        </row>
        <row r="90">
          <cell r="A90" t="str">
            <v>05.5211</v>
          </cell>
          <cell r="B90" t="str">
            <v>Döïng coät beâ toâng baèng thuû coâng (chieáu cao £ 8m)</v>
          </cell>
          <cell r="C90" t="str">
            <v>coät</v>
          </cell>
          <cell r="D90">
            <v>20790</v>
          </cell>
          <cell r="E90">
            <v>74917</v>
          </cell>
        </row>
        <row r="91">
          <cell r="A91" t="str">
            <v>05.5212</v>
          </cell>
          <cell r="B91" t="str">
            <v>Döïng coät beâ toâng baèng thuû coâng (chieáu cao £ 10m)</v>
          </cell>
          <cell r="C91" t="str">
            <v>coät</v>
          </cell>
          <cell r="D91">
            <v>20790</v>
          </cell>
          <cell r="E91">
            <v>80605</v>
          </cell>
        </row>
        <row r="92">
          <cell r="A92" t="str">
            <v>05.5213</v>
          </cell>
          <cell r="B92" t="str">
            <v>Döïng coät beâ toâng baèng thuû coâng (chieáu cao £ 12m)</v>
          </cell>
          <cell r="C92" t="str">
            <v>coät</v>
          </cell>
          <cell r="D92">
            <v>20790</v>
          </cell>
          <cell r="E92">
            <v>86293</v>
          </cell>
        </row>
        <row r="93">
          <cell r="A93" t="str">
            <v>05.5214</v>
          </cell>
          <cell r="B93" t="str">
            <v>Döïng coät beâ toâng baèng thuû coâng (chieáu cao £ 14m)</v>
          </cell>
          <cell r="C93" t="str">
            <v>coät</v>
          </cell>
          <cell r="D93">
            <v>20790</v>
          </cell>
          <cell r="E93">
            <v>107419</v>
          </cell>
        </row>
        <row r="94">
          <cell r="A94" t="str">
            <v>05.5215</v>
          </cell>
          <cell r="B94" t="str">
            <v>Döïng coät beâ toâng baèng thuû coâng (chieáu cao £ 16m)</v>
          </cell>
          <cell r="C94" t="str">
            <v>coät</v>
          </cell>
          <cell r="D94">
            <v>24448</v>
          </cell>
          <cell r="E94">
            <v>116844</v>
          </cell>
        </row>
        <row r="95">
          <cell r="A95" t="str">
            <v>05.5216</v>
          </cell>
          <cell r="B95" t="str">
            <v>Döïng coät beâ toâng baèng thuû coâng (chieáu cao £ 18m)</v>
          </cell>
          <cell r="C95" t="str">
            <v>coät</v>
          </cell>
          <cell r="D95">
            <v>24448</v>
          </cell>
          <cell r="E95">
            <v>152271</v>
          </cell>
        </row>
        <row r="96">
          <cell r="A96" t="str">
            <v>05.5217</v>
          </cell>
          <cell r="B96" t="str">
            <v>Döïng coät beâ toâng baèng thuû coâng (chieáu cao £ 20m)</v>
          </cell>
          <cell r="C96" t="str">
            <v>coät</v>
          </cell>
          <cell r="D96">
            <v>24448</v>
          </cell>
          <cell r="E96">
            <v>177460</v>
          </cell>
        </row>
        <row r="97">
          <cell r="A97" t="str">
            <v>05.5218</v>
          </cell>
          <cell r="B97" t="str">
            <v>Döïng coät beâ toâng baèng thuû coâng (chieáu cao &gt; 20m)</v>
          </cell>
          <cell r="C97" t="str">
            <v>coät</v>
          </cell>
          <cell r="D97">
            <v>24448</v>
          </cell>
          <cell r="E97">
            <v>193711</v>
          </cell>
        </row>
        <row r="98">
          <cell r="A98" t="str">
            <v>05.6011</v>
          </cell>
          <cell r="B98" t="str">
            <v>Laép ñaët xaø theùp cho coät ñôõ (troïng löôïng 25 kg)</v>
          </cell>
          <cell r="C98" t="str">
            <v>boä</v>
          </cell>
          <cell r="E98">
            <v>13161</v>
          </cell>
        </row>
        <row r="99">
          <cell r="A99" t="str">
            <v>05.6021</v>
          </cell>
          <cell r="B99" t="str">
            <v>Laép ñaët xaø theùp cho coät ñôõ (troïng löôïng 50 kg)</v>
          </cell>
          <cell r="C99" t="str">
            <v>boä</v>
          </cell>
          <cell r="E99">
            <v>17806</v>
          </cell>
        </row>
        <row r="100">
          <cell r="A100" t="str">
            <v>05.6031</v>
          </cell>
          <cell r="B100" t="str">
            <v>Laép ñaët xaø theùp cho coät ñôõ (troïng löôïng 100 kg)</v>
          </cell>
          <cell r="C100" t="str">
            <v>boä</v>
          </cell>
          <cell r="E100">
            <v>23999</v>
          </cell>
        </row>
        <row r="101">
          <cell r="A101" t="str">
            <v>05.6041</v>
          </cell>
          <cell r="B101" t="str">
            <v>Laép ñaët xaø theùp cho coät ñôõ (troïng löôïng 140 kg)</v>
          </cell>
          <cell r="C101" t="str">
            <v>boä</v>
          </cell>
          <cell r="E101">
            <v>28799</v>
          </cell>
        </row>
        <row r="102">
          <cell r="A102" t="str">
            <v>05.6051</v>
          </cell>
          <cell r="B102" t="str">
            <v>Laép ñaët xaø theùp cho coät ñôõ (troïng löôïng 230 kg)</v>
          </cell>
          <cell r="C102" t="str">
            <v>boä</v>
          </cell>
          <cell r="E102">
            <v>39792</v>
          </cell>
        </row>
        <row r="103">
          <cell r="A103" t="str">
            <v>05.6061</v>
          </cell>
          <cell r="B103" t="str">
            <v>Laép ñaët xaø theùp cho coät ñôõ (troïng löôïng 320 kg)</v>
          </cell>
          <cell r="C103" t="str">
            <v>boä</v>
          </cell>
          <cell r="E103">
            <v>50785</v>
          </cell>
        </row>
        <row r="104">
          <cell r="A104" t="str">
            <v>05.6071</v>
          </cell>
          <cell r="B104" t="str">
            <v>Laép ñaët xaø theùp cho coät ñôõ (troïng löôïng 410 kg)</v>
          </cell>
          <cell r="C104" t="str">
            <v>boä</v>
          </cell>
          <cell r="E104">
            <v>59920</v>
          </cell>
        </row>
        <row r="105">
          <cell r="A105" t="str">
            <v>05.6081</v>
          </cell>
          <cell r="B105" t="str">
            <v>Laép ñaët xaø theùp cho coät ñôõ (troïng löôïng 500 kg)</v>
          </cell>
          <cell r="C105" t="str">
            <v>boä</v>
          </cell>
          <cell r="E105">
            <v>70759</v>
          </cell>
        </row>
        <row r="106">
          <cell r="A106" t="str">
            <v>05.6012</v>
          </cell>
          <cell r="B106" t="str">
            <v>Laép ñaët xaø theùp cho coät neùo (troïng löôïng 25 kg)</v>
          </cell>
          <cell r="C106" t="str">
            <v>boä</v>
          </cell>
          <cell r="D106"/>
          <cell r="E106">
            <v>17496</v>
          </cell>
          <cell r="F106"/>
        </row>
        <row r="107">
          <cell r="A107" t="str">
            <v>05.6022</v>
          </cell>
          <cell r="B107" t="str">
            <v>Laép ñaët xaø theùp cho coät neùoõ (troïng löôïng 50 kg)</v>
          </cell>
          <cell r="C107" t="str">
            <v>boä</v>
          </cell>
          <cell r="E107">
            <v>23689</v>
          </cell>
        </row>
        <row r="108">
          <cell r="A108" t="str">
            <v>05.6032</v>
          </cell>
          <cell r="B108" t="str">
            <v>Laép ñaët xaø theùp cho coät neùo (troïng löôïng 100 kg)</v>
          </cell>
          <cell r="C108" t="str">
            <v>boä</v>
          </cell>
          <cell r="E108">
            <v>31896</v>
          </cell>
        </row>
        <row r="109">
          <cell r="A109" t="str">
            <v>05.6042</v>
          </cell>
          <cell r="B109" t="str">
            <v>Laép ñaët xaø theùp cho coät neùo (troïng löôïng 140 kg)</v>
          </cell>
          <cell r="C109" t="str">
            <v>boä</v>
          </cell>
          <cell r="E109">
            <v>38244</v>
          </cell>
        </row>
        <row r="110">
          <cell r="A110" t="str">
            <v>05.6052</v>
          </cell>
          <cell r="B110" t="str">
            <v>Laép ñaët xaø theùp cho coät neùo (troïng löôïng 230 kg)</v>
          </cell>
          <cell r="C110" t="str">
            <v>boä</v>
          </cell>
          <cell r="E110">
            <v>52798</v>
          </cell>
        </row>
        <row r="111">
          <cell r="A111" t="str">
            <v>05.6062</v>
          </cell>
          <cell r="B111" t="str">
            <v>Laép ñaët xaø theùp cho coät neùo (troïng löôïng 320 kg)</v>
          </cell>
          <cell r="C111" t="str">
            <v>boä</v>
          </cell>
          <cell r="E111">
            <v>67507</v>
          </cell>
        </row>
        <row r="112">
          <cell r="A112" t="str">
            <v>05.6072</v>
          </cell>
          <cell r="B112" t="str">
            <v>Laép ñaët xaø theùp cho coät neùo (troïng löôïng 410 kg)</v>
          </cell>
          <cell r="C112" t="str">
            <v>boä</v>
          </cell>
          <cell r="E112">
            <v>79584</v>
          </cell>
        </row>
        <row r="113">
          <cell r="A113" t="str">
            <v>05.6082</v>
          </cell>
          <cell r="B113" t="str">
            <v>Laép ñaët xaø theùp cho coät neùo (troïng löôïng 500 kg)</v>
          </cell>
          <cell r="C113" t="str">
            <v>boä</v>
          </cell>
          <cell r="E113">
            <v>93984</v>
          </cell>
        </row>
        <row r="114">
          <cell r="A114" t="str">
            <v>05.6043</v>
          </cell>
          <cell r="B114" t="str">
            <v>Laép ñaët xaø theùp cho coät ñuùp (troïng löôïng 140 kg)</v>
          </cell>
          <cell r="C114" t="str">
            <v>boä</v>
          </cell>
          <cell r="E114">
            <v>32515</v>
          </cell>
        </row>
        <row r="115">
          <cell r="A115" t="str">
            <v>05.6053</v>
          </cell>
          <cell r="B115" t="str">
            <v>Laép ñaët xaø theùp cho coät ñuùp (troïng löôïng 230 kg)</v>
          </cell>
          <cell r="C115" t="str">
            <v>boä</v>
          </cell>
          <cell r="E115">
            <v>46295</v>
          </cell>
        </row>
        <row r="116">
          <cell r="A116" t="str">
            <v>05.6063</v>
          </cell>
          <cell r="B116" t="str">
            <v>Laép ñaët xaø theùp cho coät ñuùp (troïng löôïng 320 kg)</v>
          </cell>
          <cell r="C116" t="str">
            <v>boä</v>
          </cell>
          <cell r="E116">
            <v>58062</v>
          </cell>
        </row>
        <row r="117">
          <cell r="A117" t="str">
            <v>05.6073</v>
          </cell>
          <cell r="B117" t="str">
            <v>Laép ñaët xaø theùp cho coät ñuùp (troïng löôïng 410 kg)</v>
          </cell>
          <cell r="C117" t="str">
            <v>boä</v>
          </cell>
          <cell r="E117">
            <v>64101</v>
          </cell>
        </row>
        <row r="118">
          <cell r="A118" t="str">
            <v>05.6083</v>
          </cell>
          <cell r="B118" t="str">
            <v>Laép ñaët xaø theùp cho coät ñuùp (troïng löôïng 500 kg)</v>
          </cell>
          <cell r="C118" t="str">
            <v>boä</v>
          </cell>
          <cell r="E118">
            <v>69985</v>
          </cell>
        </row>
        <row r="119">
          <cell r="A119" t="str">
            <v>05.6093</v>
          </cell>
          <cell r="B119" t="str">
            <v>Laép ñaët xaø theùp cho coät ñuùp (troïng löôïng 750 kg)</v>
          </cell>
          <cell r="C119" t="str">
            <v>boä</v>
          </cell>
          <cell r="E119">
            <v>89648</v>
          </cell>
        </row>
        <row r="120">
          <cell r="A120" t="str">
            <v>05.6103</v>
          </cell>
          <cell r="B120" t="str">
            <v>Laép ñaët xaø theùp cho coät ñuùp (troïng löôïng 1000 kg)</v>
          </cell>
          <cell r="C120" t="str">
            <v>boä</v>
          </cell>
          <cell r="E120">
            <v>105751</v>
          </cell>
        </row>
        <row r="121">
          <cell r="A121" t="str">
            <v>05.6044</v>
          </cell>
          <cell r="B121" t="str">
            <v>Laép ñaët xaø theùp cho coät ñuùp (troïng löôïng 140 kg)</v>
          </cell>
          <cell r="C121" t="str">
            <v>boä</v>
          </cell>
          <cell r="E121">
            <v>36076</v>
          </cell>
        </row>
        <row r="122">
          <cell r="A122" t="str">
            <v>05.6054</v>
          </cell>
          <cell r="B122" t="str">
            <v>Laép ñaët xaø theùp cho coät ñuùp (troïng löôïng 230 kg)</v>
          </cell>
          <cell r="C122" t="str">
            <v>boä</v>
          </cell>
          <cell r="E122">
            <v>51559</v>
          </cell>
        </row>
        <row r="123">
          <cell r="A123" t="str">
            <v>05.6064</v>
          </cell>
          <cell r="B123" t="str">
            <v>Laép ñaët xaø theùp cho coät ñuùp (troïng löôïng 320 kg)</v>
          </cell>
          <cell r="C123" t="str">
            <v>boä</v>
          </cell>
          <cell r="E123">
            <v>64565</v>
          </cell>
        </row>
        <row r="124">
          <cell r="A124" t="str">
            <v>05.6074</v>
          </cell>
          <cell r="B124" t="str">
            <v>Laép ñaët xaø theùp cho coät ñuùp (troïng löôïng 410 kg)</v>
          </cell>
          <cell r="C124" t="str">
            <v>boä</v>
          </cell>
          <cell r="E124">
            <v>71223</v>
          </cell>
        </row>
        <row r="125">
          <cell r="A125" t="str">
            <v>05.6084</v>
          </cell>
          <cell r="B125" t="str">
            <v>Laép ñaët xaø theùp cho coät ñuùp (troïng löôïng 500 kg)</v>
          </cell>
          <cell r="C125" t="str">
            <v>boä</v>
          </cell>
          <cell r="E125">
            <v>77726</v>
          </cell>
        </row>
        <row r="126">
          <cell r="A126" t="str">
            <v>05.6094</v>
          </cell>
          <cell r="B126" t="str">
            <v>Laép ñaët xaø theùp cho coät ñuùp (troïng löôïng 750 kg)</v>
          </cell>
          <cell r="C126" t="str">
            <v>boä</v>
          </cell>
          <cell r="E126">
            <v>99558</v>
          </cell>
        </row>
        <row r="127">
          <cell r="A127" t="str">
            <v>05.6104</v>
          </cell>
          <cell r="B127" t="str">
            <v>Laép ñaët xaø theùp cho coät ñuùp (troïng löôïng 1000 kg)</v>
          </cell>
          <cell r="C127" t="str">
            <v>boä</v>
          </cell>
          <cell r="E127">
            <v>117518</v>
          </cell>
        </row>
        <row r="128">
          <cell r="A128" t="str">
            <v>05.8002</v>
          </cell>
          <cell r="B128" t="str">
            <v xml:space="preserve">Ñoùng coïc tieáp ñaát </v>
          </cell>
          <cell r="D128">
            <v>714</v>
          </cell>
          <cell r="E128">
            <v>4335.3</v>
          </cell>
          <cell r="F128">
            <v>776</v>
          </cell>
        </row>
        <row r="129">
          <cell r="A129" t="str">
            <v>05.7001</v>
          </cell>
          <cell r="B129" t="str">
            <v xml:space="preserve">Laép ñaët daây tieáp ñaát </v>
          </cell>
          <cell r="D129">
            <v>10</v>
          </cell>
          <cell r="E129">
            <v>154.83000000000001</v>
          </cell>
        </row>
        <row r="132">
          <cell r="A132" t="str">
            <v>06.1105</v>
          </cell>
          <cell r="B132" t="str">
            <v>Laép ñaët söù ñöùng 22 kV</v>
          </cell>
          <cell r="C132" t="str">
            <v>söù</v>
          </cell>
          <cell r="D132">
            <v>155</v>
          </cell>
          <cell r="E132">
            <v>3499.2</v>
          </cell>
        </row>
        <row r="133">
          <cell r="A133" t="str">
            <v>06.1106</v>
          </cell>
          <cell r="B133" t="str">
            <v>Laép ñaët söù ñöùng 35 kV</v>
          </cell>
          <cell r="C133" t="str">
            <v>söù</v>
          </cell>
          <cell r="D133">
            <v>155</v>
          </cell>
          <cell r="E133">
            <v>4459.2</v>
          </cell>
        </row>
        <row r="134">
          <cell r="A134" t="str">
            <v>06.1211</v>
          </cell>
          <cell r="B134" t="str">
            <v>Laép ñaët söù ñöùng haï theá loaïi 1 söù</v>
          </cell>
          <cell r="C134" t="str">
            <v>söù</v>
          </cell>
          <cell r="D134">
            <v>2621.9</v>
          </cell>
          <cell r="E134">
            <v>882.9</v>
          </cell>
        </row>
        <row r="135">
          <cell r="A135" t="str">
            <v>06.1213</v>
          </cell>
          <cell r="B135" t="str">
            <v>Laép ñaët söù ñöùng haï theá loaïi 2 söù</v>
          </cell>
          <cell r="C135" t="str">
            <v>söù</v>
          </cell>
          <cell r="D135">
            <v>4735.5</v>
          </cell>
          <cell r="E135">
            <v>2884.3</v>
          </cell>
        </row>
        <row r="136">
          <cell r="A136" t="str">
            <v>06.1214</v>
          </cell>
          <cell r="B136" t="str">
            <v>Laép ñaët söù ñöùng haï theá loaïi 3 söù</v>
          </cell>
          <cell r="C136" t="str">
            <v>söù</v>
          </cell>
          <cell r="D136">
            <v>14490</v>
          </cell>
          <cell r="E136">
            <v>4017.4</v>
          </cell>
        </row>
        <row r="137">
          <cell r="A137" t="str">
            <v>06.1215</v>
          </cell>
          <cell r="B137" t="str">
            <v>Laép ñaët söù ñöùng haï theá loaïi 4 söù</v>
          </cell>
          <cell r="C137" t="str">
            <v>söù</v>
          </cell>
          <cell r="D137">
            <v>21000</v>
          </cell>
          <cell r="E137">
            <v>5665.5</v>
          </cell>
        </row>
        <row r="138">
          <cell r="A138" t="str">
            <v>06.1411</v>
          </cell>
          <cell r="B138" t="str">
            <v>Laép ñaët chuoãi söù ñôõ £ 2 baùt chieàu cao £ 20m</v>
          </cell>
          <cell r="C138" t="str">
            <v>chuoãi</v>
          </cell>
          <cell r="D138">
            <v>405</v>
          </cell>
          <cell r="E138">
            <v>2925</v>
          </cell>
        </row>
        <row r="139">
          <cell r="A139" t="str">
            <v>06.1412</v>
          </cell>
          <cell r="B139" t="str">
            <v>Laép ñaët chuoãi söù ñôõ £ 2 baùt chieàu cao £ 30m</v>
          </cell>
          <cell r="C139" t="str">
            <v>chuoãi</v>
          </cell>
          <cell r="D139">
            <v>405</v>
          </cell>
          <cell r="E139">
            <v>3738</v>
          </cell>
        </row>
        <row r="140">
          <cell r="A140" t="str">
            <v>06.1421</v>
          </cell>
          <cell r="B140" t="str">
            <v>Laép ñaët chuoãi söù ñôõ £ 5 baùt chieàu cao £ 20m</v>
          </cell>
          <cell r="C140" t="str">
            <v>chuoãi</v>
          </cell>
          <cell r="D140">
            <v>610</v>
          </cell>
          <cell r="E140">
            <v>6500</v>
          </cell>
        </row>
        <row r="141">
          <cell r="A141" t="str">
            <v>06.1422</v>
          </cell>
          <cell r="B141" t="str">
            <v>Laép ñaët chuoãi söù ñôõ £ 5 baùt chieàu cao £ 30m</v>
          </cell>
          <cell r="C141" t="str">
            <v>chuoãi</v>
          </cell>
          <cell r="D141">
            <v>610</v>
          </cell>
          <cell r="E141">
            <v>6825</v>
          </cell>
        </row>
        <row r="142">
          <cell r="A142" t="str">
            <v>06.1431</v>
          </cell>
          <cell r="B142" t="str">
            <v>Laép ñaët chuoãi söù ñôõ £ 8 baùt chieàu cao £ 20m</v>
          </cell>
          <cell r="C142" t="str">
            <v>chuoãi</v>
          </cell>
          <cell r="D142">
            <v>975</v>
          </cell>
          <cell r="E142">
            <v>10401</v>
          </cell>
        </row>
        <row r="143">
          <cell r="A143" t="str">
            <v>06.1432</v>
          </cell>
          <cell r="B143" t="str">
            <v>Laép ñaët chuoãi söù ñôõ £ 8 baùt chieàu cao £ 30m</v>
          </cell>
          <cell r="C143" t="str">
            <v>chuoãi</v>
          </cell>
          <cell r="D143">
            <v>975</v>
          </cell>
          <cell r="E143">
            <v>10888</v>
          </cell>
        </row>
        <row r="144">
          <cell r="A144" t="str">
            <v>06.1441</v>
          </cell>
          <cell r="B144" t="str">
            <v>Laép ñaët chuoãi söù ñôõ £ 11 baùt chieàu cao £ 20m</v>
          </cell>
          <cell r="C144" t="str">
            <v>chuoãi</v>
          </cell>
          <cell r="D144">
            <v>1335</v>
          </cell>
          <cell r="E144">
            <v>14626</v>
          </cell>
        </row>
        <row r="145">
          <cell r="A145" t="str">
            <v>06.1442</v>
          </cell>
          <cell r="B145" t="str">
            <v>Laép ñaët chuoãi söù ñôõ £ 11 baùt chieàu cao £ 30m</v>
          </cell>
          <cell r="C145" t="str">
            <v>chuoãi</v>
          </cell>
          <cell r="D145">
            <v>1335</v>
          </cell>
          <cell r="E145">
            <v>15438</v>
          </cell>
        </row>
        <row r="146">
          <cell r="A146" t="str">
            <v>06.1511</v>
          </cell>
          <cell r="B146" t="str">
            <v>Laép ñaët chuoãi söù neùo £ 2 baùt chieàu cao £ 20m</v>
          </cell>
          <cell r="C146" t="str">
            <v>chuoãi</v>
          </cell>
          <cell r="D146">
            <v>405</v>
          </cell>
          <cell r="E146">
            <v>3088</v>
          </cell>
        </row>
        <row r="147">
          <cell r="A147" t="str">
            <v>06.1512</v>
          </cell>
          <cell r="B147" t="str">
            <v>Laép ñaët chuoãi söù neùo £ 2 baùt chieàu cao £ 30m</v>
          </cell>
          <cell r="C147" t="str">
            <v>chuoãi</v>
          </cell>
          <cell r="D147">
            <v>405</v>
          </cell>
          <cell r="E147">
            <v>3900</v>
          </cell>
        </row>
        <row r="148">
          <cell r="A148" t="str">
            <v>06.1521</v>
          </cell>
          <cell r="B148" t="str">
            <v>Laép ñaët chuoãi söù neùo £ 5 baùt chieàu cao £ 20m</v>
          </cell>
          <cell r="C148" t="str">
            <v>chuoãi</v>
          </cell>
          <cell r="D148">
            <v>610</v>
          </cell>
          <cell r="E148">
            <v>7313</v>
          </cell>
        </row>
        <row r="149">
          <cell r="A149" t="str">
            <v>06.1522</v>
          </cell>
          <cell r="B149" t="str">
            <v>Laép ñaët chuoãi söù neùo £ 5 baùt chieàu cao £ 30m</v>
          </cell>
          <cell r="C149" t="str">
            <v>chuoãi</v>
          </cell>
          <cell r="D149">
            <v>610</v>
          </cell>
          <cell r="E149">
            <v>7638</v>
          </cell>
        </row>
        <row r="150">
          <cell r="A150" t="str">
            <v>06.1531</v>
          </cell>
          <cell r="B150" t="str">
            <v>Laép ñaët chuoãi söù neùo £ 8 baùt chieàu cao £ 20m</v>
          </cell>
          <cell r="C150" t="str">
            <v>chuoãi</v>
          </cell>
          <cell r="D150">
            <v>975</v>
          </cell>
          <cell r="E150">
            <v>11538</v>
          </cell>
        </row>
        <row r="151">
          <cell r="A151" t="str">
            <v>06.1532</v>
          </cell>
          <cell r="B151" t="str">
            <v>Laép ñaët chuoãi söù neùo £ 8 baùt chieàu cao £ 30m</v>
          </cell>
          <cell r="C151" t="str">
            <v>chuoãi</v>
          </cell>
          <cell r="D151">
            <v>975</v>
          </cell>
          <cell r="E151">
            <v>12188</v>
          </cell>
        </row>
        <row r="152">
          <cell r="A152" t="str">
            <v>06.1541</v>
          </cell>
          <cell r="B152" t="str">
            <v>Laép ñaët chuoãi söù neùo £ 11 baùt chieàu cao £ 20m</v>
          </cell>
          <cell r="C152" t="str">
            <v>chuoãi</v>
          </cell>
          <cell r="D152">
            <v>1335</v>
          </cell>
          <cell r="E152">
            <v>16413</v>
          </cell>
        </row>
        <row r="153">
          <cell r="A153" t="str">
            <v>06.1542</v>
          </cell>
          <cell r="B153" t="str">
            <v>Laép ñaët chuoãi söù neùo £ 11 baùt chieàu cao £ 30m</v>
          </cell>
          <cell r="C153" t="str">
            <v>chuoãi</v>
          </cell>
          <cell r="D153">
            <v>1335</v>
          </cell>
          <cell r="E153">
            <v>17389</v>
          </cell>
        </row>
        <row r="154">
          <cell r="A154" t="str">
            <v>06.2011</v>
          </cell>
          <cell r="B154" t="str">
            <v>Laép taï choáng rung (Coät coù chieàu cao £ 20m)</v>
          </cell>
          <cell r="C154" t="str">
            <v>boä</v>
          </cell>
          <cell r="E154">
            <v>5850</v>
          </cell>
        </row>
        <row r="155">
          <cell r="A155" t="str">
            <v>06.2012</v>
          </cell>
          <cell r="B155" t="str">
            <v>Laép taï choáng rung (Coät coù chieàu cao £ 30m)</v>
          </cell>
          <cell r="C155" t="str">
            <v>boä</v>
          </cell>
          <cell r="E155">
            <v>6175</v>
          </cell>
        </row>
        <row r="156">
          <cell r="A156" t="str">
            <v>06.2013</v>
          </cell>
          <cell r="B156" t="str">
            <v>Laép taï choáng rung (Coät coù chieàu cao £ 40m)</v>
          </cell>
          <cell r="C156" t="str">
            <v>boä</v>
          </cell>
          <cell r="E156">
            <v>6988</v>
          </cell>
        </row>
        <row r="157">
          <cell r="A157" t="str">
            <v>06.2014</v>
          </cell>
          <cell r="B157" t="str">
            <v>Laép taï choáng rung (Coät coù chieàu cao £ 50m)</v>
          </cell>
          <cell r="C157" t="str">
            <v>boä</v>
          </cell>
          <cell r="E157">
            <v>7963</v>
          </cell>
        </row>
        <row r="158">
          <cell r="A158" t="str">
            <v>06.2015</v>
          </cell>
          <cell r="B158" t="str">
            <v>Laép taï choáng rung (Coät coù chieàu cao &gt; 50m)</v>
          </cell>
          <cell r="C158" t="str">
            <v>boä</v>
          </cell>
          <cell r="E158">
            <v>8776</v>
          </cell>
        </row>
        <row r="159">
          <cell r="A159" t="str">
            <v>06.2110</v>
          </cell>
          <cell r="B159" t="str">
            <v>Laép ñaët coå deà</v>
          </cell>
          <cell r="C159" t="str">
            <v>boä</v>
          </cell>
          <cell r="E159">
            <v>5688</v>
          </cell>
        </row>
        <row r="160">
          <cell r="A160" t="str">
            <v>06.2120</v>
          </cell>
          <cell r="B160" t="str">
            <v xml:space="preserve">Laép ñaët daây neùo </v>
          </cell>
          <cell r="C160" t="str">
            <v>boä</v>
          </cell>
          <cell r="E160">
            <v>7313</v>
          </cell>
        </row>
        <row r="161">
          <cell r="A161" t="str">
            <v>06.2141</v>
          </cell>
          <cell r="B161" t="str">
            <v>Laép ñaët khoùa ñôõ daây choáng seùt tieát dieän £ 70 (Coät coù chieàu cao £ 20m)</v>
          </cell>
          <cell r="C161" t="str">
            <v>boä</v>
          </cell>
          <cell r="E161">
            <v>1788</v>
          </cell>
        </row>
        <row r="162">
          <cell r="A162" t="str">
            <v>06.2142</v>
          </cell>
          <cell r="B162" t="str">
            <v>Laép ñaët khoùa ñôõ daây choáng seùt tieát dieän £ 70 (Coät coù chieàu cao £ 30m)</v>
          </cell>
          <cell r="C162" t="str">
            <v>boä</v>
          </cell>
          <cell r="E162">
            <v>1950</v>
          </cell>
        </row>
        <row r="163">
          <cell r="A163" t="str">
            <v>06.2151</v>
          </cell>
          <cell r="B163" t="str">
            <v>Laép ñaët khoùa ñôõ daây choáng seùt tieát dieän £ 240 (Coät coù chieàu cao £ 20m)</v>
          </cell>
          <cell r="C163" t="str">
            <v>boä</v>
          </cell>
          <cell r="E163">
            <v>2763</v>
          </cell>
        </row>
        <row r="164">
          <cell r="A164" t="str">
            <v>06.2152</v>
          </cell>
          <cell r="B164" t="str">
            <v>Laép ñaët khoùa ñôõ daây choáng seùt tieát dieän £ 240 (Coät coù chieàu cao £ 30m)</v>
          </cell>
          <cell r="C164" t="str">
            <v>boä</v>
          </cell>
          <cell r="E164">
            <v>2925</v>
          </cell>
        </row>
        <row r="165">
          <cell r="A165" t="str">
            <v>06.2161</v>
          </cell>
          <cell r="B165" t="str">
            <v>Laép ñaët khoùa ñôõ daây choáng seùt tieát dieän &gt; 240 (Coät coù chieàu cao £ 20m)</v>
          </cell>
          <cell r="C165" t="str">
            <v>boä</v>
          </cell>
          <cell r="E165">
            <v>5688</v>
          </cell>
        </row>
        <row r="166">
          <cell r="A166" t="str">
            <v>06.2162</v>
          </cell>
          <cell r="B166" t="str">
            <v>Laép ñaët khoùa ñôõ daây choáng seùt tieát dieän &gt; 240 (Coät coù chieàu cao £ 30m)</v>
          </cell>
          <cell r="C166" t="str">
            <v>boä</v>
          </cell>
          <cell r="E166">
            <v>5850</v>
          </cell>
        </row>
        <row r="167">
          <cell r="A167" t="str">
            <v>06.5011</v>
          </cell>
          <cell r="B167" t="str">
            <v>Vöôït ñöôøng daây thoâng tin tieát dieän daây £ 50</v>
          </cell>
          <cell r="C167" t="str">
            <v>V.trí</v>
          </cell>
          <cell r="D167">
            <v>80046</v>
          </cell>
          <cell r="E167">
            <v>78346</v>
          </cell>
        </row>
        <row r="168">
          <cell r="A168" t="str">
            <v>06.5012</v>
          </cell>
          <cell r="B168" t="str">
            <v>Vöôït ñöôøng daây thoâng tin tieát dieän daây £ 95</v>
          </cell>
          <cell r="C168" t="str">
            <v>V.trí</v>
          </cell>
          <cell r="D168">
            <v>111623</v>
          </cell>
          <cell r="E168">
            <v>90887</v>
          </cell>
        </row>
        <row r="169">
          <cell r="A169" t="str">
            <v>06.5013</v>
          </cell>
          <cell r="B169" t="str">
            <v>Vöôït ñöôøng daây thoâng tin tieát dieän daây £ 150</v>
          </cell>
          <cell r="C169" t="str">
            <v>V.trí</v>
          </cell>
          <cell r="D169">
            <v>143516</v>
          </cell>
          <cell r="E169">
            <v>127737</v>
          </cell>
        </row>
        <row r="170">
          <cell r="A170" t="str">
            <v>06.5014</v>
          </cell>
          <cell r="B170" t="str">
            <v>Vöôït ñöôøng daây thoâng tin tieát dieän daây £ 240</v>
          </cell>
          <cell r="C170" t="str">
            <v>V.trí</v>
          </cell>
          <cell r="D170">
            <v>174462</v>
          </cell>
          <cell r="E170">
            <v>143530</v>
          </cell>
        </row>
        <row r="171">
          <cell r="A171" t="str">
            <v>06.5015</v>
          </cell>
          <cell r="B171" t="str">
            <v>Vöôït ñöôøng daây thoâng tin tieát dieän daây &gt; 240</v>
          </cell>
          <cell r="C171" t="str">
            <v>V.trí</v>
          </cell>
          <cell r="D171">
            <v>238247</v>
          </cell>
          <cell r="E171">
            <v>226521</v>
          </cell>
        </row>
        <row r="172">
          <cell r="A172" t="str">
            <v>06.5011</v>
          </cell>
          <cell r="B172" t="str">
            <v>Vöôït ñöôøng daây haï theá tieát dieän daây £ 50</v>
          </cell>
          <cell r="C172" t="str">
            <v>V.trí</v>
          </cell>
          <cell r="D172">
            <v>80046</v>
          </cell>
          <cell r="E172">
            <v>78346</v>
          </cell>
        </row>
        <row r="173">
          <cell r="A173" t="str">
            <v>06.5012</v>
          </cell>
          <cell r="B173" t="str">
            <v>Vöôït ñöôøng daây haï theá tieát dieän daây £ 95</v>
          </cell>
          <cell r="C173" t="str">
            <v>V.trí</v>
          </cell>
          <cell r="D173">
            <v>111623</v>
          </cell>
          <cell r="E173">
            <v>90887</v>
          </cell>
        </row>
        <row r="174">
          <cell r="A174" t="str">
            <v>06.5013</v>
          </cell>
          <cell r="B174" t="str">
            <v>Vöôït ñöôøng daây haï theá tieát dieän daây £ 150</v>
          </cell>
          <cell r="C174" t="str">
            <v>V.trí</v>
          </cell>
          <cell r="D174">
            <v>143516</v>
          </cell>
          <cell r="E174">
            <v>127737</v>
          </cell>
        </row>
        <row r="175">
          <cell r="A175" t="str">
            <v>06.5014</v>
          </cell>
          <cell r="B175" t="str">
            <v>Vöôït ñöôøng daây haï theá tieát dieän daây £ 240</v>
          </cell>
          <cell r="C175" t="str">
            <v>V.trí</v>
          </cell>
          <cell r="D175">
            <v>174462</v>
          </cell>
          <cell r="E175">
            <v>143530</v>
          </cell>
        </row>
        <row r="176">
          <cell r="A176" t="str">
            <v>06.5015</v>
          </cell>
          <cell r="B176" t="str">
            <v>Vöôït ñöôøng daây haï theá tieát dieän daây &gt; 240</v>
          </cell>
          <cell r="C176" t="str">
            <v>V.trí</v>
          </cell>
          <cell r="D176">
            <v>238247</v>
          </cell>
          <cell r="E176">
            <v>226521</v>
          </cell>
        </row>
        <row r="177">
          <cell r="A177" t="str">
            <v>06.5021</v>
          </cell>
          <cell r="B177" t="str">
            <v>Vöôït ñöôøng daây 35 kV tieát dieän daây £ 50</v>
          </cell>
          <cell r="C177" t="str">
            <v>V.trí</v>
          </cell>
          <cell r="D177">
            <v>127570</v>
          </cell>
          <cell r="E177">
            <v>105596</v>
          </cell>
        </row>
        <row r="178">
          <cell r="A178" t="str">
            <v>06.5022</v>
          </cell>
          <cell r="B178" t="str">
            <v>Vöôït ñöôøng daây 35 kV tieát dieän daây £ 95</v>
          </cell>
          <cell r="C178" t="str">
            <v>V.trí</v>
          </cell>
          <cell r="D178">
            <v>159462</v>
          </cell>
          <cell r="E178">
            <v>121544</v>
          </cell>
          <cell r="F178" t="str">
            <v>VT7</v>
          </cell>
        </row>
        <row r="179">
          <cell r="A179" t="str">
            <v>06.5023</v>
          </cell>
          <cell r="B179" t="str">
            <v>Vöôït ñöôøng daây 35 kV tieát dieän daây £ 150</v>
          </cell>
          <cell r="C179" t="str">
            <v>V.trí</v>
          </cell>
          <cell r="D179">
            <v>190093</v>
          </cell>
          <cell r="E179">
            <v>148495</v>
          </cell>
          <cell r="F179" t="str">
            <v>VT10</v>
          </cell>
        </row>
        <row r="180">
          <cell r="A180" t="str">
            <v>06.5024</v>
          </cell>
          <cell r="B180" t="str">
            <v>Vöôït ñöôøng daây 35 kV tieát dieän daây £ 240</v>
          </cell>
          <cell r="C180" t="str">
            <v>V.trí</v>
          </cell>
          <cell r="D180">
            <v>239193</v>
          </cell>
          <cell r="E180">
            <v>166446</v>
          </cell>
          <cell r="F180" t="str">
            <v>VT12</v>
          </cell>
        </row>
        <row r="181">
          <cell r="A181" t="str">
            <v>06.5025</v>
          </cell>
          <cell r="B181" t="str">
            <v>Vöôït ñöôøng daây 35 kV tieát dieän daây &gt; 240</v>
          </cell>
          <cell r="C181" t="str">
            <v>V.trí</v>
          </cell>
          <cell r="D181">
            <v>334870</v>
          </cell>
          <cell r="E181">
            <v>290467</v>
          </cell>
          <cell r="F181" t="str">
            <v>MN 1-7</v>
          </cell>
        </row>
        <row r="182">
          <cell r="A182" t="str">
            <v>06.5051</v>
          </cell>
          <cell r="B182" t="str">
            <v>Vöôït ñöôøng giao thoâng &lt; 10m tieát dieän daây £ 50</v>
          </cell>
          <cell r="C182" t="str">
            <v>V.trí</v>
          </cell>
          <cell r="D182">
            <v>159462</v>
          </cell>
          <cell r="E182">
            <v>125725</v>
          </cell>
          <cell r="F182" t="str">
            <v>MN 1-10</v>
          </cell>
        </row>
        <row r="183">
          <cell r="A183" t="str">
            <v>06.5052</v>
          </cell>
          <cell r="B183" t="str">
            <v>Vöôït ñöôøng giao thoâng &lt;10m tieát dieän daây £ 95</v>
          </cell>
          <cell r="C183" t="str">
            <v>V.trí</v>
          </cell>
          <cell r="D183">
            <v>221922</v>
          </cell>
          <cell r="E183">
            <v>159014</v>
          </cell>
          <cell r="F183" t="str">
            <v>MN 1-12</v>
          </cell>
        </row>
        <row r="184">
          <cell r="A184" t="str">
            <v>06.5053</v>
          </cell>
          <cell r="B184" t="str">
            <v>Vöôït ñöôøng giao thoâng &lt;10m tieát dieän daây £ 150</v>
          </cell>
          <cell r="C184" t="str">
            <v>V.trí</v>
          </cell>
          <cell r="D184">
            <v>284193</v>
          </cell>
          <cell r="E184">
            <v>194471</v>
          </cell>
          <cell r="F184" t="str">
            <v>MN 2-7</v>
          </cell>
        </row>
        <row r="185">
          <cell r="A185" t="str">
            <v>06.5054</v>
          </cell>
          <cell r="B185" t="str">
            <v>Vöôït ñöôøng giao thoâng &lt;10m tieát dieän daây £ 240</v>
          </cell>
          <cell r="C185" t="str">
            <v>V.trí</v>
          </cell>
          <cell r="D185">
            <v>350186</v>
          </cell>
          <cell r="E185">
            <v>218470</v>
          </cell>
          <cell r="F185" t="str">
            <v>MN 2-10</v>
          </cell>
        </row>
        <row r="186">
          <cell r="A186" t="str">
            <v>06.5055</v>
          </cell>
          <cell r="B186" t="str">
            <v>Vöôït ñöôøng giao thoâng&lt;10m tieát dieän daây &gt; 240</v>
          </cell>
          <cell r="C186" t="str">
            <v>V.trí</v>
          </cell>
          <cell r="D186">
            <v>399412</v>
          </cell>
          <cell r="E186">
            <v>345433</v>
          </cell>
          <cell r="F186" t="str">
            <v>MN 2-12</v>
          </cell>
        </row>
        <row r="187">
          <cell r="A187" t="str">
            <v>06.5061</v>
          </cell>
          <cell r="B187" t="str">
            <v>Vöôït ñöôøng giao thoâng &gt;10m tieát dieän daây £ 50</v>
          </cell>
          <cell r="C187" t="str">
            <v>V.trí</v>
          </cell>
          <cell r="D187">
            <v>189462</v>
          </cell>
          <cell r="E187">
            <v>143995</v>
          </cell>
        </row>
        <row r="188">
          <cell r="A188" t="str">
            <v>06.5062</v>
          </cell>
          <cell r="B188" t="str">
            <v>Vöôït ñöôøng giao thoâng &gt;10m tieát dieän daây £ 95</v>
          </cell>
          <cell r="C188" t="str">
            <v>V.trí</v>
          </cell>
          <cell r="D188">
            <v>269130</v>
          </cell>
          <cell r="E188">
            <v>190445</v>
          </cell>
        </row>
        <row r="189">
          <cell r="A189" t="str">
            <v>06.5063</v>
          </cell>
          <cell r="B189" t="str">
            <v>Vöôït ñöôøng giao thoâng &gt;10m tieát dieän daây £ 150</v>
          </cell>
          <cell r="C189" t="str">
            <v>V.trí</v>
          </cell>
          <cell r="D189">
            <v>350186</v>
          </cell>
          <cell r="E189">
            <v>233024</v>
          </cell>
        </row>
        <row r="190">
          <cell r="A190" t="str">
            <v>06.5064</v>
          </cell>
          <cell r="B190" t="str">
            <v>Vöôït ñöôøng giao thoâng &gt;10m tieát dieän daây £ 240</v>
          </cell>
          <cell r="C190" t="str">
            <v>V.trí</v>
          </cell>
          <cell r="D190">
            <v>411447</v>
          </cell>
          <cell r="E190">
            <v>261823</v>
          </cell>
        </row>
        <row r="191">
          <cell r="A191" t="str">
            <v>06.5065</v>
          </cell>
          <cell r="B191" t="str">
            <v>Vöôït ñöôøng giao thoâng &gt;10m tieát dieän daây &gt; 240</v>
          </cell>
          <cell r="C191" t="str">
            <v>V.trí</v>
          </cell>
          <cell r="D191">
            <v>568260</v>
          </cell>
          <cell r="E191">
            <v>410618</v>
          </cell>
        </row>
        <row r="192">
          <cell r="A192" t="str">
            <v>06.5071</v>
          </cell>
          <cell r="B192" t="str">
            <v>Vò trí beû goùc tieát dieän daây £ 50</v>
          </cell>
          <cell r="C192" t="str">
            <v>V.trí</v>
          </cell>
          <cell r="E192">
            <v>30697</v>
          </cell>
        </row>
        <row r="193">
          <cell r="A193" t="str">
            <v>06.5072</v>
          </cell>
          <cell r="B193" t="str">
            <v>Vò trí beû goùc tieát dieän daây £ 95</v>
          </cell>
          <cell r="C193" t="str">
            <v>V.trí</v>
          </cell>
          <cell r="E193">
            <v>61933</v>
          </cell>
          <cell r="F193" t="str">
            <v>D -357</v>
          </cell>
        </row>
        <row r="194">
          <cell r="A194" t="str">
            <v>06.5073</v>
          </cell>
          <cell r="B194" t="str">
            <v>Vò trí beû goùc tieát dieän daây £ 150</v>
          </cell>
          <cell r="C194" t="str">
            <v>V.trí</v>
          </cell>
          <cell r="E194">
            <v>78346</v>
          </cell>
          <cell r="F194" t="str">
            <v>D -912</v>
          </cell>
        </row>
        <row r="195">
          <cell r="A195" t="str">
            <v>06.5074</v>
          </cell>
          <cell r="B195" t="str">
            <v>Vò trí beû goùc tieát dieän daây £ 240</v>
          </cell>
          <cell r="C195" t="str">
            <v>V.trí</v>
          </cell>
          <cell r="E195">
            <v>80978</v>
          </cell>
          <cell r="F195" t="str">
            <v>D -159</v>
          </cell>
        </row>
        <row r="196">
          <cell r="A196" t="str">
            <v>06.5075</v>
          </cell>
          <cell r="B196" t="str">
            <v>Vò trí beû goùc tieát dieän daây &gt; 240</v>
          </cell>
          <cell r="C196" t="str">
            <v>V.trí</v>
          </cell>
          <cell r="E196">
            <v>150188</v>
          </cell>
          <cell r="F196" t="str">
            <v xml:space="preserve">N -357 </v>
          </cell>
        </row>
        <row r="197">
          <cell r="A197" t="str">
            <v>06.5082</v>
          </cell>
          <cell r="B197" t="str">
            <v>Vöôït soâng £ 95</v>
          </cell>
          <cell r="C197" t="str">
            <v>V.trí</v>
          </cell>
          <cell r="E197">
            <v>261513</v>
          </cell>
          <cell r="F197" t="str">
            <v>N -912</v>
          </cell>
        </row>
        <row r="198">
          <cell r="A198" t="str">
            <v>06.5083</v>
          </cell>
          <cell r="B198" t="str">
            <v>Vöôït soâng £ 150</v>
          </cell>
          <cell r="C198" t="str">
            <v>V.trí</v>
          </cell>
          <cell r="E198">
            <v>391728</v>
          </cell>
          <cell r="F198" t="str">
            <v>N -158</v>
          </cell>
        </row>
        <row r="199">
          <cell r="A199" t="str">
            <v>06.5084</v>
          </cell>
          <cell r="B199" t="str">
            <v>Vöôït soâng £ 240</v>
          </cell>
          <cell r="C199" t="str">
            <v>V.trí</v>
          </cell>
          <cell r="E199">
            <v>440965</v>
          </cell>
          <cell r="F199" t="str">
            <v>MT -7</v>
          </cell>
        </row>
        <row r="200">
          <cell r="A200" t="str">
            <v>06.5085</v>
          </cell>
          <cell r="B200" t="str">
            <v>Vöôït soâng &gt; 240</v>
          </cell>
          <cell r="C200" t="str">
            <v>V.trí</v>
          </cell>
          <cell r="E200">
            <v>799869</v>
          </cell>
          <cell r="F200" t="str">
            <v>MT -10</v>
          </cell>
        </row>
        <row r="201">
          <cell r="A201" t="str">
            <v>06.6104</v>
          </cell>
          <cell r="B201" t="str">
            <v>Raûi caêng daây laáy ñoä voõng daây AC-50mm 2</v>
          </cell>
          <cell r="C201" t="str">
            <v>km</v>
          </cell>
          <cell r="D201">
            <v>227189</v>
          </cell>
          <cell r="E201">
            <v>261153</v>
          </cell>
          <cell r="F201" t="str">
            <v>MT -12</v>
          </cell>
        </row>
        <row r="202">
          <cell r="A202" t="str">
            <v>06.6105</v>
          </cell>
          <cell r="B202" t="str">
            <v>Raûi caêng daây laáy ñoä voõng daây AC-70mm 2</v>
          </cell>
          <cell r="C202" t="str">
            <v>km</v>
          </cell>
          <cell r="D202">
            <v>227189</v>
          </cell>
          <cell r="E202">
            <v>348908</v>
          </cell>
        </row>
        <row r="203">
          <cell r="A203" t="str">
            <v>06.6106</v>
          </cell>
          <cell r="B203" t="str">
            <v>Raûi caêng daây laáy ñoä voõng daây AC-95mm 2</v>
          </cell>
          <cell r="C203" t="str">
            <v>km</v>
          </cell>
          <cell r="D203">
            <v>227189</v>
          </cell>
          <cell r="E203">
            <v>475178</v>
          </cell>
        </row>
        <row r="204">
          <cell r="A204" t="str">
            <v>06.6107</v>
          </cell>
          <cell r="B204" t="str">
            <v>Raûi caêng daây laáy ñoä voõng daây AC-120mm 2</v>
          </cell>
          <cell r="C204" t="str">
            <v>km</v>
          </cell>
          <cell r="D204">
            <v>319671</v>
          </cell>
          <cell r="E204">
            <v>588862</v>
          </cell>
        </row>
        <row r="205">
          <cell r="A205" t="str">
            <v>06.6108</v>
          </cell>
          <cell r="B205" t="str">
            <v>Raûi caêng daây laáy ñoä voõng daây AC-150mm 2</v>
          </cell>
          <cell r="C205" t="str">
            <v>km</v>
          </cell>
          <cell r="D205">
            <v>319671</v>
          </cell>
          <cell r="E205">
            <v>712550</v>
          </cell>
        </row>
        <row r="206">
          <cell r="A206" t="str">
            <v>06.6109</v>
          </cell>
          <cell r="B206" t="str">
            <v>Raûi caêng daây laáy ñoä voõng daây AC-185mm 2</v>
          </cell>
          <cell r="C206" t="str">
            <v>km</v>
          </cell>
          <cell r="D206">
            <v>319671</v>
          </cell>
          <cell r="E206">
            <v>840899</v>
          </cell>
        </row>
        <row r="207">
          <cell r="A207" t="str">
            <v>06.6110</v>
          </cell>
          <cell r="B207" t="str">
            <v>Raûi caêng daây laáy ñoä voõng daây AC-240mm 2</v>
          </cell>
          <cell r="C207" t="str">
            <v>km</v>
          </cell>
          <cell r="D207">
            <v>319671</v>
          </cell>
          <cell r="E207">
            <v>924792</v>
          </cell>
        </row>
        <row r="208">
          <cell r="A208" t="str">
            <v>06.6124</v>
          </cell>
          <cell r="B208" t="str">
            <v>Raûi caêng daây laáy ñoä voõng daây A-50mm 2</v>
          </cell>
          <cell r="C208" t="str">
            <v>km</v>
          </cell>
          <cell r="D208">
            <v>227189</v>
          </cell>
          <cell r="E208">
            <v>208012</v>
          </cell>
        </row>
        <row r="209">
          <cell r="A209" t="str">
            <v>06.6125</v>
          </cell>
          <cell r="B209" t="str">
            <v>Raûi caêng daây laáy ñoä voõng daây A-70mm 2</v>
          </cell>
          <cell r="C209" t="str">
            <v>km</v>
          </cell>
          <cell r="D209">
            <v>227189</v>
          </cell>
          <cell r="E209">
            <v>279516</v>
          </cell>
        </row>
        <row r="210">
          <cell r="A210" t="str">
            <v>06.6126</v>
          </cell>
          <cell r="B210" t="str">
            <v>Raûi caêng daây laáy ñoä voõng daây A-95mm 2</v>
          </cell>
          <cell r="C210" t="str">
            <v>km</v>
          </cell>
          <cell r="D210">
            <v>227189</v>
          </cell>
          <cell r="E210">
            <v>381897</v>
          </cell>
        </row>
        <row r="211">
          <cell r="A211" t="str">
            <v>06.6133</v>
          </cell>
          <cell r="B211" t="str">
            <v>Raûi caêng daây choáng seùt tieát dieän 35mm 2</v>
          </cell>
          <cell r="C211" t="str">
            <v>km</v>
          </cell>
          <cell r="D211">
            <v>226789</v>
          </cell>
          <cell r="E211">
            <v>365484</v>
          </cell>
        </row>
        <row r="212">
          <cell r="A212" t="str">
            <v>06.6134</v>
          </cell>
          <cell r="B212" t="str">
            <v>Raûi caêng daây choáng seùt tieát dieän 50mm 2</v>
          </cell>
          <cell r="C212" t="str">
            <v>km</v>
          </cell>
          <cell r="D212">
            <v>227189</v>
          </cell>
          <cell r="E212">
            <v>409524</v>
          </cell>
        </row>
        <row r="213">
          <cell r="A213" t="str">
            <v>06.6135</v>
          </cell>
          <cell r="B213" t="str">
            <v>Raûi caêng daây choáng seùt tieát dieän 70mm 2</v>
          </cell>
          <cell r="C213" t="str">
            <v>km</v>
          </cell>
          <cell r="D213">
            <v>227189</v>
          </cell>
          <cell r="E213">
            <v>491429</v>
          </cell>
        </row>
        <row r="214">
          <cell r="A214" t="str">
            <v>Ty neo D22x3,7m</v>
          </cell>
          <cell r="B214" t="str">
            <v>Caùi</v>
          </cell>
          <cell r="C214">
            <v>118125</v>
          </cell>
        </row>
        <row r="215">
          <cell r="A215" t="str">
            <v>02.1211</v>
          </cell>
          <cell r="B215" t="str">
            <v>Vaän chuyeån xi maêng cöï ly 100m</v>
          </cell>
          <cell r="C215" t="str">
            <v>taán</v>
          </cell>
          <cell r="E215">
            <v>71813</v>
          </cell>
        </row>
        <row r="216">
          <cell r="A216" t="str">
            <v>02.1212</v>
          </cell>
          <cell r="B216" t="str">
            <v>Vaän chuyeån xi maêng cöï ly 300m</v>
          </cell>
          <cell r="C216" t="str">
            <v>taán</v>
          </cell>
          <cell r="E216">
            <v>67545</v>
          </cell>
        </row>
        <row r="217">
          <cell r="A217" t="str">
            <v>02.1213</v>
          </cell>
          <cell r="B217" t="str">
            <v>Vaän chuyeån xi maêng cöï ly 500m</v>
          </cell>
          <cell r="C217" t="str">
            <v>taán</v>
          </cell>
          <cell r="E217">
            <v>66956</v>
          </cell>
        </row>
        <row r="218">
          <cell r="A218" t="str">
            <v>02.1214</v>
          </cell>
          <cell r="B218" t="str">
            <v>Vaän chuyeån xi maêng cöï ly &gt;500m</v>
          </cell>
          <cell r="C218" t="str">
            <v>taán</v>
          </cell>
          <cell r="E218">
            <v>66515</v>
          </cell>
        </row>
        <row r="219">
          <cell r="A219" t="str">
            <v>Keïp coïc noái ñaát</v>
          </cell>
          <cell r="B219" t="str">
            <v>caùi</v>
          </cell>
          <cell r="C219">
            <v>3000</v>
          </cell>
        </row>
        <row r="220">
          <cell r="A220" t="str">
            <v>02.1241</v>
          </cell>
          <cell r="B220" t="str">
            <v xml:space="preserve">Vaän chuyeån ñaù </v>
          </cell>
          <cell r="C220" t="str">
            <v>m3</v>
          </cell>
          <cell r="E220">
            <v>70635</v>
          </cell>
        </row>
        <row r="221">
          <cell r="A221" t="str">
            <v>02.1242</v>
          </cell>
          <cell r="B221" t="str">
            <v xml:space="preserve">Vaän chuyeån ñaù </v>
          </cell>
          <cell r="C221" t="str">
            <v>m3</v>
          </cell>
          <cell r="E221">
            <v>67692</v>
          </cell>
        </row>
        <row r="222">
          <cell r="A222" t="str">
            <v>02.1243</v>
          </cell>
          <cell r="B222" t="str">
            <v xml:space="preserve">Vaän chuyeån ñaù </v>
          </cell>
          <cell r="C222" t="str">
            <v>m3</v>
          </cell>
          <cell r="E222">
            <v>67104</v>
          </cell>
        </row>
        <row r="223">
          <cell r="A223" t="str">
            <v>02.1244</v>
          </cell>
          <cell r="B223" t="str">
            <v xml:space="preserve">Vaän chuyeån ñaù </v>
          </cell>
          <cell r="C223" t="str">
            <v>m3</v>
          </cell>
          <cell r="E223">
            <v>66662</v>
          </cell>
        </row>
        <row r="224">
          <cell r="A224" t="str">
            <v>Keïp nhoâm AC120</v>
          </cell>
          <cell r="B224" t="str">
            <v>Caùi</v>
          </cell>
          <cell r="C224">
            <v>16857</v>
          </cell>
        </row>
        <row r="225">
          <cell r="A225" t="str">
            <v>02.1231</v>
          </cell>
          <cell r="B225" t="str">
            <v>Vaän chuyeån caùt</v>
          </cell>
          <cell r="C225" t="str">
            <v>m3</v>
          </cell>
          <cell r="E225">
            <v>67251</v>
          </cell>
        </row>
        <row r="226">
          <cell r="A226" t="str">
            <v>02.1232</v>
          </cell>
          <cell r="B226" t="str">
            <v>Vaän chuyeån caùt</v>
          </cell>
          <cell r="C226" t="str">
            <v>m3</v>
          </cell>
          <cell r="E226">
            <v>64308</v>
          </cell>
        </row>
        <row r="227">
          <cell r="A227" t="str">
            <v>02.1233</v>
          </cell>
          <cell r="B227" t="str">
            <v>Vaän chuyeån caùt</v>
          </cell>
          <cell r="C227" t="str">
            <v>m3</v>
          </cell>
          <cell r="E227">
            <v>63719</v>
          </cell>
        </row>
        <row r="228">
          <cell r="A228" t="str">
            <v>02.1234</v>
          </cell>
          <cell r="B228" t="str">
            <v>Vaän chuyeån caùt</v>
          </cell>
          <cell r="C228" t="str">
            <v>m3</v>
          </cell>
          <cell r="E228">
            <v>62983</v>
          </cell>
        </row>
        <row r="230">
          <cell r="A230" t="str">
            <v>02.1351</v>
          </cell>
          <cell r="B230" t="str">
            <v>Vaän chuyeån coát theùp + bulon</v>
          </cell>
          <cell r="C230" t="str">
            <v>Taán</v>
          </cell>
          <cell r="E230">
            <v>110221</v>
          </cell>
        </row>
        <row r="231">
          <cell r="A231" t="str">
            <v>02.1352</v>
          </cell>
          <cell r="B231" t="str">
            <v>Vaän chuyeån coát theùp + bulon</v>
          </cell>
          <cell r="C231" t="str">
            <v>Taán</v>
          </cell>
          <cell r="E231">
            <v>103451</v>
          </cell>
        </row>
        <row r="232">
          <cell r="A232" t="str">
            <v>02.1353</v>
          </cell>
          <cell r="B232" t="str">
            <v>Vaän chuyeån coát theùp + bulon</v>
          </cell>
          <cell r="C232" t="str">
            <v>Taán</v>
          </cell>
          <cell r="E232">
            <v>102127</v>
          </cell>
        </row>
        <row r="233">
          <cell r="A233" t="str">
            <v>02.1354</v>
          </cell>
          <cell r="B233" t="str">
            <v>Vaän chuyeån coát theùp + bulon</v>
          </cell>
          <cell r="C233" t="str">
            <v>Taán</v>
          </cell>
          <cell r="E233">
            <v>93739</v>
          </cell>
        </row>
        <row r="235">
          <cell r="A235" t="str">
            <v>02.1361</v>
          </cell>
          <cell r="B235" t="str">
            <v>Vaän chuyeån coät theùp</v>
          </cell>
          <cell r="C235" t="str">
            <v>Taán</v>
          </cell>
          <cell r="E235">
            <v>100214</v>
          </cell>
        </row>
        <row r="236">
          <cell r="A236" t="str">
            <v>02.1362</v>
          </cell>
          <cell r="B236" t="str">
            <v>Vaän chuyeån coät theùp</v>
          </cell>
          <cell r="C236" t="str">
            <v>Taán</v>
          </cell>
          <cell r="E236">
            <v>94033</v>
          </cell>
        </row>
        <row r="237">
          <cell r="A237" t="str">
            <v>02.1363</v>
          </cell>
          <cell r="B237" t="str">
            <v>Vaän chuyeån coät theùp</v>
          </cell>
          <cell r="C237" t="str">
            <v>Taán</v>
          </cell>
          <cell r="E237">
            <v>92856</v>
          </cell>
        </row>
        <row r="238">
          <cell r="A238" t="str">
            <v>02.1364</v>
          </cell>
          <cell r="B238" t="str">
            <v>Vaän chuyeån coät theùp</v>
          </cell>
          <cell r="C238" t="str">
            <v>Taán</v>
          </cell>
          <cell r="E238">
            <v>91973</v>
          </cell>
        </row>
        <row r="240">
          <cell r="A240" t="str">
            <v>02.1331</v>
          </cell>
          <cell r="B240" t="str">
            <v>Vaän chuyeån vaùn khuoân</v>
          </cell>
          <cell r="C240" t="str">
            <v>m3</v>
          </cell>
          <cell r="E240">
            <v>57391</v>
          </cell>
        </row>
        <row r="241">
          <cell r="A241" t="str">
            <v>02.1332</v>
          </cell>
          <cell r="B241" t="str">
            <v>Vaän chuyeån vaùn khuoân</v>
          </cell>
          <cell r="C241" t="str">
            <v>m3</v>
          </cell>
          <cell r="E241">
            <v>55037</v>
          </cell>
        </row>
        <row r="242">
          <cell r="A242" t="str">
            <v>02.1333</v>
          </cell>
          <cell r="B242" t="str">
            <v>Vaän chuyeån vaùn khuoân</v>
          </cell>
          <cell r="C242" t="str">
            <v>m3</v>
          </cell>
          <cell r="E242">
            <v>54301</v>
          </cell>
        </row>
        <row r="243">
          <cell r="A243" t="str">
            <v>02.1334</v>
          </cell>
          <cell r="B243" t="str">
            <v>Vaän chuyeån vaùn khuoân</v>
          </cell>
          <cell r="C243" t="str">
            <v>m3</v>
          </cell>
          <cell r="E243">
            <v>53859</v>
          </cell>
        </row>
        <row r="245">
          <cell r="A245" t="str">
            <v>02.1321</v>
          </cell>
          <cell r="B245" t="str">
            <v>Vaän chuyeån nöôùc</v>
          </cell>
          <cell r="C245" t="str">
            <v>m3</v>
          </cell>
          <cell r="E245">
            <v>57833</v>
          </cell>
        </row>
        <row r="246">
          <cell r="A246" t="str">
            <v>02.1322</v>
          </cell>
          <cell r="B246" t="str">
            <v>Vaän chuyeån nöôùc</v>
          </cell>
          <cell r="C246" t="str">
            <v>m3</v>
          </cell>
          <cell r="E246">
            <v>56950</v>
          </cell>
        </row>
        <row r="247">
          <cell r="A247" t="str">
            <v>02.1323</v>
          </cell>
          <cell r="B247" t="str">
            <v>Vaän chuyeån nöôùc</v>
          </cell>
          <cell r="C247" t="str">
            <v>m3</v>
          </cell>
          <cell r="E247">
            <v>49592</v>
          </cell>
        </row>
        <row r="248">
          <cell r="A248" t="str">
            <v>02.1324</v>
          </cell>
          <cell r="B248" t="str">
            <v>Vaän chuyeån nöôùc</v>
          </cell>
          <cell r="C248" t="str">
            <v>m3</v>
          </cell>
          <cell r="E248">
            <v>48415</v>
          </cell>
        </row>
        <row r="250">
          <cell r="A250" t="str">
            <v>02.1391</v>
          </cell>
          <cell r="B250" t="str">
            <v>Vaän chuyeån coïc tre</v>
          </cell>
          <cell r="C250" t="str">
            <v>coïc</v>
          </cell>
          <cell r="E250">
            <v>17953</v>
          </cell>
        </row>
        <row r="251">
          <cell r="A251" t="str">
            <v>02.1392</v>
          </cell>
          <cell r="B251" t="str">
            <v>Vaän chuyeån coïc tre</v>
          </cell>
          <cell r="C251" t="str">
            <v>coïc</v>
          </cell>
          <cell r="E251">
            <v>16923</v>
          </cell>
        </row>
        <row r="252">
          <cell r="A252" t="str">
            <v>02.1393</v>
          </cell>
          <cell r="B252" t="str">
            <v>Vaän chuyeån coïc tre</v>
          </cell>
          <cell r="C252" t="str">
            <v>coïc</v>
          </cell>
          <cell r="E252">
            <v>16776</v>
          </cell>
        </row>
        <row r="253">
          <cell r="A253" t="str">
            <v>02.1394</v>
          </cell>
          <cell r="B253" t="str">
            <v>Vaän chuyeån coïc tre</v>
          </cell>
          <cell r="C253" t="str">
            <v>coïc</v>
          </cell>
          <cell r="E253">
            <v>16629</v>
          </cell>
        </row>
        <row r="255">
          <cell r="A255" t="str">
            <v>02.1391</v>
          </cell>
          <cell r="B255" t="str">
            <v>Vaän chuyeån coùt eùp</v>
          </cell>
          <cell r="C255" t="str">
            <v>taám</v>
          </cell>
          <cell r="E255">
            <v>17953</v>
          </cell>
        </row>
        <row r="256">
          <cell r="A256" t="str">
            <v>02.1392</v>
          </cell>
          <cell r="B256" t="str">
            <v>Vaän chuyeån coùt eùp</v>
          </cell>
          <cell r="C256" t="str">
            <v>taám</v>
          </cell>
          <cell r="E256">
            <v>16923</v>
          </cell>
        </row>
        <row r="257">
          <cell r="A257" t="str">
            <v>02.1393</v>
          </cell>
          <cell r="B257" t="str">
            <v>Vaän chuyeån coùt eùp</v>
          </cell>
          <cell r="C257" t="str">
            <v>taám</v>
          </cell>
          <cell r="E257">
            <v>16776</v>
          </cell>
        </row>
        <row r="258">
          <cell r="A258" t="str">
            <v>02.1394</v>
          </cell>
          <cell r="B258" t="str">
            <v>Vaän chuyeån coùt eùp</v>
          </cell>
          <cell r="C258" t="str">
            <v>taán</v>
          </cell>
          <cell r="E258">
            <v>16629</v>
          </cell>
        </row>
        <row r="260">
          <cell r="A260" t="str">
            <v>02.1421</v>
          </cell>
          <cell r="B260" t="str">
            <v>Vaän chuyeån phuï kieän</v>
          </cell>
          <cell r="C260" t="str">
            <v>taán</v>
          </cell>
          <cell r="E260">
            <v>99184</v>
          </cell>
        </row>
        <row r="261">
          <cell r="A261" t="str">
            <v>02.1422</v>
          </cell>
          <cell r="B261" t="str">
            <v>Vaän chuyeån phuï kieän</v>
          </cell>
          <cell r="C261" t="str">
            <v>taán</v>
          </cell>
          <cell r="E261">
            <v>93150</v>
          </cell>
        </row>
        <row r="262">
          <cell r="A262" t="str">
            <v>02.1423</v>
          </cell>
          <cell r="B262" t="str">
            <v>Vaän chuyeån phuï kieän</v>
          </cell>
          <cell r="C262" t="str">
            <v>taán</v>
          </cell>
          <cell r="E262">
            <v>91973</v>
          </cell>
        </row>
        <row r="263">
          <cell r="A263" t="str">
            <v>02.1424</v>
          </cell>
          <cell r="B263" t="str">
            <v>Vaän chuyeån phuï kieän</v>
          </cell>
          <cell r="C263" t="str">
            <v>taán</v>
          </cell>
          <cell r="E263">
            <v>90943</v>
          </cell>
        </row>
        <row r="265">
          <cell r="A265" t="str">
            <v>02.1431</v>
          </cell>
          <cell r="B265" t="str">
            <v>Vaän chuyeån söù caùc loaïi</v>
          </cell>
          <cell r="C265" t="str">
            <v>taán</v>
          </cell>
          <cell r="E265">
            <v>130234</v>
          </cell>
        </row>
        <row r="266">
          <cell r="A266" t="str">
            <v>02.1432</v>
          </cell>
          <cell r="B266" t="str">
            <v>Vaän chuyeån söù caùc loaïi</v>
          </cell>
          <cell r="C266" t="str">
            <v>taán</v>
          </cell>
          <cell r="E266">
            <v>122287</v>
          </cell>
        </row>
        <row r="267">
          <cell r="A267" t="str">
            <v>02.1433</v>
          </cell>
          <cell r="B267" t="str">
            <v>Vaän chuyeån söù caùc loaïi</v>
          </cell>
          <cell r="C267" t="str">
            <v>taán</v>
          </cell>
          <cell r="E267">
            <v>120669</v>
          </cell>
        </row>
        <row r="268">
          <cell r="A268" t="str">
            <v>02.1434</v>
          </cell>
          <cell r="B268" t="str">
            <v>Vaän chuyeån söù caùc loaïi</v>
          </cell>
          <cell r="C268" t="str">
            <v>taán</v>
          </cell>
          <cell r="E268">
            <v>119491</v>
          </cell>
        </row>
        <row r="270">
          <cell r="A270" t="str">
            <v>02.1441</v>
          </cell>
          <cell r="B270" t="str">
            <v>Vaän chuyeån söù caùc loaïi</v>
          </cell>
          <cell r="C270" t="str">
            <v>taán</v>
          </cell>
          <cell r="E270">
            <v>100214</v>
          </cell>
        </row>
        <row r="271">
          <cell r="A271" t="str">
            <v>02.1442</v>
          </cell>
          <cell r="B271" t="str">
            <v>Vaän chuyeån söù caùc loaïi</v>
          </cell>
          <cell r="C271" t="str">
            <v>taán</v>
          </cell>
          <cell r="E271">
            <v>93886</v>
          </cell>
        </row>
        <row r="272">
          <cell r="A272" t="str">
            <v>02.1443</v>
          </cell>
          <cell r="B272" t="str">
            <v>Vaän chuyeån söù caùc loaïi</v>
          </cell>
          <cell r="C272" t="str">
            <v>taán</v>
          </cell>
          <cell r="E272">
            <v>92856</v>
          </cell>
        </row>
        <row r="273">
          <cell r="A273" t="str">
            <v>02.1444</v>
          </cell>
          <cell r="B273" t="str">
            <v>Vaän chuyeån söù caùc loaïi</v>
          </cell>
          <cell r="C273" t="str">
            <v>taán</v>
          </cell>
          <cell r="E273">
            <v>91973</v>
          </cell>
        </row>
        <row r="275">
          <cell r="A275" t="str">
            <v>02.1451</v>
          </cell>
          <cell r="B275" t="str">
            <v>Vaän chuyeån caáu kieän beâ toâng ñuùc saün caùc loaïi</v>
          </cell>
          <cell r="C275" t="str">
            <v>taán</v>
          </cell>
          <cell r="E275">
            <v>90207</v>
          </cell>
        </row>
        <row r="276">
          <cell r="A276" t="str">
            <v>02.1452</v>
          </cell>
          <cell r="B276" t="str">
            <v>Vaän chuyeån caáu kieän beâ toâng ñuùc saün caùc loaïi</v>
          </cell>
          <cell r="C276" t="str">
            <v>taán</v>
          </cell>
          <cell r="E276">
            <v>84615</v>
          </cell>
        </row>
        <row r="277">
          <cell r="A277" t="str">
            <v>02.1453</v>
          </cell>
          <cell r="B277" t="str">
            <v>Vaän chuyeån caáu kieän beâ toâng ñuùc saün caùc loaïi</v>
          </cell>
          <cell r="C277" t="str">
            <v>taán</v>
          </cell>
          <cell r="E277">
            <v>83585</v>
          </cell>
        </row>
        <row r="278">
          <cell r="A278" t="str">
            <v>02.1454</v>
          </cell>
          <cell r="B278" t="str">
            <v>Vaän chuyeån caáu kieän beâ toâng ñuùc saün caùc loaïi</v>
          </cell>
          <cell r="C278" t="str">
            <v>taán</v>
          </cell>
          <cell r="E278">
            <v>82702</v>
          </cell>
        </row>
        <row r="280">
          <cell r="A280" t="str">
            <v>02.1461</v>
          </cell>
          <cell r="B280" t="str">
            <v>Vaän chuyeån coät  BTLT</v>
          </cell>
          <cell r="C280" t="str">
            <v>taán</v>
          </cell>
          <cell r="E280">
            <v>140241</v>
          </cell>
        </row>
        <row r="281">
          <cell r="A281" t="str">
            <v>02.1462</v>
          </cell>
          <cell r="B281" t="str">
            <v>Vaän chuyeån coät  BTLT</v>
          </cell>
          <cell r="C281" t="str">
            <v>taán</v>
          </cell>
          <cell r="E281">
            <v>131705</v>
          </cell>
        </row>
        <row r="282">
          <cell r="A282" t="str">
            <v>02.1463</v>
          </cell>
          <cell r="B282" t="str">
            <v>Vaän chuyeån coät  BTLT</v>
          </cell>
          <cell r="C282" t="str">
            <v>taán</v>
          </cell>
          <cell r="E282">
            <v>129940</v>
          </cell>
        </row>
        <row r="283">
          <cell r="A283" t="str">
            <v>02.1464</v>
          </cell>
          <cell r="B283" t="str">
            <v>Vaän chuyeån coät  BTLT</v>
          </cell>
          <cell r="C283" t="str">
            <v>taán</v>
          </cell>
          <cell r="E283">
            <v>128762</v>
          </cell>
        </row>
        <row r="285">
          <cell r="A285" t="str">
            <v>02.1481</v>
          </cell>
          <cell r="B285" t="str">
            <v>Vaän chuyeån DCTC</v>
          </cell>
          <cell r="C285" t="str">
            <v>Taán</v>
          </cell>
          <cell r="E285">
            <v>91090</v>
          </cell>
        </row>
        <row r="286">
          <cell r="A286" t="str">
            <v>02.1482</v>
          </cell>
          <cell r="B286" t="str">
            <v>Vaän chuyeån DCTC</v>
          </cell>
          <cell r="C286" t="str">
            <v>Taán</v>
          </cell>
          <cell r="E286">
            <v>84615</v>
          </cell>
        </row>
        <row r="287">
          <cell r="A287" t="str">
            <v>02.1483</v>
          </cell>
          <cell r="B287" t="str">
            <v>Vaän chuyeån DCTC</v>
          </cell>
          <cell r="C287" t="str">
            <v>Taán</v>
          </cell>
          <cell r="E287">
            <v>83585</v>
          </cell>
        </row>
        <row r="288">
          <cell r="A288" t="str">
            <v>02.1484</v>
          </cell>
          <cell r="B288" t="str">
            <v>Vaän chuyeån DCTC</v>
          </cell>
          <cell r="C288" t="str">
            <v>Taán</v>
          </cell>
          <cell r="E288">
            <v>82849</v>
          </cell>
        </row>
        <row r="290">
          <cell r="A290">
            <v>21481</v>
          </cell>
          <cell r="B290" t="str">
            <v>Vaän chuyeån DCTC</v>
          </cell>
          <cell r="C290" t="str">
            <v>Taán</v>
          </cell>
          <cell r="E290">
            <v>91090</v>
          </cell>
        </row>
        <row r="291">
          <cell r="A291">
            <v>21482</v>
          </cell>
          <cell r="B291" t="str">
            <v>Vaän chuyeån DCTC</v>
          </cell>
          <cell r="C291" t="str">
            <v>Taán</v>
          </cell>
          <cell r="E291">
            <v>84615</v>
          </cell>
        </row>
        <row r="292">
          <cell r="A292">
            <v>21483</v>
          </cell>
          <cell r="B292" t="str">
            <v>Vaän chuyeån DCTC</v>
          </cell>
          <cell r="C292" t="str">
            <v>Taán</v>
          </cell>
          <cell r="E292">
            <v>83585</v>
          </cell>
        </row>
        <row r="293">
          <cell r="A293">
            <v>21484</v>
          </cell>
          <cell r="B293" t="str">
            <v>Vaän chuyeån DCTC</v>
          </cell>
          <cell r="C293" t="str">
            <v>Taán</v>
          </cell>
          <cell r="E293">
            <v>82849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g TH VL-NC-M DZ cap ngam GD1"/>
      <sheetName val="Bang tong hop TBA 320 kVA"/>
      <sheetName val="TB_VT TBA 750 kVA"/>
      <sheetName val="Phan xay dung "/>
      <sheetName val="Liet ke TBA 250 kVA"/>
      <sheetName val="BTH du toan"/>
      <sheetName val="TB - VT TBA 250 kVA"/>
      <sheetName val="TB_VT TBA 320 kVA"/>
      <sheetName val="Lap dat tram"/>
      <sheetName val="Phan xay dung"/>
      <sheetName val="Phan DD dau noi"/>
      <sheetName val="Phan DD dau noi (2)"/>
      <sheetName val="Van chuyen duong dai"/>
      <sheetName val="Thi nghiem hieu chinh"/>
      <sheetName val="dg tphcm"/>
      <sheetName val="Bang TH VLP-NC-M TBA 320 kVA"/>
      <sheetName val="Bang TH VLP-NC-M TBA 750 kV"/>
      <sheetName val="Bang THDT TBA 560 kVA"/>
      <sheetName val="TB_VT TBA 560 kVA"/>
      <sheetName val="Bang TH VLP-NC-M TBA 560 kV"/>
      <sheetName val="Bang THDT TBA 750 kV"/>
      <sheetName val="Bang TH du toan phan xD"/>
      <sheetName val="Bang THDT DZ cap ngam GD2"/>
      <sheetName val="Bang TH VL-NC-M DZ cap ngam GD2"/>
      <sheetName val="LIST"/>
      <sheetName val="Don gia III"/>
      <sheetName val="Don gia CT"/>
      <sheetName val="ESTI."/>
      <sheetName val="DI-ESTI"/>
      <sheetName val="TL rieng"/>
      <sheetName val="Gia vat tu"/>
      <sheetName val="CONG TRINH"/>
      <sheetName val="CHITIET VL-NC-TT1p"/>
      <sheetName val="NKC"/>
      <sheetName val="Don gia Dak Lak"/>
      <sheetName val="TBA 250 KVA Thanh Da1"/>
      <sheetName val="Sheet2"/>
      <sheetName val="KH-Q1,Q2,01"/>
      <sheetName val="DG-LAP6"/>
      <sheetName val="Bang_TH_VL-NC-M_DZ_cap_ngam_GD1"/>
      <sheetName val="Bang_tong_hop_TBA_320_kVA"/>
      <sheetName val="TB_VT_TBA_750_kVA"/>
      <sheetName val="Phan_xay_dung_"/>
      <sheetName val="Liet_ke_TBA_250_kVA"/>
      <sheetName val="BTH_du_toan"/>
      <sheetName val="TB_-_VT_TBA_250_kVA"/>
      <sheetName val="TB_VT_TBA_320_kVA"/>
      <sheetName val="Lap_dat_tram"/>
      <sheetName val="Phan_xay_dung"/>
      <sheetName val="Phan_DD_dau_noi"/>
      <sheetName val="Phan_DD_dau_noi_(2)"/>
      <sheetName val="Van_chuyen_duong_dai"/>
      <sheetName val="Thi_nghiem_hieu_chinh"/>
      <sheetName val="dg_tphcm"/>
      <sheetName val="Bang_TH_VLP-NC-M_TBA_320_kVA"/>
      <sheetName val="Bang_TH_VLP-NC-M_TBA_750_kV"/>
      <sheetName val="Bang_THDT_TBA_560_kVA"/>
      <sheetName val="TB_VT_TBA_560_kVA"/>
      <sheetName val="Bang_TH_VLP-NC-M_TBA_560_kV"/>
      <sheetName val="Bang_THDT_TBA_750_kV"/>
      <sheetName val="Bang_TH_du_toan_phan_xD"/>
      <sheetName val="Bang_THDT_DZ_cap_ngam_GD2"/>
      <sheetName val="Bang_TH_VL-NC-M_DZ_cap_ngam_GD2"/>
      <sheetName val="Don_gia_III"/>
      <sheetName val="Don_gia_CT"/>
      <sheetName val="Gia_vat_tu"/>
      <sheetName val="TL_rieng"/>
      <sheetName val="TBA_250_KVA_Thanh_Da1"/>
      <sheetName val="ESTI_"/>
      <sheetName val="CONG_TRINH"/>
      <sheetName val="Don_gia_Dak_Lak"/>
      <sheetName val="CHITIET_VL-NC-TT1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4">
          <cell r="A4">
            <v>1</v>
          </cell>
          <cell r="B4">
            <v>2</v>
          </cell>
          <cell r="C4">
            <v>3</v>
          </cell>
          <cell r="D4">
            <v>4</v>
          </cell>
          <cell r="E4">
            <v>5</v>
          </cell>
          <cell r="F4">
            <v>6</v>
          </cell>
        </row>
        <row r="5">
          <cell r="A5" t="str">
            <v>BA.1101</v>
          </cell>
          <cell r="B5" t="str">
            <v>Ñaøo buøn ñaëc</v>
          </cell>
          <cell r="C5" t="str">
            <v>m3</v>
          </cell>
          <cell r="E5">
            <v>11373</v>
          </cell>
        </row>
        <row r="6">
          <cell r="A6" t="str">
            <v>BA.1102</v>
          </cell>
          <cell r="B6" t="str">
            <v>Ñaøo laãn raùc</v>
          </cell>
          <cell r="C6" t="str">
            <v>m3</v>
          </cell>
          <cell r="E6">
            <v>12099</v>
          </cell>
        </row>
        <row r="7">
          <cell r="A7" t="str">
            <v>BA.1103</v>
          </cell>
          <cell r="B7" t="str">
            <v>Ñaøo laãn soûi ñaù</v>
          </cell>
          <cell r="C7" t="str">
            <v>m3</v>
          </cell>
          <cell r="E7">
            <v>19721</v>
          </cell>
        </row>
        <row r="8">
          <cell r="A8" t="str">
            <v>BA.1104</v>
          </cell>
          <cell r="B8" t="str">
            <v>Ñaøo buøn loûng</v>
          </cell>
          <cell r="C8" t="str">
            <v>m3</v>
          </cell>
          <cell r="E8">
            <v>17302</v>
          </cell>
        </row>
        <row r="9">
          <cell r="A9" t="str">
            <v>BA.1201</v>
          </cell>
          <cell r="B9" t="str">
            <v>Ñaøo boùc lôùp thaûo moäc baèng thuû coâng</v>
          </cell>
          <cell r="C9" t="str">
            <v>m3</v>
          </cell>
          <cell r="E9">
            <v>5445</v>
          </cell>
        </row>
        <row r="10">
          <cell r="A10" t="str">
            <v>BA.1312</v>
          </cell>
          <cell r="B10" t="str">
            <v>Ñaøo ñaát moùng baêng roäng £ 3m, saâu £ 2 m ñaát C2</v>
          </cell>
          <cell r="C10" t="str">
            <v>m3</v>
          </cell>
          <cell r="E10">
            <v>9921</v>
          </cell>
        </row>
        <row r="11">
          <cell r="A11" t="str">
            <v>BA.1313</v>
          </cell>
          <cell r="B11" t="str">
            <v>Ñaøo ñaát moùng baêng roäng £ 3m, saâu £ 2 m ñaát C3</v>
          </cell>
          <cell r="C11" t="str">
            <v>m3</v>
          </cell>
          <cell r="E11">
            <v>15003</v>
          </cell>
        </row>
        <row r="12">
          <cell r="A12" t="str">
            <v>BA.1314</v>
          </cell>
          <cell r="B12" t="str">
            <v>Ñaøo ñaát moùng baêng roäng £ 3m, saâu £ 2 m ñaát C4</v>
          </cell>
          <cell r="C12" t="str">
            <v>m3</v>
          </cell>
          <cell r="E12">
            <v>23351</v>
          </cell>
        </row>
        <row r="13">
          <cell r="A13" t="str">
            <v>BA.1322</v>
          </cell>
          <cell r="B13" t="str">
            <v>Ñaøo ñaát moùng baêng roäng £ 3m, saâu £ 2 m ñaát C2</v>
          </cell>
          <cell r="C13" t="str">
            <v>m3</v>
          </cell>
          <cell r="E13">
            <v>10647</v>
          </cell>
        </row>
        <row r="14">
          <cell r="A14" t="str">
            <v>BA.1323</v>
          </cell>
          <cell r="B14" t="str">
            <v>Ñaøo ñaát moùng baêng roäng £ 3m, saâu £ 2 m ñaát C3</v>
          </cell>
          <cell r="C14" t="str">
            <v>m3</v>
          </cell>
          <cell r="E14">
            <v>15850</v>
          </cell>
        </row>
        <row r="15">
          <cell r="A15" t="str">
            <v>BA.1324</v>
          </cell>
          <cell r="B15" t="str">
            <v>Ñaøo ñaát moùng baêng roäng £ 3m, saâu £ 2 m ñaát C4</v>
          </cell>
          <cell r="C15" t="str">
            <v>m3</v>
          </cell>
          <cell r="E15">
            <v>24198</v>
          </cell>
        </row>
        <row r="16">
          <cell r="A16" t="str">
            <v>BA.1332</v>
          </cell>
          <cell r="B16" t="str">
            <v>Ñaøo ñaát moùng baêng roäng £ 3m, saâu £ 3 m ñaát C2</v>
          </cell>
          <cell r="C16" t="str">
            <v>m3</v>
          </cell>
          <cell r="E16">
            <v>11494</v>
          </cell>
        </row>
        <row r="17">
          <cell r="A17" t="str">
            <v>BA.1333</v>
          </cell>
          <cell r="B17" t="str">
            <v>Ñaøo ñaát moùng baêng roäng £ 3m, saâu £ 3 m ñaát C3</v>
          </cell>
          <cell r="C17" t="str">
            <v>m3</v>
          </cell>
          <cell r="E17">
            <v>16697</v>
          </cell>
          <cell r="F17">
            <v>5534.8</v>
          </cell>
        </row>
        <row r="18">
          <cell r="A18" t="str">
            <v>BA.1334</v>
          </cell>
          <cell r="B18" t="str">
            <v>Ñaøo ñaát moùng baêng roäng £ 3m, saâu £ 3 m ñaát C4</v>
          </cell>
          <cell r="C18" t="str">
            <v>m3</v>
          </cell>
          <cell r="E18">
            <v>25408</v>
          </cell>
        </row>
        <row r="19">
          <cell r="A19" t="str">
            <v>BA.1343</v>
          </cell>
          <cell r="B19" t="str">
            <v>Ñaøo ñaát moùng baêng roäng £ 3m, saâu &gt; 3 m ñaát C3</v>
          </cell>
          <cell r="C19" t="str">
            <v>m3</v>
          </cell>
          <cell r="E19">
            <v>18028</v>
          </cell>
        </row>
        <row r="20">
          <cell r="A20" t="str">
            <v>BA.1344</v>
          </cell>
          <cell r="B20" t="str">
            <v>Ñaøo ñaát moùng baêng roäng £ 3m, saâu &gt; 3 m ñaát C4</v>
          </cell>
          <cell r="C20" t="str">
            <v>m3</v>
          </cell>
          <cell r="E20">
            <v>26981</v>
          </cell>
        </row>
        <row r="21">
          <cell r="A21" t="str">
            <v>BA.1352</v>
          </cell>
          <cell r="B21" t="str">
            <v>Ñaøo ñaát moùng baêng roäng &gt; 3m, saâu £ 1 m ñaát C2</v>
          </cell>
          <cell r="C21" t="str">
            <v>m3</v>
          </cell>
          <cell r="E21">
            <v>7622</v>
          </cell>
        </row>
        <row r="22">
          <cell r="A22" t="str">
            <v>BA.1353</v>
          </cell>
          <cell r="B22" t="str">
            <v>Ñaøo ñaát moùng baêng roäng &gt; 3m, saâu £ 1 m ñaát C3</v>
          </cell>
          <cell r="C22" t="str">
            <v>m3</v>
          </cell>
          <cell r="E22">
            <v>11736</v>
          </cell>
        </row>
        <row r="23">
          <cell r="A23" t="str">
            <v>BA.1354</v>
          </cell>
          <cell r="B23" t="str">
            <v>Ñaøo ñaát moùng baêng roäng &gt; 3m, saâu £ 1 m ñaát C4</v>
          </cell>
          <cell r="C23" t="str">
            <v>m3</v>
          </cell>
          <cell r="E23">
            <v>17665</v>
          </cell>
        </row>
        <row r="24">
          <cell r="A24" t="str">
            <v>BA.1362</v>
          </cell>
          <cell r="B24" t="str">
            <v>Ñaøo ñaát moùng baêng roäng &gt; 3m, saâu £ 2 m ñaát C2</v>
          </cell>
          <cell r="C24" t="str">
            <v>m3</v>
          </cell>
          <cell r="E24">
            <v>8227</v>
          </cell>
        </row>
        <row r="25">
          <cell r="A25" t="str">
            <v>BA.1363</v>
          </cell>
          <cell r="B25" t="str">
            <v>Ñaøo ñaát moùng baêng roäng &gt; 3m, saâu £ 2 m ñaát C3</v>
          </cell>
          <cell r="C25" t="str">
            <v>m3</v>
          </cell>
          <cell r="E25">
            <v>12341</v>
          </cell>
        </row>
        <row r="26">
          <cell r="A26" t="str">
            <v>BA.1364</v>
          </cell>
          <cell r="B26" t="str">
            <v>Ñaøo ñaát moùng baêng roäng &gt; 3m, saâu £ 2 m ñaát C4</v>
          </cell>
          <cell r="C26" t="str">
            <v>m3</v>
          </cell>
          <cell r="E26">
            <v>18390</v>
          </cell>
        </row>
        <row r="27">
          <cell r="A27" t="str">
            <v>BA.1372</v>
          </cell>
          <cell r="B27" t="str">
            <v>Ñaøo ñaát moùng baêng roäng &gt; 3m, saâu £ 3 m ñaát C2</v>
          </cell>
          <cell r="C27" t="str">
            <v>m3</v>
          </cell>
          <cell r="E27">
            <v>8832</v>
          </cell>
        </row>
        <row r="28">
          <cell r="A28" t="str">
            <v>BA.1373</v>
          </cell>
          <cell r="B28" t="str">
            <v>Ñaøo ñaát moùng baêng roäng &gt; 3m, saâu £ 3 m ñaát C3</v>
          </cell>
          <cell r="C28" t="str">
            <v>m3</v>
          </cell>
          <cell r="E28">
            <v>13188</v>
          </cell>
        </row>
        <row r="29">
          <cell r="A29" t="str">
            <v>BA.1374</v>
          </cell>
          <cell r="B29" t="str">
            <v>Ñaøo ñaát moùng baêng roäng &gt; 3m, saâu £ 3 m ñaát C4</v>
          </cell>
          <cell r="C29" t="str">
            <v>m3</v>
          </cell>
          <cell r="E29">
            <v>19358</v>
          </cell>
        </row>
        <row r="30">
          <cell r="A30" t="str">
            <v>BA.1382</v>
          </cell>
          <cell r="B30" t="str">
            <v>Ñaøo ñaát moùng baêng roäng &gt; 3m, saâu &gt; 3 m ñaát C2</v>
          </cell>
          <cell r="C30" t="str">
            <v>m3</v>
          </cell>
          <cell r="E30">
            <v>9679</v>
          </cell>
        </row>
        <row r="31">
          <cell r="A31" t="str">
            <v>BA.1383</v>
          </cell>
          <cell r="B31" t="str">
            <v>Ñaøo ñaát moùng baêng roäng &gt; 3m, saâu &gt; 3 m ñaát C3</v>
          </cell>
          <cell r="C31" t="str">
            <v>m3</v>
          </cell>
          <cell r="E31">
            <v>14035</v>
          </cell>
        </row>
        <row r="32">
          <cell r="A32" t="str">
            <v>BA.1384</v>
          </cell>
          <cell r="B32" t="str">
            <v>Ñaøo ñaát moùng baêng roäng &gt; 3m, saâu &gt; 3 m ñaát C4</v>
          </cell>
          <cell r="C32" t="str">
            <v>m3</v>
          </cell>
          <cell r="E32">
            <v>20568</v>
          </cell>
        </row>
        <row r="33">
          <cell r="A33" t="str">
            <v>BA.1411</v>
          </cell>
          <cell r="B33" t="str">
            <v>Ñaøo ñaát moùng coät roäng £ 1m, saâu £ 1 m ñaát C1</v>
          </cell>
          <cell r="C33" t="str">
            <v>m3</v>
          </cell>
          <cell r="E33">
            <v>9195</v>
          </cell>
        </row>
        <row r="34">
          <cell r="A34" t="str">
            <v>BA.1412</v>
          </cell>
          <cell r="B34" t="str">
            <v>Ñaøo ñaát moùng coät roäng £ 1m, saâu £ 1 m ñaát C2</v>
          </cell>
          <cell r="C34" t="str">
            <v>m3</v>
          </cell>
          <cell r="E34">
            <v>14398</v>
          </cell>
        </row>
        <row r="35">
          <cell r="A35" t="str">
            <v>BA.1413</v>
          </cell>
          <cell r="B35" t="str">
            <v>Ñaøo ñaát moùng coät roäng £ 1m, saâu £ 1 m ñaát C3</v>
          </cell>
          <cell r="C35" t="str">
            <v>m3</v>
          </cell>
          <cell r="E35">
            <v>22988</v>
          </cell>
        </row>
        <row r="36">
          <cell r="A36" t="str">
            <v>BA.1414</v>
          </cell>
          <cell r="B36" t="str">
            <v>Ñaøo ñaát moùng coät roäng £ 1m, saâu £ 1 m ñaát C4</v>
          </cell>
          <cell r="C36" t="str">
            <v>m3</v>
          </cell>
          <cell r="E36">
            <v>37507</v>
          </cell>
        </row>
        <row r="37">
          <cell r="A37" t="str">
            <v>BA.1422</v>
          </cell>
          <cell r="B37" t="str">
            <v>Ñaøo ñaát moùng coät roäng £ 1m, saâu &gt; 1 m ñaát C2</v>
          </cell>
          <cell r="C37" t="str">
            <v>m3</v>
          </cell>
          <cell r="E37">
            <v>19116</v>
          </cell>
        </row>
        <row r="38">
          <cell r="A38" t="str">
            <v>BA.1423</v>
          </cell>
          <cell r="B38" t="str">
            <v>Ñaøo ñaát moùng coät roäng £ 1m, saâu &gt; 1 m ñaát C3</v>
          </cell>
          <cell r="C38" t="str">
            <v>m3</v>
          </cell>
          <cell r="E38">
            <v>28312</v>
          </cell>
        </row>
        <row r="39">
          <cell r="A39" t="str">
            <v>BA.1424</v>
          </cell>
          <cell r="B39" t="str">
            <v>Ñaøo ñaát moùng coät roäng £ 1m, saâu &gt; 1 m ñaát C4</v>
          </cell>
          <cell r="C39" t="str">
            <v>m3</v>
          </cell>
          <cell r="E39">
            <v>43556</v>
          </cell>
        </row>
        <row r="40">
          <cell r="A40" t="str">
            <v>BA.1431</v>
          </cell>
          <cell r="B40" t="str">
            <v>Ñaøo ñaát moùng coät roäng &gt; 1m, saâu £ 1 m ñaát C1</v>
          </cell>
          <cell r="C40" t="str">
            <v>m3</v>
          </cell>
          <cell r="E40">
            <v>6050</v>
          </cell>
        </row>
        <row r="41">
          <cell r="A41" t="str">
            <v>BA.1432</v>
          </cell>
          <cell r="B41" t="str">
            <v>Ñaøo ñaát moùng coät roäng &gt; 1m, saâu £ 1 m ñaát C2</v>
          </cell>
          <cell r="C41" t="str">
            <v>m3</v>
          </cell>
          <cell r="E41">
            <v>9316</v>
          </cell>
        </row>
        <row r="42">
          <cell r="A42" t="str">
            <v>BA.1433</v>
          </cell>
          <cell r="B42" t="str">
            <v>Ñaøo ñaát moùng coät roäng &gt; 1m, saâu £ 1 m ñaát C3</v>
          </cell>
          <cell r="C42" t="str">
            <v>m3</v>
          </cell>
          <cell r="E42">
            <v>15124</v>
          </cell>
        </row>
        <row r="43">
          <cell r="A43" t="str">
            <v>BA.1434</v>
          </cell>
          <cell r="B43" t="str">
            <v>Ñaøo ñaát moùng coät roäng &gt; 1m, saâu £ 1 m ñaát C4</v>
          </cell>
          <cell r="C43" t="str">
            <v>m3</v>
          </cell>
          <cell r="E43">
            <v>24198</v>
          </cell>
        </row>
        <row r="44">
          <cell r="A44" t="str">
            <v>BA.1442</v>
          </cell>
          <cell r="B44" t="str">
            <v>Ñaøo ñaát moùng coät roäng &gt; 1m, saâu &gt; 1 m ñaát C2</v>
          </cell>
          <cell r="C44" t="str">
            <v>m3</v>
          </cell>
          <cell r="E44">
            <v>12583</v>
          </cell>
        </row>
        <row r="45">
          <cell r="A45" t="str">
            <v>BA.1443</v>
          </cell>
          <cell r="B45" t="str">
            <v>Ñaøo ñaát moùng coät roäng &gt; 1m, saâu &gt; 1 m ñaát C3</v>
          </cell>
          <cell r="C45" t="str">
            <v>m3</v>
          </cell>
          <cell r="E45">
            <v>18269</v>
          </cell>
        </row>
        <row r="46">
          <cell r="A46" t="str">
            <v>BA.1444</v>
          </cell>
          <cell r="B46" t="str">
            <v>Ñaøo ñaát moùng coät roäng &gt; 1m, saâu &gt; 1 m ñaát C4</v>
          </cell>
          <cell r="C46" t="str">
            <v>m3</v>
          </cell>
          <cell r="E46">
            <v>28312</v>
          </cell>
        </row>
        <row r="47">
          <cell r="A47" t="str">
            <v>BA.1511</v>
          </cell>
          <cell r="B47" t="str">
            <v>Ñaøo keânh möông, raõnh thoaùt nöôùc roäng £ 3m, roäng £ 1 m ñaát loaïi 2</v>
          </cell>
          <cell r="C47" t="str">
            <v>m3</v>
          </cell>
          <cell r="E47">
            <v>7380</v>
          </cell>
        </row>
        <row r="48">
          <cell r="A48" t="str">
            <v>BA.1512</v>
          </cell>
          <cell r="B48" t="str">
            <v>Ñaøo keânh möông, raõnh thoaùt nöôùc roäng £ 3m, roäng £ 1 m ñaát loaïi 2</v>
          </cell>
          <cell r="C48" t="str">
            <v>m3</v>
          </cell>
          <cell r="E48">
            <v>11010</v>
          </cell>
        </row>
        <row r="49">
          <cell r="A49" t="str">
            <v>BA.1513</v>
          </cell>
          <cell r="B49" t="str">
            <v>Ñaøo keânh möông, raõnh thoaùt nöôùc roäng £ 3m, roäng £ 1 m ñaát loaïi 3</v>
          </cell>
          <cell r="C49" t="str">
            <v>m3</v>
          </cell>
          <cell r="E49">
            <v>16334</v>
          </cell>
        </row>
        <row r="50">
          <cell r="A50" t="str">
            <v>BA.1514</v>
          </cell>
          <cell r="B50" t="str">
            <v>Ñaøo keânh möông, raõnh thoaùt nöôùc roäng £ 3m, roäng £ 1 m ñaát loaïi 4</v>
          </cell>
          <cell r="C50" t="str">
            <v>m3</v>
          </cell>
          <cell r="E50">
            <v>24924</v>
          </cell>
        </row>
        <row r="51">
          <cell r="A51" t="str">
            <v>BA.1522</v>
          </cell>
          <cell r="B51" t="str">
            <v>Ñaøo keânh möông, raõnh thoaùt nöôùc roäng £ 3m, roäng £ 2 m ñaát loaïi 2</v>
          </cell>
          <cell r="C51" t="str">
            <v>m3</v>
          </cell>
          <cell r="E51">
            <v>11373</v>
          </cell>
          <cell r="F51">
            <v>5575.88</v>
          </cell>
        </row>
        <row r="52">
          <cell r="A52" t="str">
            <v>BA.1523</v>
          </cell>
          <cell r="B52" t="str">
            <v>Ñaøo keânh möông, raõnh thoaùt nöôùc roäng £ 3m, roäng £ 2 m ñaát loaïi 3</v>
          </cell>
          <cell r="C52" t="str">
            <v>m3</v>
          </cell>
          <cell r="E52">
            <v>16576</v>
          </cell>
        </row>
        <row r="53">
          <cell r="A53" t="str">
            <v>BA.1524</v>
          </cell>
          <cell r="B53" t="str">
            <v>Ñaøo keânh möông, raõnh thoaùt nöôùc roäng £ 3m, roäng £ 2 m ñaát loaïi 4</v>
          </cell>
          <cell r="C53" t="str">
            <v>m3</v>
          </cell>
          <cell r="E53">
            <v>25166</v>
          </cell>
        </row>
        <row r="54">
          <cell r="A54" t="str">
            <v>BA.1532</v>
          </cell>
          <cell r="B54" t="str">
            <v>Ñaøo keânh möông, raõnh thoaùt nöôùc roäng £ 3m, roäng £ 3 m ñaát loaïi 2</v>
          </cell>
          <cell r="C54" t="str">
            <v>m3</v>
          </cell>
          <cell r="E54">
            <v>12099</v>
          </cell>
        </row>
        <row r="55">
          <cell r="A55" t="str">
            <v>BA.1533</v>
          </cell>
          <cell r="B55" t="str">
            <v>Ñaøo keânh möông, raõnh thoaùt nöôùc roäng £ 3m, roäng £ 3 m ñaát loaïi 3</v>
          </cell>
          <cell r="C55" t="str">
            <v>m3</v>
          </cell>
          <cell r="E55">
            <v>17423</v>
          </cell>
        </row>
        <row r="56">
          <cell r="A56" t="str">
            <v>BA.1534</v>
          </cell>
          <cell r="B56" t="str">
            <v>Ñaøo keânh möông, raõnh thoaùt nöôùc roäng £ 3m, roäng £ 3 m ñaát loaïi 4</v>
          </cell>
          <cell r="C56" t="str">
            <v>m3</v>
          </cell>
          <cell r="E56">
            <v>26255</v>
          </cell>
        </row>
        <row r="57">
          <cell r="A57" t="str">
            <v>BA.1542</v>
          </cell>
          <cell r="B57" t="str">
            <v>Ñaøo keânh möông, raõnh thoaùt nöôùc roäng £ 3m, roäng &gt; 3 m ñaát loaïi 2</v>
          </cell>
          <cell r="C57" t="str">
            <v>m3</v>
          </cell>
          <cell r="E57">
            <v>13188</v>
          </cell>
        </row>
        <row r="58">
          <cell r="A58" t="str">
            <v>BA.1543</v>
          </cell>
          <cell r="B58" t="str">
            <v>Ñaøo keânh möông, raõnh thoaùt nöôùc roäng £ 3m, roäng &gt; 3 m ñaát loaïi 3</v>
          </cell>
          <cell r="C58" t="str">
            <v>m3</v>
          </cell>
          <cell r="E58">
            <v>22262</v>
          </cell>
        </row>
        <row r="59">
          <cell r="A59" t="str">
            <v>BA.1544</v>
          </cell>
          <cell r="B59" t="str">
            <v>Ñaøo keânh möông, raõnh thoaùt nöôùc roäng £ 3m, roäng &gt; 3 m ñaát loaïi 4</v>
          </cell>
          <cell r="C59" t="str">
            <v>m3</v>
          </cell>
          <cell r="E59">
            <v>28796</v>
          </cell>
        </row>
        <row r="60">
          <cell r="A60" t="str">
            <v>BA.1552</v>
          </cell>
          <cell r="B60" t="str">
            <v>Ñaøo keânh möông, raõnh thoaùt nöôùc roäng &gt; 3m, roäng £ 1 m ñaát loaïi 2</v>
          </cell>
          <cell r="C60" t="str">
            <v>m3</v>
          </cell>
          <cell r="E60">
            <v>8469</v>
          </cell>
        </row>
        <row r="61">
          <cell r="A61" t="str">
            <v>BA.1553</v>
          </cell>
          <cell r="B61" t="str">
            <v>Ñaøo keânh möông, raõnh thoaùt nöôùc roäng &gt; 3m, roäng £ 1 m ñaát loaïi 3</v>
          </cell>
          <cell r="C61" t="str">
            <v>m3</v>
          </cell>
          <cell r="E61">
            <v>12704</v>
          </cell>
        </row>
        <row r="62">
          <cell r="A62" t="str">
            <v>BA.1554</v>
          </cell>
          <cell r="B62" t="str">
            <v>Ñaøo keânh möông, raõnh thoaùt nöôùc roäng &gt; 3m, roäng £ 1 m ñaát loaïi 4</v>
          </cell>
          <cell r="C62" t="str">
            <v>m3</v>
          </cell>
          <cell r="E62">
            <v>18995</v>
          </cell>
        </row>
        <row r="63">
          <cell r="A63" t="str">
            <v>BA.1562</v>
          </cell>
          <cell r="B63" t="str">
            <v>Ñaøo keânh möông, raõnh thoaùt nöôùc roäng &gt; 3m, roäng £ 2 m ñaát loaïi 2</v>
          </cell>
          <cell r="C63" t="str">
            <v>m3</v>
          </cell>
          <cell r="E63">
            <v>8832</v>
          </cell>
        </row>
        <row r="64">
          <cell r="A64" t="str">
            <v>BA.1563</v>
          </cell>
          <cell r="B64" t="str">
            <v>Ñaøo keânh möông, raõnh thoaùt nöôùc roäng &gt; 3m, roäng £ 2 m ñaát loaïi 3</v>
          </cell>
          <cell r="C64" t="str">
            <v>m3</v>
          </cell>
          <cell r="E64">
            <v>13067</v>
          </cell>
        </row>
        <row r="65">
          <cell r="A65" t="str">
            <v>BA.1564</v>
          </cell>
          <cell r="B65" t="str">
            <v>Ñaøo keânh möông, raõnh thoaùt nöôùc roäng &gt; 3m, roäng £ 2 m ñaát loaïi 4</v>
          </cell>
          <cell r="C65" t="str">
            <v>m3</v>
          </cell>
          <cell r="E65">
            <v>19327</v>
          </cell>
        </row>
        <row r="66">
          <cell r="A66" t="str">
            <v>BA.1572</v>
          </cell>
          <cell r="B66" t="str">
            <v>Ñaøo keânh möông, raõnh thoaùt nöôùc roäng &gt; 3m, roäng £ 3 m ñaát loaïi 3</v>
          </cell>
          <cell r="C66" t="str">
            <v>m3</v>
          </cell>
          <cell r="E66">
            <v>10042</v>
          </cell>
        </row>
        <row r="67">
          <cell r="A67" t="str">
            <v>BA.1573</v>
          </cell>
          <cell r="B67" t="str">
            <v>Ñaøo keânh möông, raõnh thoaùt nöôùc roäng &gt; 3m, roäng £ 3 m ñaát loaïi 3</v>
          </cell>
          <cell r="C67" t="str">
            <v>m3</v>
          </cell>
          <cell r="E67">
            <v>13672</v>
          </cell>
        </row>
        <row r="68">
          <cell r="A68" t="str">
            <v>BA.1574</v>
          </cell>
          <cell r="B68" t="str">
            <v>Ñaøo keânh möông, raõnh thoaùt nöôùc roäng &gt; 3m, roäng £ 3 m ñaát loaïi 4</v>
          </cell>
          <cell r="C68" t="str">
            <v>m3</v>
          </cell>
          <cell r="E68">
            <v>19963</v>
          </cell>
        </row>
        <row r="69">
          <cell r="A69" t="str">
            <v>BA.1582</v>
          </cell>
          <cell r="B69" t="str">
            <v>Ñaøo keânh möông, raõnh thoaùt nöôùc roäng &gt; 3m, roäng &gt; 3 m ñaát loaïi 2</v>
          </cell>
          <cell r="C69" t="str">
            <v>m3</v>
          </cell>
          <cell r="E69">
            <v>10889</v>
          </cell>
        </row>
        <row r="70">
          <cell r="A70" t="str">
            <v>BA.1583</v>
          </cell>
          <cell r="B70" t="str">
            <v>Ñaøo keânh möông, raõnh thoaùt nöôùc roäng &gt; 3m, roäng &gt; 3 m ñaát loaïi 3</v>
          </cell>
          <cell r="C70" t="str">
            <v>m3</v>
          </cell>
          <cell r="E70">
            <v>14277</v>
          </cell>
        </row>
        <row r="71">
          <cell r="A71" t="str">
            <v>BA.1584</v>
          </cell>
          <cell r="B71" t="str">
            <v>Ñaøo keânh möông, raõnh thoaùt nöôùc roäng &gt; 3m, roäng &gt; 3 m ñaát loaïi 4</v>
          </cell>
          <cell r="C71" t="str">
            <v>m3</v>
          </cell>
          <cell r="E71">
            <v>20931</v>
          </cell>
        </row>
        <row r="72">
          <cell r="A72" t="str">
            <v>BA.1612</v>
          </cell>
          <cell r="B72" t="str">
            <v>Ñaøo neàn ñöôøng môû roäng baèng TC ñaát C2</v>
          </cell>
          <cell r="C72" t="str">
            <v>m3</v>
          </cell>
          <cell r="E72">
            <v>8953</v>
          </cell>
        </row>
        <row r="73">
          <cell r="A73" t="str">
            <v>BA.1613</v>
          </cell>
          <cell r="B73" t="str">
            <v>Ñaøo neàn ñöôøng môû roäng baèng TC ñaát C3</v>
          </cell>
          <cell r="C73" t="str">
            <v>m3</v>
          </cell>
          <cell r="E73">
            <v>12946</v>
          </cell>
        </row>
        <row r="74">
          <cell r="A74" t="str">
            <v>BA.1614</v>
          </cell>
          <cell r="B74" t="str">
            <v>Ñaøo neàn ñöôøng môû roäng baèng TC ñaát C4</v>
          </cell>
          <cell r="C74" t="str">
            <v>m3</v>
          </cell>
          <cell r="E74">
            <v>19116</v>
          </cell>
        </row>
        <row r="75">
          <cell r="A75" t="str">
            <v>BA.1622</v>
          </cell>
          <cell r="B75" t="str">
            <v>Ñaøo neàn ñöôøng môû laøm môùi baèng TC ñaát C2</v>
          </cell>
          <cell r="C75" t="str">
            <v>m3</v>
          </cell>
          <cell r="E75">
            <v>6533</v>
          </cell>
        </row>
        <row r="76">
          <cell r="A76" t="str">
            <v>BA.1623</v>
          </cell>
          <cell r="B76" t="str">
            <v>Ñaøo neàn ñöôøng môû laøm môùi baèng TC ñaát C3</v>
          </cell>
          <cell r="C76" t="str">
            <v>m3</v>
          </cell>
          <cell r="E76">
            <v>10526</v>
          </cell>
        </row>
        <row r="77">
          <cell r="A77" t="str">
            <v>BA.1624</v>
          </cell>
          <cell r="B77" t="str">
            <v>Ñaøo neàn ñöôøng môû laøm môùi baèng TC ñaát C4</v>
          </cell>
          <cell r="C77" t="str">
            <v>m3</v>
          </cell>
          <cell r="E77">
            <v>16697</v>
          </cell>
        </row>
        <row r="78">
          <cell r="A78" t="str">
            <v>BA.1712</v>
          </cell>
          <cell r="B78" t="str">
            <v>Ñaøo khuoân ñöôøng baèng TC saâu £ 15 cm ñaát C2</v>
          </cell>
          <cell r="C78" t="str">
            <v>m3</v>
          </cell>
          <cell r="E78">
            <v>11615</v>
          </cell>
        </row>
        <row r="79">
          <cell r="A79" t="str">
            <v>BA.1713</v>
          </cell>
          <cell r="B79" t="str">
            <v>Ñaøo khuoân ñöôøng baèng TC saâu £ 15 cm ñaát C3</v>
          </cell>
          <cell r="C79" t="str">
            <v>m3</v>
          </cell>
          <cell r="E79">
            <v>16818</v>
          </cell>
        </row>
        <row r="80">
          <cell r="A80" t="str">
            <v>BA.1714</v>
          </cell>
          <cell r="B80" t="str">
            <v>Ñaøo khuoân ñöôøng baèng TC saâu £ 15 cm ñaát C4</v>
          </cell>
          <cell r="C80" t="str">
            <v>m3</v>
          </cell>
          <cell r="E80">
            <v>25650</v>
          </cell>
        </row>
        <row r="81">
          <cell r="A81" t="str">
            <v>BA.1722</v>
          </cell>
          <cell r="B81" t="str">
            <v>Ñaøo khuoân ñöôøng baèng TC saâu £ 30 cm ñaát C2</v>
          </cell>
          <cell r="C81" t="str">
            <v>m3</v>
          </cell>
          <cell r="E81">
            <v>10526</v>
          </cell>
        </row>
        <row r="82">
          <cell r="A82" t="str">
            <v>BA.1723</v>
          </cell>
          <cell r="B82" t="str">
            <v>Ñaøo khuoân ñöôøng baèng TC saâu £ 30 cm ñaát C3</v>
          </cell>
          <cell r="C82" t="str">
            <v>m3</v>
          </cell>
          <cell r="E82">
            <v>15366</v>
          </cell>
        </row>
        <row r="83">
          <cell r="A83" t="str">
            <v>BA.1724</v>
          </cell>
          <cell r="B83" t="str">
            <v>Ñaøo khuoân ñöôøng baèng TC saâu £ 30 cm ñaát C4</v>
          </cell>
          <cell r="C83" t="str">
            <v>m3</v>
          </cell>
          <cell r="E83">
            <v>23593</v>
          </cell>
        </row>
        <row r="84">
          <cell r="A84" t="str">
            <v>BA.1732</v>
          </cell>
          <cell r="B84" t="str">
            <v>Ñaøo khuoân ñöôøng baèng TC saâu &gt; 30 cm ñaát C2</v>
          </cell>
          <cell r="C84" t="str">
            <v>m3</v>
          </cell>
          <cell r="E84">
            <v>9679</v>
          </cell>
        </row>
        <row r="85">
          <cell r="A85" t="str">
            <v>BA.1733</v>
          </cell>
          <cell r="B85" t="str">
            <v>Ñaøo khuoân ñöôøng baèng TC saâu &gt; 30 cm ñaát C3</v>
          </cell>
          <cell r="C85" t="str">
            <v>m3</v>
          </cell>
          <cell r="E85">
            <v>14156</v>
          </cell>
        </row>
        <row r="86">
          <cell r="A86" t="str">
            <v>BA.1734</v>
          </cell>
          <cell r="B86" t="str">
            <v>Ñaøo khuoân ñöôøng baèng TC saâu &gt; 30 cm ñaát C4</v>
          </cell>
          <cell r="C86" t="str">
            <v>m3</v>
          </cell>
          <cell r="E86">
            <v>22020</v>
          </cell>
        </row>
        <row r="87">
          <cell r="A87" t="str">
            <v>BB.1112</v>
          </cell>
          <cell r="B87" t="str">
            <v>Laáp ñaát neàn moùng ñaát C2</v>
          </cell>
          <cell r="C87" t="str">
            <v>m3</v>
          </cell>
          <cell r="E87">
            <v>7448</v>
          </cell>
        </row>
        <row r="88">
          <cell r="A88" t="str">
            <v>BB.1113</v>
          </cell>
          <cell r="B88" t="str">
            <v>Laáp ñaát neàn moùng ñaát C3</v>
          </cell>
          <cell r="C88" t="str">
            <v>m3</v>
          </cell>
          <cell r="E88">
            <v>8317</v>
          </cell>
        </row>
        <row r="89">
          <cell r="A89" t="str">
            <v>BB.1114</v>
          </cell>
          <cell r="B89" t="str">
            <v>Laáp ñaát neàn moùng ñaát C4</v>
          </cell>
          <cell r="C89" t="str">
            <v>m3</v>
          </cell>
          <cell r="E89">
            <v>8317</v>
          </cell>
        </row>
        <row r="90">
          <cell r="A90" t="str">
            <v>BB.1122</v>
          </cell>
          <cell r="B90" t="str">
            <v>Laáp ñaát neàn moùng ñöôøng oáng ñaát C2</v>
          </cell>
          <cell r="C90" t="str">
            <v>m3</v>
          </cell>
          <cell r="E90">
            <v>6703</v>
          </cell>
        </row>
        <row r="91">
          <cell r="A91" t="str">
            <v>BB.1123</v>
          </cell>
          <cell r="B91" t="str">
            <v>Laáp ñaát neàn moùng ñöôøng oáng ñaát C3</v>
          </cell>
          <cell r="C91" t="str">
            <v>m3</v>
          </cell>
          <cell r="E91">
            <v>7696</v>
          </cell>
        </row>
        <row r="92">
          <cell r="A92" t="str">
            <v>BB.1124</v>
          </cell>
          <cell r="B92" t="str">
            <v>Laáp ñaát neàn moùng ñöôøng oáng ñaát C4</v>
          </cell>
          <cell r="C92" t="str">
            <v>m3</v>
          </cell>
          <cell r="E92">
            <v>7696</v>
          </cell>
        </row>
        <row r="93">
          <cell r="A93" t="str">
            <v>BB.1212</v>
          </cell>
          <cell r="B93" t="str">
            <v>Ñaép bôø keânh möông, ñeâ ñaäp roäng &lt;=2m, dung troïng &lt;=1,45T/m3 ñaát caáp 2</v>
          </cell>
          <cell r="C93" t="str">
            <v>m3</v>
          </cell>
          <cell r="E93">
            <v>4345</v>
          </cell>
        </row>
        <row r="94">
          <cell r="A94" t="str">
            <v>BB.1213</v>
          </cell>
          <cell r="B94" t="str">
            <v>Ñaép bôø keânh möông, ñeâ ñaäp roäng &lt;=2m, dung troïng &lt;=1,45T/m3 ñaát caáp 3</v>
          </cell>
          <cell r="C94" t="str">
            <v>m3</v>
          </cell>
          <cell r="E94">
            <v>3352</v>
          </cell>
        </row>
        <row r="95">
          <cell r="A95" t="str">
            <v>BB.1222</v>
          </cell>
          <cell r="B95" t="str">
            <v>Ñaép bôø keânh möông, ñeâ ñaäp roäng &lt;=2m, dung troïng &gt;1,45T/m3 ñaát caáp 2</v>
          </cell>
          <cell r="C95" t="str">
            <v>m3</v>
          </cell>
          <cell r="E95">
            <v>4345</v>
          </cell>
        </row>
        <row r="96">
          <cell r="A96" t="str">
            <v>BB.1223</v>
          </cell>
          <cell r="B96" t="str">
            <v>Ñaép bôø keânh möông, ñeâ ñaäp roäng &lt;=2m, dung troïng &gt;1,45T/m3 ñaát caáp 3</v>
          </cell>
          <cell r="C96" t="str">
            <v>m3</v>
          </cell>
          <cell r="E96">
            <v>3352</v>
          </cell>
        </row>
        <row r="97">
          <cell r="A97" t="str">
            <v>BB.1232</v>
          </cell>
          <cell r="B97" t="str">
            <v>Ñaép bôø keânh möông, ñeâ ñaäp roäng &gt;2m, dung troïng &lt;=1,45T/m3 ñaát caáp 2</v>
          </cell>
          <cell r="C97" t="str">
            <v>m3</v>
          </cell>
          <cell r="E97">
            <v>3972</v>
          </cell>
        </row>
        <row r="98">
          <cell r="A98" t="str">
            <v>BB.1233</v>
          </cell>
          <cell r="B98" t="str">
            <v>Ñaép bôø keânh möông, ñeâ ñaäp roäng &gt;2m, dung troïng &lt;=1,45T/m3 ñaát caáp 3</v>
          </cell>
          <cell r="C98" t="str">
            <v>m3</v>
          </cell>
          <cell r="E98">
            <v>2855</v>
          </cell>
        </row>
        <row r="99">
          <cell r="A99" t="str">
            <v>BB.1242</v>
          </cell>
          <cell r="B99" t="str">
            <v>Ñaép bôø keânh möông, ñeâ ñaäp roäng &gt;2m, dung troïng &lt;=1,5T/m3 ñaát caáp 2</v>
          </cell>
          <cell r="C99" t="str">
            <v>m3</v>
          </cell>
          <cell r="E99">
            <v>4469</v>
          </cell>
        </row>
        <row r="100">
          <cell r="A100" t="str">
            <v>BB.1243</v>
          </cell>
          <cell r="B100" t="str">
            <v>Ñaép bôø keânh möông, ñeâ ñaäp roäng &gt;2m, dung troïng &lt;=1,5T/m3 ñaát caáp 3</v>
          </cell>
          <cell r="C100" t="str">
            <v>m3</v>
          </cell>
          <cell r="E100">
            <v>3227</v>
          </cell>
        </row>
        <row r="101">
          <cell r="A101" t="str">
            <v>BB.1252</v>
          </cell>
          <cell r="B101" t="str">
            <v>Ñaép bôø keânh möông, ñeâ ñaäp roäng &gt;2m, dung troïng &lt;=1,55T/m3 ñaát caáp 2</v>
          </cell>
          <cell r="C101" t="str">
            <v>m3</v>
          </cell>
          <cell r="E101">
            <v>5710</v>
          </cell>
        </row>
        <row r="102">
          <cell r="A102" t="str">
            <v>BB.1253</v>
          </cell>
          <cell r="B102" t="str">
            <v>Ñaép bôø keânh möông, ñeâ ñaäp roäng &gt;2m, dung troïng &lt;=1,55T/m3 ñaát caáp 3</v>
          </cell>
          <cell r="C102" t="str">
            <v>m3</v>
          </cell>
          <cell r="E102">
            <v>3600</v>
          </cell>
        </row>
        <row r="103">
          <cell r="A103" t="str">
            <v>BB.1262</v>
          </cell>
          <cell r="B103" t="str">
            <v>Ñaép bôø keânh möông, ñeâ ñaäp roäng &gt;2m, dung troïng &lt;=1,6T/m3 ñaát caáp 2</v>
          </cell>
          <cell r="C103" t="str">
            <v>m3</v>
          </cell>
          <cell r="E103">
            <v>15765</v>
          </cell>
        </row>
        <row r="104">
          <cell r="A104" t="str">
            <v>BB.1263</v>
          </cell>
          <cell r="B104" t="str">
            <v>Ñaép bôø keânh möông, ñeâ ñaäp roäng &gt;2m, dung troïng &lt;=1,6T/m3 ñaát caáp 3</v>
          </cell>
          <cell r="C104" t="str">
            <v>m3</v>
          </cell>
          <cell r="E104">
            <v>8937</v>
          </cell>
        </row>
        <row r="105">
          <cell r="A105" t="str">
            <v>BB.1272</v>
          </cell>
          <cell r="B105" t="str">
            <v>Ñaép bôø keânh möông, ñeâ ñaäp roäng &gt;2m, dung troïng &lt;=1,65T/m3 ñaát caáp 2</v>
          </cell>
          <cell r="C105" t="str">
            <v>m3</v>
          </cell>
          <cell r="E105">
            <v>22840</v>
          </cell>
        </row>
        <row r="106">
          <cell r="A106" t="str">
            <v>BB.1273</v>
          </cell>
          <cell r="B106" t="str">
            <v>Ñaép bôø keânh möông, ñeâ ñaäp roäng &gt;2m, dung troïng &lt;=1,65T/m3 ñaát caáp 3</v>
          </cell>
          <cell r="C106" t="str">
            <v>m3</v>
          </cell>
          <cell r="E106">
            <v>12041</v>
          </cell>
        </row>
        <row r="107">
          <cell r="A107" t="str">
            <v>BB.1272</v>
          </cell>
          <cell r="B107" t="str">
            <v>Ñaép bôø keânh möông, ñeâ ñaäp roäng &gt;2m, dung troïng &gt;1,65T/m3 ñaát caáp 2</v>
          </cell>
          <cell r="C107" t="str">
            <v>m3</v>
          </cell>
          <cell r="E107">
            <v>32150</v>
          </cell>
        </row>
        <row r="108">
          <cell r="A108" t="str">
            <v>BB.1273</v>
          </cell>
          <cell r="B108" t="str">
            <v>Ñaép bôø keânh möông, ñeâ ñaäp roäng &gt;2m, dung troïng &gt;1,65T/m3 ñaát caáp 3</v>
          </cell>
          <cell r="C108" t="str">
            <v>m3</v>
          </cell>
          <cell r="E108">
            <v>17006</v>
          </cell>
        </row>
        <row r="109">
          <cell r="A109" t="str">
            <v>BB.1322</v>
          </cell>
          <cell r="B109" t="str">
            <v>Ñaép neàn ñöôøngmôû roäng K=0,9 ñaát caáp 2</v>
          </cell>
          <cell r="C109" t="str">
            <v>m3</v>
          </cell>
          <cell r="E109">
            <v>11010</v>
          </cell>
        </row>
        <row r="110">
          <cell r="A110" t="str">
            <v>BB.1323</v>
          </cell>
          <cell r="B110" t="str">
            <v>Ñaép neàn ñöôøngmôû roäng K=0,9 ñaát caáp 3</v>
          </cell>
          <cell r="C110" t="str">
            <v>m3</v>
          </cell>
          <cell r="E110">
            <v>13067</v>
          </cell>
        </row>
        <row r="111">
          <cell r="A111" t="str">
            <v>BB.1332</v>
          </cell>
          <cell r="B111" t="str">
            <v>Ñaép neàn ñöôøngmôû roäng K=0,95 ñaát caáp 2</v>
          </cell>
          <cell r="C111" t="str">
            <v>m3</v>
          </cell>
          <cell r="E111">
            <v>16334</v>
          </cell>
        </row>
        <row r="112">
          <cell r="A112" t="str">
            <v>BB.1333</v>
          </cell>
          <cell r="B112" t="str">
            <v>Ñaép neàn ñöôøngmôû roäng K=0,95 ñaát caáp 3</v>
          </cell>
          <cell r="C112" t="str">
            <v>m3</v>
          </cell>
          <cell r="E112">
            <v>21536</v>
          </cell>
        </row>
        <row r="113">
          <cell r="A113" t="str">
            <v>BB.1352</v>
          </cell>
          <cell r="B113" t="str">
            <v>Ñaép neàn ñöôøng laøm môùi K=0,9 ñaát caáp 2</v>
          </cell>
          <cell r="C113" t="str">
            <v>m3</v>
          </cell>
          <cell r="E113">
            <v>10405</v>
          </cell>
        </row>
        <row r="114">
          <cell r="A114" t="str">
            <v>BB.1353</v>
          </cell>
          <cell r="B114" t="str">
            <v>Ñaép neàn ñöôøng laøm môùi K=0,9 ñaát caáp 3</v>
          </cell>
          <cell r="C114" t="str">
            <v>m3</v>
          </cell>
          <cell r="E114">
            <v>12583</v>
          </cell>
        </row>
        <row r="115">
          <cell r="A115" t="str">
            <v>BB.1362</v>
          </cell>
          <cell r="B115" t="str">
            <v>Ñaép neàn ñöôøng laøm môùi K=0,95 ñaát caáp 2</v>
          </cell>
          <cell r="C115" t="str">
            <v>m3</v>
          </cell>
          <cell r="E115">
            <v>15608</v>
          </cell>
        </row>
        <row r="116">
          <cell r="A116" t="str">
            <v>BB.1363</v>
          </cell>
          <cell r="B116" t="str">
            <v>Ñaép neàn ñöôøng laøm môùi K=0,95 ñaát caáp 3</v>
          </cell>
          <cell r="C116" t="str">
            <v>m3</v>
          </cell>
          <cell r="E116">
            <v>21052</v>
          </cell>
        </row>
        <row r="117">
          <cell r="A117" t="str">
            <v>BB.1411</v>
          </cell>
          <cell r="B117" t="str">
            <v xml:space="preserve">Ñaép caùt coâng trình baèng thuû coâng </v>
          </cell>
          <cell r="C117" t="str">
            <v>m3</v>
          </cell>
          <cell r="D117">
            <v>49776</v>
          </cell>
          <cell r="E117">
            <v>6775</v>
          </cell>
        </row>
        <row r="118">
          <cell r="B118" t="str">
            <v xml:space="preserve"> Cöï ly  300m</v>
          </cell>
        </row>
        <row r="119">
          <cell r="A119" t="str">
            <v>BC.1112</v>
          </cell>
          <cell r="B119" t="str">
            <v>Ñaøo san ñaát baèng maùy ñaøo £ 0,4m3. OÂtoâ 5T, maùy uûi £ 110 CV phaïm vi 300m ñaát C2</v>
          </cell>
          <cell r="C119" t="str">
            <v>m3</v>
          </cell>
          <cell r="E119">
            <v>80.680000000000007</v>
          </cell>
          <cell r="F119">
            <v>4939.6499999999996</v>
          </cell>
        </row>
        <row r="120">
          <cell r="A120" t="str">
            <v>BC.1113</v>
          </cell>
          <cell r="B120" t="str">
            <v>Ñaøo san ñaát baèng maùy ñaøo £ 0,4m3. OÂtoâ 5T, maùy uûi £ 110 CV phaïm vi 300m ñaát C3</v>
          </cell>
          <cell r="C120" t="str">
            <v>m3</v>
          </cell>
          <cell r="E120">
            <v>100.55</v>
          </cell>
          <cell r="F120">
            <v>6280.8</v>
          </cell>
        </row>
        <row r="121">
          <cell r="A121" t="str">
            <v>BC.1122</v>
          </cell>
          <cell r="B121" t="str">
            <v>Ñaøo san ñaát baèng maùy ñaøo £ 0,8m3. OÂtoâ 5T, maùy uûi £ 110 CV phaïm vi 300m ñaát C2</v>
          </cell>
          <cell r="C121" t="str">
            <v>m3</v>
          </cell>
          <cell r="E121">
            <v>80.680000000000007</v>
          </cell>
          <cell r="F121">
            <v>4917.2299999999996</v>
          </cell>
        </row>
        <row r="122">
          <cell r="A122" t="str">
            <v>BC.1123</v>
          </cell>
          <cell r="B122" t="str">
            <v>Ñaøo san ñaát baèng maùy ñaøo £ 0,8m3. OÂtoâ 5T, maùy uûi £ 110 CV phaïm vi 300m ñaát C3</v>
          </cell>
          <cell r="C122" t="str">
            <v>m3</v>
          </cell>
          <cell r="E122">
            <v>100.55</v>
          </cell>
          <cell r="F122">
            <v>6031.34</v>
          </cell>
        </row>
        <row r="123">
          <cell r="A123" t="str">
            <v>BC.1124</v>
          </cell>
          <cell r="B123" t="str">
            <v>Ñaøo san ñaát baèng maùy ñaøo £ 0,8m3. OÂtoâ 5T, maùy uûi £ 110 CV phaïm vi 300m ñaát C4</v>
          </cell>
          <cell r="C123" t="str">
            <v>m3</v>
          </cell>
          <cell r="E123">
            <v>142.75</v>
          </cell>
          <cell r="F123">
            <v>6655.89</v>
          </cell>
        </row>
        <row r="124">
          <cell r="A124" t="str">
            <v>BC.1132</v>
          </cell>
          <cell r="B124" t="str">
            <v>Ñaøo san ñaát baèng maùy ñaøo £ 0,8m3. OÂtoâ 7T, maùy uûi £ 110 CV phaïm vi 300m ñaát C2</v>
          </cell>
          <cell r="C124" t="str">
            <v>m3</v>
          </cell>
          <cell r="E124">
            <v>80.680000000000007</v>
          </cell>
          <cell r="F124">
            <v>4950.21</v>
          </cell>
        </row>
        <row r="125">
          <cell r="A125" t="str">
            <v>BC.1133</v>
          </cell>
          <cell r="B125" t="str">
            <v>Ñaøo san ñaát baèng maùy ñaøo £ 0,8m3. OÂtoâ 7T, maùy uûi £ 110 CV phaïm vi 300m ñaát C3</v>
          </cell>
          <cell r="C125" t="str">
            <v>m3</v>
          </cell>
          <cell r="E125">
            <v>100.55</v>
          </cell>
          <cell r="F125">
            <v>6222.61</v>
          </cell>
        </row>
        <row r="126">
          <cell r="A126" t="str">
            <v>BC.1134</v>
          </cell>
          <cell r="B126" t="str">
            <v>Ñaøo san ñaát baèng maùy ñaøo £ 0,8m3. OÂtoâ 7T, maùy uûi £ 110 CV phaïm vi 300m ñaát C4</v>
          </cell>
          <cell r="C126" t="str">
            <v>m3</v>
          </cell>
          <cell r="E126">
            <v>142.75</v>
          </cell>
          <cell r="F126">
            <v>6848.5</v>
          </cell>
        </row>
        <row r="127">
          <cell r="A127" t="str">
            <v>BC.1142</v>
          </cell>
          <cell r="B127" t="str">
            <v>Ñaøo san ñaát baèng maùy ñaøo £ 0,8m3. OÂtoâ 10T, maùy uûi £ 110 CV phaïm vi 300m ñaát C2</v>
          </cell>
          <cell r="C127" t="str">
            <v>m3</v>
          </cell>
          <cell r="E127">
            <v>80.680000000000007</v>
          </cell>
          <cell r="F127">
            <v>5254.11</v>
          </cell>
        </row>
        <row r="128">
          <cell r="A128" t="str">
            <v>BC.1143</v>
          </cell>
          <cell r="B128" t="str">
            <v>Ñaøo san ñaát baèng maùy ñaøo £ 0,8m3. OÂtoâ 10T, maùy uûi £ 110 CV phaïm vi 300m ñaát C3</v>
          </cell>
          <cell r="C128" t="str">
            <v>m3</v>
          </cell>
          <cell r="E128">
            <v>100.55</v>
          </cell>
          <cell r="F128">
            <v>608737</v>
          </cell>
        </row>
        <row r="129">
          <cell r="A129" t="str">
            <v>BC.1144</v>
          </cell>
          <cell r="B129" t="str">
            <v>Ñaøo san ñaát baèng maùy ñaøo £ 0,8m3. OÂtoâ 10T, maùy uûi £ 110 CV phaïm vi 300m ñaát C4</v>
          </cell>
          <cell r="C129" t="str">
            <v>m3</v>
          </cell>
          <cell r="E129">
            <v>142.75</v>
          </cell>
          <cell r="F129">
            <v>671752</v>
          </cell>
        </row>
        <row r="130">
          <cell r="A130" t="str">
            <v>BC.1152</v>
          </cell>
          <cell r="B130" t="str">
            <v>Ñaøo san ñaát baèng maùy ñaøo £ 0,8m3. OÂtoâ 12T, maùy uûi £ 110 CV phaïm vi 300m ñaát C2</v>
          </cell>
          <cell r="C130" t="str">
            <v>m3</v>
          </cell>
          <cell r="E130">
            <v>80.680000000000007</v>
          </cell>
          <cell r="F130">
            <v>5018.78</v>
          </cell>
        </row>
        <row r="131">
          <cell r="A131" t="str">
            <v>BC.1153</v>
          </cell>
          <cell r="B131" t="str">
            <v>Ñaøo san ñaát baèng maùy ñaøo £ 0,8m3. OÂtoâ 12T, maùy uûi £ 110 CV phaïm vi 300m ñaát C3</v>
          </cell>
          <cell r="C131" t="str">
            <v>m3</v>
          </cell>
          <cell r="E131">
            <v>100.55</v>
          </cell>
          <cell r="F131">
            <v>6048.13</v>
          </cell>
        </row>
        <row r="132">
          <cell r="A132" t="str">
            <v>BC.1154</v>
          </cell>
          <cell r="B132" t="str">
            <v>Ñaøo san ñaát baèng maùy ñaøo £ 0,8m3. OÂtoâ 12T, maùy uûi £ 110 CV phaïm vi 300m ñaát C4</v>
          </cell>
          <cell r="C132" t="str">
            <v>m3</v>
          </cell>
          <cell r="E132">
            <v>142.75</v>
          </cell>
          <cell r="F132">
            <v>6593.59</v>
          </cell>
        </row>
        <row r="133">
          <cell r="A133" t="str">
            <v>BC.1162</v>
          </cell>
          <cell r="B133" t="str">
            <v>Ñaøo san ñaát baèng maùy ñaøo £ 1,25m3. OÂtoâ 7T, maùy uûi £ 110 CV phaïm vi 300m ñaát C2</v>
          </cell>
          <cell r="C133" t="str">
            <v>m3</v>
          </cell>
          <cell r="E133">
            <v>80.680000000000007</v>
          </cell>
          <cell r="F133">
            <v>5575.88</v>
          </cell>
        </row>
        <row r="134">
          <cell r="A134" t="str">
            <v>BC.1163</v>
          </cell>
          <cell r="B134" t="str">
            <v>Ñaøo san ñaát baèng maùy ñaøo £ 1,25m3. OÂtoâ 7T, maùy uûi £ 110 CV phaïm vi 300m ñaát C3</v>
          </cell>
          <cell r="C134" t="str">
            <v>m3</v>
          </cell>
          <cell r="E134">
            <v>100.55</v>
          </cell>
          <cell r="F134">
            <v>6757.85</v>
          </cell>
        </row>
        <row r="135">
          <cell r="A135" t="str">
            <v>BC.1164</v>
          </cell>
          <cell r="B135" t="str">
            <v>Ñaøo san ñaát baèng maùy ñaøo £ 1,25m3. OÂtoâ 7T, maùy uûi £ 110 CV phaïm vi 300m ñaát C4</v>
          </cell>
          <cell r="C135" t="str">
            <v>m3</v>
          </cell>
          <cell r="E135">
            <v>142.75</v>
          </cell>
          <cell r="F135">
            <v>8274.7800000000007</v>
          </cell>
        </row>
        <row r="136">
          <cell r="A136" t="str">
            <v>BC.1172</v>
          </cell>
          <cell r="B136" t="str">
            <v>Ñaøo san ñaát baèng maùy ñaøo £ 1,25m3. OÂtoâ 10T, maùy uûi £ 110 CV phaïm vi 300m ñaát C2</v>
          </cell>
          <cell r="C136" t="str">
            <v>m3</v>
          </cell>
          <cell r="E136">
            <v>80.680000000000007</v>
          </cell>
          <cell r="F136">
            <v>5879.78</v>
          </cell>
        </row>
        <row r="137">
          <cell r="A137" t="str">
            <v>BC.1173</v>
          </cell>
          <cell r="B137" t="str">
            <v>Ñaøo san ñaát baèng maùy ñaøo £ 1,25m3. OÂtoâ 10T, maùy uûi £ 110 CV phaïm vi 300m ñaát C3</v>
          </cell>
          <cell r="C137" t="str">
            <v>m3</v>
          </cell>
          <cell r="E137">
            <v>100.55</v>
          </cell>
          <cell r="F137">
            <v>6570.04</v>
          </cell>
        </row>
        <row r="138">
          <cell r="A138" t="str">
            <v>BC.1174</v>
          </cell>
          <cell r="B138" t="str">
            <v>Ñaøo san ñaát baèng maùy ñaøo £ 1,25m3. OÂtoâ 10T, maùy uûi £ 110 CV phaïm vi 300m ñaát C4</v>
          </cell>
          <cell r="C138" t="str">
            <v>m3</v>
          </cell>
          <cell r="E138">
            <v>142.75</v>
          </cell>
          <cell r="F138">
            <v>8091.23</v>
          </cell>
        </row>
        <row r="139">
          <cell r="A139" t="str">
            <v>BC.1182</v>
          </cell>
          <cell r="B139" t="str">
            <v>Ñaøo san ñaát baèng maùy ñaøo £ 1,25m3. OÂtoâ 12T, maùy uûi £ 110 CV phaïm vi 300m ñaát C2</v>
          </cell>
          <cell r="C139" t="str">
            <v>m3</v>
          </cell>
          <cell r="E139">
            <v>80.680000000000007</v>
          </cell>
          <cell r="F139">
            <v>5644.45</v>
          </cell>
        </row>
        <row r="140">
          <cell r="A140" t="str">
            <v>BC.1183</v>
          </cell>
          <cell r="B140" t="str">
            <v>Ñaøo san ñaát baèng maùy ñaøo £ 1,25m3. OÂtoâ 12T, maùy uûi £ 110 CV phaïm vi 300m ñaát C3</v>
          </cell>
          <cell r="C140" t="str">
            <v>m3</v>
          </cell>
          <cell r="E140">
            <v>100.55</v>
          </cell>
          <cell r="F140">
            <v>6583.37</v>
          </cell>
        </row>
        <row r="141">
          <cell r="A141" t="str">
            <v>BC.1184</v>
          </cell>
          <cell r="B141" t="str">
            <v>Ñaøo san ñaát baèng maùy ñaøo £ 1,25m3. OÂtoâ 12T, maùy uûi £ 110 CV phaïm vi 300m ñaát C4</v>
          </cell>
          <cell r="C141" t="str">
            <v>m3</v>
          </cell>
          <cell r="E141">
            <v>142.75</v>
          </cell>
          <cell r="F141">
            <v>8019.87</v>
          </cell>
        </row>
        <row r="142">
          <cell r="A142" t="str">
            <v>BC.1192</v>
          </cell>
          <cell r="B142" t="str">
            <v>Ñaøo san ñaát baèng maùy ñaøo £ 1,6m3. OÂtoâ 10T, maùy uûi £ 110 CV phaïm vi 300m ñaát C2</v>
          </cell>
          <cell r="C142" t="str">
            <v>m3</v>
          </cell>
          <cell r="E142">
            <v>80.680000000000007</v>
          </cell>
          <cell r="F142">
            <v>5770.13</v>
          </cell>
        </row>
        <row r="143">
          <cell r="A143" t="str">
            <v>BC.1193</v>
          </cell>
          <cell r="B143" t="str">
            <v>Ñaøo san ñaát baèng maùy ñaøo £ 1,6m3. OÂtoâ 10T, maùy uûi £ 110 CV phaïm vi 300m ñaát C3</v>
          </cell>
          <cell r="C143" t="str">
            <v>m3</v>
          </cell>
          <cell r="E143">
            <v>100.55</v>
          </cell>
          <cell r="F143">
            <v>6483</v>
          </cell>
        </row>
        <row r="144">
          <cell r="A144" t="str">
            <v>BC.1194</v>
          </cell>
          <cell r="B144" t="str">
            <v>Ñaøo san ñaát baèng maùy ñaøo £ 1,6m3. OÂtoâ 10T, maùy uûi £ 110 CV phaïm vi 300m ñaát C4</v>
          </cell>
          <cell r="C144" t="str">
            <v>m3</v>
          </cell>
          <cell r="E144">
            <v>142.75</v>
          </cell>
          <cell r="F144">
            <v>8244.07</v>
          </cell>
        </row>
        <row r="145">
          <cell r="A145" t="str">
            <v>BC.1202</v>
          </cell>
          <cell r="B145" t="str">
            <v>Ñaøo san ñaát baèng maùy ñaøo £ 1,6m3. OÂtoâ 12T, maùy uûi £ 110 CV phaïm vi 300m ñaát C2</v>
          </cell>
          <cell r="C145" t="str">
            <v>m3</v>
          </cell>
          <cell r="E145">
            <v>80.680000000000007</v>
          </cell>
          <cell r="F145">
            <v>5534.8</v>
          </cell>
        </row>
        <row r="146">
          <cell r="A146" t="str">
            <v>BC.1203</v>
          </cell>
          <cell r="B146" t="str">
            <v>Ñaøo san ñaát baèng maùy ñaøo £ 1,6m3. OÂtoâ 12T, maùy uûi £ 110 CV phaïm vi 300m ñaát C3</v>
          </cell>
          <cell r="C146" t="str">
            <v>m3</v>
          </cell>
          <cell r="E146">
            <v>100.55</v>
          </cell>
          <cell r="F146">
            <v>6496.33</v>
          </cell>
        </row>
        <row r="147">
          <cell r="A147" t="str">
            <v>BC.1204</v>
          </cell>
          <cell r="B147" t="str">
            <v>Ñaøo san ñaát baèng maùy ñaøo £ 1,6m3. OÂtoâ 12T, maùy uûi £ 110 CV phaïm vi 300m ñaát C4</v>
          </cell>
          <cell r="C147" t="str">
            <v>m3</v>
          </cell>
          <cell r="E147">
            <v>142.75</v>
          </cell>
          <cell r="F147">
            <v>8172.71</v>
          </cell>
        </row>
        <row r="148">
          <cell r="A148" t="str">
            <v>BC.1212</v>
          </cell>
          <cell r="B148" t="str">
            <v>Ñaøo san ñaát baèng maùy ñaøo £ 2,3m3. OÂtoâ 12T, maùy uûi £ 110 CV phaïm vi 300m ñaát C2</v>
          </cell>
          <cell r="C148" t="str">
            <v>m3</v>
          </cell>
          <cell r="E148">
            <v>80.680000000000007</v>
          </cell>
          <cell r="F148">
            <v>5599.41</v>
          </cell>
        </row>
        <row r="149">
          <cell r="A149" t="str">
            <v>BC.1213</v>
          </cell>
          <cell r="B149" t="str">
            <v>Ñaøo san ñaát baèng maùy ñaøo £ 1,6m3. OÂtoâ 10T, maùy uûi £ 110 CV phaïm vi 300m ñaát C3</v>
          </cell>
          <cell r="C149" t="str">
            <v>m3</v>
          </cell>
          <cell r="E149">
            <v>100.55</v>
          </cell>
          <cell r="F149">
            <v>6785.15</v>
          </cell>
        </row>
        <row r="150">
          <cell r="A150" t="str">
            <v>BC.1214</v>
          </cell>
          <cell r="B150" t="str">
            <v>Ñaøo san ñaát baèng maùy ñaøo £ 1,6m3. OÂtoâ 10T, maùy uûi £ 110 CV phaïm vi 300m ñaát C4</v>
          </cell>
          <cell r="C150" t="str">
            <v>m3</v>
          </cell>
          <cell r="E150">
            <v>142.75</v>
          </cell>
          <cell r="F150">
            <v>8488.08</v>
          </cell>
        </row>
        <row r="151">
          <cell r="B151" t="str">
            <v xml:space="preserve"> Cöï ly  500m</v>
          </cell>
        </row>
        <row r="152">
          <cell r="A152" t="str">
            <v>BC.1312</v>
          </cell>
          <cell r="B152" t="str">
            <v>Ñaøo san ñaát baèng maùy ñaøo £ 0,4m3. OÂtoâ 5T, maùy uûi £ 110 CV phaïm vi 500m ñaát C2</v>
          </cell>
          <cell r="C152" t="str">
            <v>m3</v>
          </cell>
          <cell r="E152">
            <v>80.680000000000007</v>
          </cell>
          <cell r="F152">
            <v>5311.45</v>
          </cell>
        </row>
        <row r="153">
          <cell r="A153" t="str">
            <v>BC.1313</v>
          </cell>
          <cell r="B153" t="str">
            <v>Ñaøo san ñaát baèng maùy ñaøo £ 0,4m3. OÂtoâ 5T, maùy uûi £ 110 CV phaïm vi 500m ñaát C3</v>
          </cell>
          <cell r="C153" t="str">
            <v>m3</v>
          </cell>
          <cell r="E153">
            <v>100.55</v>
          </cell>
          <cell r="F153">
            <v>6993.43</v>
          </cell>
        </row>
        <row r="154">
          <cell r="A154" t="str">
            <v>BC.1322</v>
          </cell>
          <cell r="B154" t="str">
            <v>Ñaøo san ñaát baèng maùy ñaøo £ 0,8m3. OÂtoâ 5T, maùy uûi £ 110 CV phaïm vi 500m ñaát C2</v>
          </cell>
          <cell r="C154" t="str">
            <v>m3</v>
          </cell>
          <cell r="E154">
            <v>80.680000000000007</v>
          </cell>
          <cell r="F154">
            <v>5285.94</v>
          </cell>
        </row>
        <row r="155">
          <cell r="A155" t="str">
            <v>BC.1323</v>
          </cell>
          <cell r="B155" t="str">
            <v>Ñaøo san ñaát baèng maùy ñaøo £ 0,8m3. OÂtoâ 5T, maùy uûi £ 110 CV phaïm vi 500m ñaát C3</v>
          </cell>
          <cell r="C155" t="str">
            <v>m3</v>
          </cell>
          <cell r="E155">
            <v>100.55</v>
          </cell>
          <cell r="F155">
            <v>6743.97</v>
          </cell>
        </row>
        <row r="156">
          <cell r="A156" t="str">
            <v>BC.1324</v>
          </cell>
          <cell r="B156" t="str">
            <v>Ñaøo san ñaát baèng maùy ñaøo £ 0,8m3. OÂtoâ 5T, maùy uûi £ 110 CV phaïm vi 500m ñaát C4</v>
          </cell>
          <cell r="C156" t="str">
            <v>m3</v>
          </cell>
          <cell r="E156">
            <v>142.75</v>
          </cell>
          <cell r="F156">
            <v>7151.64</v>
          </cell>
        </row>
        <row r="157">
          <cell r="A157" t="str">
            <v>BC.1332</v>
          </cell>
          <cell r="B157" t="str">
            <v>Ñaøo san ñaát baèng maùy ñaøo £ 0,8m3. OÂtoâ 7T, maùy uûi £ 110 CV phaïm vi 500m ñaát C2</v>
          </cell>
          <cell r="C157" t="str">
            <v>m3</v>
          </cell>
          <cell r="E157">
            <v>80.680000000000007</v>
          </cell>
          <cell r="F157">
            <v>5754.85</v>
          </cell>
        </row>
        <row r="158">
          <cell r="A158" t="str">
            <v>BC.1333</v>
          </cell>
          <cell r="B158" t="str">
            <v>Ñaøo san ñaát baèng maùy ñaøo £ 0,8m3. OÂtoâ 7T, maùy uûi £ 110 CV phaïm vi 500m ñaát C3</v>
          </cell>
          <cell r="C158" t="str">
            <v>m3</v>
          </cell>
          <cell r="E158">
            <v>100.55</v>
          </cell>
          <cell r="F158">
            <v>6756.07</v>
          </cell>
        </row>
        <row r="159">
          <cell r="A159" t="str">
            <v>BC.1334</v>
          </cell>
          <cell r="B159" t="str">
            <v>Ñaøo san ñaát baèng maùy ñaøo £ 0,8m3. OÂtoâ 7T, maùy uûi £ 110 CV phaïm vi 500m ñaát C4</v>
          </cell>
          <cell r="C159" t="str">
            <v>m3</v>
          </cell>
          <cell r="E159">
            <v>142.75</v>
          </cell>
          <cell r="F159">
            <v>7381.96</v>
          </cell>
        </row>
        <row r="160">
          <cell r="A160" t="str">
            <v>BC.1342</v>
          </cell>
          <cell r="B160" t="str">
            <v>Ñaøo san ñaát baèng maùy ñaøo £ 0,8m3. OÂtoâ 10T, maùy uûi £ 110 CV phaïm vi 500m ñaát C2</v>
          </cell>
          <cell r="C160" t="str">
            <v>m3</v>
          </cell>
          <cell r="E160">
            <v>80.680000000000007</v>
          </cell>
          <cell r="F160">
            <v>5516.98</v>
          </cell>
        </row>
        <row r="161">
          <cell r="A161" t="str">
            <v>BC.1343</v>
          </cell>
          <cell r="B161" t="str">
            <v>Ñaøo san ñaát baèng maùy ñaøo £ 0,8m3. OÂtoâ 10T, maùy uûi £ 110 CV phaïm vi 500m ñaát C3</v>
          </cell>
          <cell r="C161" t="str">
            <v>m3</v>
          </cell>
          <cell r="E161">
            <v>100.55</v>
          </cell>
          <cell r="F161">
            <v>6402.81</v>
          </cell>
        </row>
        <row r="162">
          <cell r="A162" t="str">
            <v>BC.1344</v>
          </cell>
          <cell r="B162" t="str">
            <v>Ñaøo san ñaát baèng maùy ñaøo £ 0,8m3. OÂtoâ 10T, maùy uûi £ 110 CV phaïm vi 500m ñaát C4</v>
          </cell>
          <cell r="C162" t="str">
            <v>m3</v>
          </cell>
          <cell r="E162">
            <v>142.75</v>
          </cell>
          <cell r="F162">
            <v>7032.97</v>
          </cell>
        </row>
        <row r="163">
          <cell r="A163" t="str">
            <v>BC.1352</v>
          </cell>
          <cell r="B163" t="str">
            <v>Ñaøo san ñaát baèng maùy ñaøo £ 0,8m3. OÂtoâ 12T, maùy uûi £ 110 CV phaïm vi 500m ñaát C2</v>
          </cell>
          <cell r="C163" t="str">
            <v>m3</v>
          </cell>
          <cell r="E163">
            <v>80.680000000000007</v>
          </cell>
          <cell r="F163">
            <v>5416.83</v>
          </cell>
        </row>
        <row r="164">
          <cell r="A164" t="str">
            <v>BC.1353</v>
          </cell>
          <cell r="B164" t="str">
            <v>Ñaøo san ñaát baèng maùy ñaøo £ 0,8m3. OÂtoâ 12T, maùy uûi £ 110 CV phaïm vi 500m ñaát C3</v>
          </cell>
          <cell r="C164" t="str">
            <v>m3</v>
          </cell>
          <cell r="E164">
            <v>100.55</v>
          </cell>
          <cell r="F164">
            <v>6394.26</v>
          </cell>
        </row>
        <row r="165">
          <cell r="A165" t="str">
            <v>BC.1354</v>
          </cell>
          <cell r="B165" t="str">
            <v>Ñaøo san ñaát baèng maùy ñaøo £ 0,8m3. OÂtoâ 12T, maùy uûi £ 110 CV phaïm vi 500m ñaát C4</v>
          </cell>
          <cell r="C165" t="str">
            <v>m3</v>
          </cell>
          <cell r="E165">
            <v>142.75</v>
          </cell>
          <cell r="F165">
            <v>6997.41</v>
          </cell>
        </row>
        <row r="166">
          <cell r="A166" t="str">
            <v>BC.1362</v>
          </cell>
          <cell r="B166" t="str">
            <v>Ñaøo san ñaát baèng maùy ñaøo £ 1,25m3. OÂtoâ 7T, maùy uûi £ 110 CV phaïm vi 500m ñaát C2</v>
          </cell>
          <cell r="C166" t="str">
            <v>m3</v>
          </cell>
          <cell r="E166">
            <v>80.680000000000007</v>
          </cell>
          <cell r="F166">
            <v>6380.52</v>
          </cell>
        </row>
        <row r="167">
          <cell r="A167" t="str">
            <v>BC.1363</v>
          </cell>
          <cell r="B167" t="str">
            <v>Ñaøo san ñaát baèng maùy ñaøo £ 1,25m3. OÂtoâ 7T, maùy uûi £ 110 CV phaïm vi 500m ñaát C3</v>
          </cell>
          <cell r="C167" t="str">
            <v>m3</v>
          </cell>
          <cell r="E167">
            <v>100.55</v>
          </cell>
          <cell r="F167">
            <v>7291.31</v>
          </cell>
        </row>
        <row r="168">
          <cell r="A168" t="str">
            <v>BC.1364</v>
          </cell>
          <cell r="B168" t="str">
            <v>Ñaøo san ñaát baèng maùy ñaøo £ 1,25m3. OÂtoâ 7T, maùy uûi £ 110 CV phaïm vi 500m ñaát C4</v>
          </cell>
          <cell r="C168" t="str">
            <v>m3</v>
          </cell>
          <cell r="E168">
            <v>142.75</v>
          </cell>
          <cell r="F168">
            <v>8808.24</v>
          </cell>
        </row>
        <row r="169">
          <cell r="A169" t="str">
            <v>BC.1372</v>
          </cell>
          <cell r="B169" t="str">
            <v>Ñaøo san ñaát baèng maùy ñaøo £ 1,25m3. OÂtoâ 10T, maùy uûi £ 110 CV phaïm vi 500m ñaát C2</v>
          </cell>
          <cell r="C169" t="str">
            <v>m3</v>
          </cell>
          <cell r="E169">
            <v>80.680000000000007</v>
          </cell>
          <cell r="F169">
            <v>6142.65</v>
          </cell>
        </row>
        <row r="170">
          <cell r="A170" t="str">
            <v>BC.1373</v>
          </cell>
          <cell r="B170" t="str">
            <v>Ñaøo san ñaát baèng maùy ñaøo £ 1,25m3. OÂtoâ 10T, maùy uûi £ 110 CV phaïm vi 500m ñaát C3</v>
          </cell>
          <cell r="C170" t="str">
            <v>m3</v>
          </cell>
          <cell r="E170">
            <v>100.55</v>
          </cell>
          <cell r="F170">
            <v>6938.05</v>
          </cell>
        </row>
        <row r="171">
          <cell r="A171" t="str">
            <v>BC.1374</v>
          </cell>
          <cell r="B171" t="str">
            <v>Ñaøo san ñaát baèng maùy ñaøo £ 1,25m3. OÂtoâ 10T, maùy uûi £ 110 CV phaïm vi 500m ñaát C4</v>
          </cell>
          <cell r="C171" t="str">
            <v>m3</v>
          </cell>
          <cell r="E171">
            <v>142.75</v>
          </cell>
          <cell r="F171">
            <v>8459.25</v>
          </cell>
        </row>
        <row r="172">
          <cell r="A172" t="str">
            <v>BC.1382</v>
          </cell>
          <cell r="B172" t="str">
            <v>Ñaøo san ñaát baèng maùy ñaøo £ 1,25m3. OÂtoâ 12T, maùy uûi £ 110 CV phaïm vi 500m ñaát C2</v>
          </cell>
          <cell r="C172" t="str">
            <v>m3</v>
          </cell>
          <cell r="E172">
            <v>80.680000000000007</v>
          </cell>
          <cell r="F172">
            <v>6042.5</v>
          </cell>
        </row>
        <row r="173">
          <cell r="A173" t="str">
            <v>BC.1383</v>
          </cell>
          <cell r="B173" t="str">
            <v>Ñaøo san ñaát baèng maùy ñaøo £ 1,25m3. OÂtoâ 12T, maùy uûi £ 110 CV phaïm vi 500m ñaát C3</v>
          </cell>
          <cell r="C173" t="str">
            <v>m3</v>
          </cell>
          <cell r="E173">
            <v>100.55</v>
          </cell>
          <cell r="F173">
            <v>6929.5</v>
          </cell>
        </row>
        <row r="174">
          <cell r="A174" t="str">
            <v>BC.1384</v>
          </cell>
          <cell r="B174" t="str">
            <v>Ñaøo san ñaát baèng maùy ñaøo £ 1,25m3. OÂtoâ 12T, maùy uûi £ 110 CV phaïm vi 500m ñaát C4</v>
          </cell>
          <cell r="C174" t="str">
            <v>m3</v>
          </cell>
          <cell r="E174">
            <v>142.75</v>
          </cell>
          <cell r="F174">
            <v>8423.69</v>
          </cell>
        </row>
        <row r="175">
          <cell r="A175" t="str">
            <v>BC.1392</v>
          </cell>
          <cell r="B175" t="str">
            <v>Ñaøo san ñaát baèng maùy ñaøo £ 1,6m3. OÂtoâ 10T, maùy uûi £ 110 CV phaïm vi 500m ñaát C2</v>
          </cell>
          <cell r="C175" t="str">
            <v>m3</v>
          </cell>
          <cell r="E175">
            <v>80.680000000000007</v>
          </cell>
          <cell r="F175">
            <v>6033</v>
          </cell>
        </row>
        <row r="176">
          <cell r="A176" t="str">
            <v>BC.1393</v>
          </cell>
          <cell r="B176" t="str">
            <v>Ñaøo san ñaát baèng maùy ñaøo £ 1,6m3. OÂtoâ 10T, maùy uûi £ 110 CV phaïm vi 500m ñaát C3</v>
          </cell>
          <cell r="C176" t="str">
            <v>m3</v>
          </cell>
          <cell r="E176">
            <v>100.55</v>
          </cell>
          <cell r="F176">
            <v>6851.01</v>
          </cell>
        </row>
        <row r="177">
          <cell r="A177" t="str">
            <v>BC.1394</v>
          </cell>
          <cell r="B177" t="str">
            <v>Ñaøo san ñaát baèng maùy ñaøo £ 1,6m3. OÂtoâ 10T, maùy uûi £ 110 CV phaïm vi 500m ñaát C4</v>
          </cell>
          <cell r="C177" t="str">
            <v>m3</v>
          </cell>
          <cell r="E177">
            <v>142.75</v>
          </cell>
          <cell r="F177">
            <v>8612.09</v>
          </cell>
        </row>
        <row r="178">
          <cell r="A178" t="str">
            <v>BC.1402</v>
          </cell>
          <cell r="B178" t="str">
            <v>Ñaøo san ñaát baèng maùy ñaøo £ 1,6m3. OÂtoâ 12T, maùy uûi £ 110 CV phaïm vi 500m ñaát C2</v>
          </cell>
          <cell r="C178" t="str">
            <v>m3</v>
          </cell>
          <cell r="E178">
            <v>80.680000000000007</v>
          </cell>
          <cell r="F178">
            <v>5932.85</v>
          </cell>
        </row>
        <row r="179">
          <cell r="A179" t="str">
            <v>BC.1403</v>
          </cell>
          <cell r="B179" t="str">
            <v>Ñaøo san ñaát baèng maùy ñaøo £ 1,6m3. OÂtoâ 12T, maùy uûi £ 110 CV phaïm vi 500m ñaát C3</v>
          </cell>
          <cell r="C179" t="str">
            <v>m3</v>
          </cell>
          <cell r="E179">
            <v>100.55</v>
          </cell>
          <cell r="F179">
            <v>6842.46</v>
          </cell>
        </row>
        <row r="180">
          <cell r="A180" t="str">
            <v>BC.1404</v>
          </cell>
          <cell r="B180" t="str">
            <v>Ñaøo san ñaát baèng maùy ñaøo £ 1,6m3. OÂtoâ 12T, maùy uûi £ 110 CV phaïm vi 500m ñaát C4</v>
          </cell>
          <cell r="C180" t="str">
            <v>m3</v>
          </cell>
          <cell r="E180">
            <v>142.75</v>
          </cell>
          <cell r="F180">
            <v>8576.5300000000007</v>
          </cell>
        </row>
        <row r="181">
          <cell r="A181" t="str">
            <v>BC.1412</v>
          </cell>
          <cell r="B181" t="str">
            <v>Ñaøo san ñaát baèng maùy ñaøo £ 2,3m3. OÂtoâ 12T, maùy uûi £ 110 CV phaïm vi 500m ñaát C2</v>
          </cell>
          <cell r="C181" t="str">
            <v>m3</v>
          </cell>
          <cell r="E181">
            <v>80.680000000000007</v>
          </cell>
          <cell r="F181">
            <v>5997.46</v>
          </cell>
        </row>
        <row r="182">
          <cell r="A182" t="str">
            <v>BC.1413</v>
          </cell>
          <cell r="B182" t="str">
            <v>Ñaøo san ñaát baèng maùy ñaøo £ 2,3m3. OÂtoâ 12T, maùy uûi £ 110 CV phaïm vi 500m ñaát C3</v>
          </cell>
          <cell r="C182" t="str">
            <v>m3</v>
          </cell>
          <cell r="E182">
            <v>100.55</v>
          </cell>
          <cell r="F182">
            <v>7131.28</v>
          </cell>
        </row>
        <row r="183">
          <cell r="A183" t="str">
            <v>BC.1414</v>
          </cell>
          <cell r="B183" t="str">
            <v>Ñaøo san ñaát baèng maùy ñaøo £ 2,3m3. OÂtoâ 12T, maùy uûi £ 110 CV phaïm vi 500m ñaát C4</v>
          </cell>
          <cell r="C183" t="str">
            <v>m3</v>
          </cell>
          <cell r="E183">
            <v>142.75</v>
          </cell>
          <cell r="F183">
            <v>8891.9</v>
          </cell>
        </row>
        <row r="184">
          <cell r="B184" t="str">
            <v xml:space="preserve"> Cöï ly  700m</v>
          </cell>
        </row>
        <row r="185">
          <cell r="A185" t="str">
            <v>BC.1512</v>
          </cell>
          <cell r="B185" t="str">
            <v>Ñaøo san ñaát baèng maùy ñaøo £ 0,4m3. OÂtoâ 5T, maùy uûi £ 110 CV phaïm vi 700m ñaát C2</v>
          </cell>
          <cell r="C185" t="str">
            <v>m3</v>
          </cell>
          <cell r="E185">
            <v>80.680000000000007</v>
          </cell>
          <cell r="F185">
            <v>5801</v>
          </cell>
        </row>
        <row r="186">
          <cell r="A186" t="str">
            <v>BC.1513</v>
          </cell>
          <cell r="B186" t="str">
            <v>Ñaøo san ñaát baèng maùy ñaøo £ 0,4m3. OÂtoâ 5T, maùy uûi £ 110 CV phaïm vi 700m ñaát C3</v>
          </cell>
          <cell r="C186" t="str">
            <v>m3</v>
          </cell>
          <cell r="E186">
            <v>100.55</v>
          </cell>
          <cell r="F186">
            <v>7458.2</v>
          </cell>
        </row>
        <row r="187">
          <cell r="A187" t="str">
            <v>BC.1522</v>
          </cell>
          <cell r="B187" t="str">
            <v>Ñaøo san ñaát baèng maùy ñaøo £ 0,4m3. OÂtoâ 5T, maùy uûi £ 110 CV phaïm vi 700m ñaát C2</v>
          </cell>
          <cell r="C187" t="str">
            <v>m3</v>
          </cell>
          <cell r="E187">
            <v>80.680000000000007</v>
          </cell>
          <cell r="F187">
            <v>5778.58</v>
          </cell>
        </row>
        <row r="188">
          <cell r="A188" t="str">
            <v>BC.1523</v>
          </cell>
          <cell r="B188" t="str">
            <v>Ñaøo san ñaát baèng maùy ñaøo £ 0,4m3. OÂtoâ 5T, maùy uûi £ 110 CV phaïm vi 700m ñaát C3</v>
          </cell>
          <cell r="C188" t="str">
            <v>m3</v>
          </cell>
          <cell r="E188">
            <v>100.55</v>
          </cell>
          <cell r="F188">
            <v>7208.74</v>
          </cell>
        </row>
        <row r="189">
          <cell r="A189" t="str">
            <v>BC.1524</v>
          </cell>
          <cell r="B189" t="str">
            <v>Ñaøo san ñaát baèng maùy ñaøo £ 0,4m3. OÂtoâ 5T, maùy uûi £ 110 CV phaïm vi 700m ñaát C4</v>
          </cell>
          <cell r="C189" t="str">
            <v>m3</v>
          </cell>
          <cell r="E189">
            <v>142.75</v>
          </cell>
          <cell r="F189">
            <v>7672.17</v>
          </cell>
        </row>
        <row r="190">
          <cell r="B190" t="str">
            <v xml:space="preserve"> Cöï ly  1000m</v>
          </cell>
        </row>
        <row r="191">
          <cell r="A191" t="str">
            <v>BC.1742</v>
          </cell>
          <cell r="B191" t="str">
            <v>Ñaøo san ñaát baèng maùy ñaøo £ 0,8m3. OÂtoâ 7T,maùy uûi £ 110 CV phaïm vi 1000m ñaát C2</v>
          </cell>
          <cell r="C191" t="str">
            <v>m3</v>
          </cell>
          <cell r="E191">
            <v>80.680000000000007</v>
          </cell>
          <cell r="F191">
            <v>6781.76</v>
          </cell>
        </row>
        <row r="192">
          <cell r="A192" t="str">
            <v>BC.1743</v>
          </cell>
          <cell r="B192" t="str">
            <v>Ñaøo san ñaát baèng maùy ñaøo £ 0,8m3. OÂtoâ 7T,maùy uûi £ 110 CV phaïm vi 1000m ñaát C3</v>
          </cell>
          <cell r="C192" t="str">
            <v>m3</v>
          </cell>
          <cell r="E192">
            <v>100.55</v>
          </cell>
          <cell r="F192">
            <v>8267.5400000000009</v>
          </cell>
        </row>
        <row r="193">
          <cell r="A193" t="str">
            <v>BC.1744</v>
          </cell>
          <cell r="B193" t="str">
            <v>Ñaøo san ñaát baèng maùy ñaøo £ 0,8m3. OÂtoâ 7T,maùy uûi £ 110 CV phaïm vi 1000m ñaát C4</v>
          </cell>
          <cell r="C193" t="str">
            <v>m3</v>
          </cell>
          <cell r="E193">
            <v>142.75</v>
          </cell>
          <cell r="F193">
            <v>8937.89</v>
          </cell>
        </row>
        <row r="194">
          <cell r="A194" t="str">
            <v>BC.1752</v>
          </cell>
          <cell r="B194" t="str">
            <v>Ñaøo san ñaát baèng maùy ñaøo £ 0,8m3. OÂtoâ 10T,maùy uûi £ 110 CV phaïm vi 1000m ñaát C2</v>
          </cell>
          <cell r="C194" t="str">
            <v>m3</v>
          </cell>
          <cell r="E194">
            <v>80.680000000000007</v>
          </cell>
          <cell r="F194">
            <v>5837.68</v>
          </cell>
        </row>
        <row r="195">
          <cell r="A195" t="str">
            <v>BC.1753</v>
          </cell>
          <cell r="B195" t="str">
            <v>Ñaøo san ñaát baèng maùy ñaøo £ 0,8m3. OÂtoâ 10T,maùy uûi £ 110 CV phaïm vi 1000m ñaát C3</v>
          </cell>
          <cell r="C195" t="str">
            <v>m3</v>
          </cell>
          <cell r="E195">
            <v>100.55</v>
          </cell>
          <cell r="F195">
            <v>7349.15</v>
          </cell>
        </row>
        <row r="196">
          <cell r="A196" t="str">
            <v>BC.1754</v>
          </cell>
          <cell r="B196" t="str">
            <v>Ñaøo san ñaát baèng maùy ñaøo £ 0,8m3. OÂtoâ 10T,maùy uûi £ 110 CV phaïm vi 1000m ñaát C4</v>
          </cell>
          <cell r="C196" t="str">
            <v>m3</v>
          </cell>
          <cell r="E196">
            <v>142.75</v>
          </cell>
          <cell r="F196">
            <v>8084.45</v>
          </cell>
        </row>
        <row r="197">
          <cell r="A197" t="str">
            <v>BC.1762</v>
          </cell>
          <cell r="B197" t="str">
            <v>Ñaøo san ñaát baèng maùy ñaøo £ 0,8m3. OÂtoâ 12T,maùy uûi £ 110 CV phaïm vi 1000m ñaát C2</v>
          </cell>
          <cell r="C197" t="str">
            <v>m3</v>
          </cell>
          <cell r="E197">
            <v>80.680000000000007</v>
          </cell>
          <cell r="F197">
            <v>6316.78</v>
          </cell>
        </row>
        <row r="198">
          <cell r="A198" t="str">
            <v>BC.1763</v>
          </cell>
          <cell r="B198" t="str">
            <v>Ñaøo san ñaát baèng maùy ñaøo £ 0,8m3. OÂtoâ 12T,maùy uûi £ 110 CV phaïm vi 1000m ñaát C3</v>
          </cell>
          <cell r="C198" t="str">
            <v>m3</v>
          </cell>
          <cell r="E198">
            <v>100.55</v>
          </cell>
          <cell r="F198">
            <v>7374.97</v>
          </cell>
        </row>
        <row r="199">
          <cell r="A199" t="str">
            <v>BC.1764</v>
          </cell>
          <cell r="B199" t="str">
            <v>Ñaøo san ñaát baèng maùy ñaøo £ 0,8m3. OÂtoâ 12T,maùy uûi £ 110 CV phaïm vi 1000m ñaát C4</v>
          </cell>
          <cell r="C199" t="str">
            <v>m3</v>
          </cell>
          <cell r="E199">
            <v>142.75</v>
          </cell>
          <cell r="F199">
            <v>8093.5</v>
          </cell>
        </row>
        <row r="200">
          <cell r="A200" t="str">
            <v>BC.1772</v>
          </cell>
          <cell r="B200" t="str">
            <v>Ñaøo san ñaát baèng maùy ñaøo £ 1,25m3. OÂtoâ 7T,maùy uûi £ 110 CV phaïm vi 1000m ñaát C2</v>
          </cell>
          <cell r="C200" t="str">
            <v>m3</v>
          </cell>
          <cell r="E200">
            <v>80.680000000000007</v>
          </cell>
          <cell r="F200">
            <v>7407.43</v>
          </cell>
        </row>
        <row r="201">
          <cell r="A201" t="str">
            <v>BC.1773</v>
          </cell>
          <cell r="B201" t="str">
            <v>Ñaøo san ñaát baèng maùy ñaøo £ 1,25m3. OÂtoâ 7T,maùy uûi £ 110 CV phaïm vi 1000m ñaát C3</v>
          </cell>
          <cell r="C201" t="str">
            <v>m3</v>
          </cell>
          <cell r="E201">
            <v>100.55</v>
          </cell>
          <cell r="F201">
            <v>8802.7800000000007</v>
          </cell>
        </row>
        <row r="202">
          <cell r="A202" t="str">
            <v>BC.1774</v>
          </cell>
          <cell r="B202" t="str">
            <v>Ñaøo san ñaát baèng maùy ñaøo £ 1,25m3. OÂtoâ 7T,maùy uûi £ 110 CV phaïm vi 1000m ñaát C4</v>
          </cell>
          <cell r="C202" t="str">
            <v>m3</v>
          </cell>
          <cell r="E202">
            <v>142.75</v>
          </cell>
          <cell r="F202">
            <v>10364.17</v>
          </cell>
        </row>
        <row r="203">
          <cell r="A203" t="str">
            <v>BC.1782</v>
          </cell>
          <cell r="B203" t="str">
            <v>Ñaøo san ñaát baèng maùy ñaøo £ 1,25m3. OÂtoâ 10T,maùy uûi £ 110 CV phaïm vi 1000m ñaát C2</v>
          </cell>
          <cell r="C203" t="str">
            <v>m3</v>
          </cell>
          <cell r="E203">
            <v>80.680000000000007</v>
          </cell>
          <cell r="F203">
            <v>6989.09</v>
          </cell>
        </row>
        <row r="204">
          <cell r="A204" t="str">
            <v>BC.1783</v>
          </cell>
          <cell r="B204" t="str">
            <v>Ñaøo san ñaát baèng maùy ñaøo £ 1,25m3. OÂtoâ 10T,maùy uûi £ 110 CV phaïm vi 1000m ñaát C3</v>
          </cell>
          <cell r="C204" t="str">
            <v>m3</v>
          </cell>
          <cell r="E204">
            <v>100.55</v>
          </cell>
          <cell r="F204">
            <v>7884.39</v>
          </cell>
        </row>
        <row r="205">
          <cell r="A205" t="str">
            <v>BC.1784</v>
          </cell>
          <cell r="B205" t="str">
            <v>Ñaøo san ñaát baèng maùy ñaøo £ 1,25m3. OÂtoâ 10T,maùy uûi £ 110 CV phaïm vi 1000m ñaát C4</v>
          </cell>
          <cell r="C205" t="str">
            <v>m3</v>
          </cell>
          <cell r="E205">
            <v>142.75</v>
          </cell>
          <cell r="F205">
            <v>9510.73</v>
          </cell>
        </row>
        <row r="206">
          <cell r="A206" t="str">
            <v>BC.1792</v>
          </cell>
          <cell r="B206" t="str">
            <v>Ñaøo san ñaát baèng maùy ñaøo £ 1,25m3. OÂtoâ 12T,maùy uûi £ 110 CV phaïm vi 1000m ñaát C2</v>
          </cell>
          <cell r="C206" t="str">
            <v>m3</v>
          </cell>
          <cell r="E206">
            <v>80.680000000000007</v>
          </cell>
          <cell r="F206">
            <v>6942.45</v>
          </cell>
        </row>
        <row r="207">
          <cell r="A207" t="str">
            <v>BC.1793</v>
          </cell>
          <cell r="B207" t="str">
            <v>Ñaøo san ñaát baèng maùy ñaøo £ 1,25m3. OÂtoâ 12T,maùy uûi £ 110 CV phaïm vi 1000m ñaát C3</v>
          </cell>
          <cell r="C207" t="str">
            <v>m3</v>
          </cell>
          <cell r="E207">
            <v>100.55</v>
          </cell>
          <cell r="F207">
            <v>7910.21</v>
          </cell>
        </row>
        <row r="208">
          <cell r="A208" t="str">
            <v>BC.1794</v>
          </cell>
          <cell r="B208" t="str">
            <v>Ñaøo san ñaát baèng maùy ñaøo £ 1,25m3. OÂtoâ 12T,maùy uûi £ 110 CV phaïm vi 1000m ñaát C4</v>
          </cell>
          <cell r="C208" t="str">
            <v>m3</v>
          </cell>
          <cell r="E208">
            <v>142.75</v>
          </cell>
          <cell r="F208">
            <v>9519.7800000000007</v>
          </cell>
        </row>
        <row r="209">
          <cell r="A209" t="str">
            <v>BC.1802</v>
          </cell>
          <cell r="B209" t="str">
            <v>Ñaøo san ñaát baèng maùy ñaøo £ 1,6m3. OÂtoâ 10T,maùy uûi £ 110 CV phaïm vi 1000m ñaát C2</v>
          </cell>
          <cell r="C209" t="str">
            <v>m3</v>
          </cell>
          <cell r="E209">
            <v>80.680000000000007</v>
          </cell>
          <cell r="F209">
            <v>6879.44</v>
          </cell>
        </row>
        <row r="210">
          <cell r="A210" t="str">
            <v>BC.1803</v>
          </cell>
          <cell r="B210" t="str">
            <v>Ñaøo san ñaát baèng maùy ñaøo £ 1,6m3. OÂtoâ 10T,maùy uûi £ 110 CV phaïm vi 1000m ñaát C3</v>
          </cell>
          <cell r="C210" t="str">
            <v>m3</v>
          </cell>
          <cell r="E210">
            <v>100.55</v>
          </cell>
          <cell r="F210">
            <v>7797.35</v>
          </cell>
        </row>
        <row r="211">
          <cell r="A211" t="str">
            <v>BC.1804</v>
          </cell>
          <cell r="B211" t="str">
            <v>Ñaøo san ñaát baèng maùy ñaøo £ 1,6m3. OÂtoâ 10T,maùy uûi £ 110 CV phaïm vi 1000m ñaát C4</v>
          </cell>
          <cell r="C211" t="str">
            <v>m3</v>
          </cell>
          <cell r="E211">
            <v>142.75</v>
          </cell>
          <cell r="F211">
            <v>9663.57</v>
          </cell>
        </row>
        <row r="212">
          <cell r="A212" t="str">
            <v>BC.1812</v>
          </cell>
          <cell r="B212" t="str">
            <v>Ñaøo san ñaát baèng maùy ñaøo £ 1,6m3. OÂtoâ 12T,maùy uûi £ 110 CV phaïm vi 1000m ñaát C2</v>
          </cell>
          <cell r="C212" t="str">
            <v>m3</v>
          </cell>
          <cell r="E212">
            <v>80.680000000000007</v>
          </cell>
          <cell r="F212">
            <v>6832.8</v>
          </cell>
        </row>
        <row r="213">
          <cell r="A213" t="str">
            <v>BC.1813</v>
          </cell>
          <cell r="B213" t="str">
            <v>Ñaøo san ñaát baèng maùy ñaøo £ 1,6m3. OÂtoâ 12T,maùy uûi £ 110 CV phaïm vi 1000m ñaát C3</v>
          </cell>
          <cell r="C213" t="str">
            <v>m3</v>
          </cell>
          <cell r="E213">
            <v>100.55</v>
          </cell>
          <cell r="F213">
            <v>7823.17</v>
          </cell>
        </row>
        <row r="214">
          <cell r="A214" t="str">
            <v>BC.1814</v>
          </cell>
          <cell r="B214" t="str">
            <v>Ñaøo san ñaát baèng maùy ñaøo £ 1,6m3. OÂtoâ 12T,maùy uûi £ 110 CV phaïm vi 1000m ñaát C4</v>
          </cell>
          <cell r="C214" t="str">
            <v>m3</v>
          </cell>
          <cell r="E214">
            <v>142.75</v>
          </cell>
          <cell r="F214">
            <v>9672.6200000000008</v>
          </cell>
        </row>
        <row r="215">
          <cell r="A215" t="str">
            <v>BC.1822</v>
          </cell>
          <cell r="B215" t="str">
            <v>Ñaøo san ñaát baèng maùy ñaøo £ 2,3m3. OÂtoâ 12T,maùy uûi £ 110 CV phaïm vi 1000m ñaát C2</v>
          </cell>
          <cell r="C215" t="str">
            <v>m3</v>
          </cell>
          <cell r="E215">
            <v>80.680000000000007</v>
          </cell>
          <cell r="F215">
            <v>6897.41</v>
          </cell>
        </row>
        <row r="216">
          <cell r="A216" t="str">
            <v>BC.1823</v>
          </cell>
          <cell r="B216" t="str">
            <v>Ñaøo san ñaát baèng maùy ñaøo £ 2,3m3. OÂtoâ 12T,maùy uûi £ 110 CV phaïm vi 1000m ñaát C3</v>
          </cell>
          <cell r="C216" t="str">
            <v>m3</v>
          </cell>
          <cell r="E216">
            <v>100.55</v>
          </cell>
          <cell r="F216">
            <v>8111.99</v>
          </cell>
        </row>
        <row r="217">
          <cell r="A217" t="str">
            <v>BC.1824</v>
          </cell>
          <cell r="B217" t="str">
            <v>Ñaøo san ñaát baèng maùy ñaøo £ 2,3m3. OÂtoâ 12T,maùy uûi £ 110 CV phaïm vi 1000m ñaát C4</v>
          </cell>
          <cell r="C217" t="str">
            <v>m3</v>
          </cell>
          <cell r="E217">
            <v>142.75</v>
          </cell>
          <cell r="F217">
            <v>9987.99</v>
          </cell>
        </row>
        <row r="218">
          <cell r="B218" t="str">
            <v>ÑAØO XUÙC ÑAÁT ÑEÅ ÑAÉP HOAËC ÑOÅI ÑI</v>
          </cell>
        </row>
        <row r="219">
          <cell r="B219" t="str">
            <v>Phaïm vi 300m</v>
          </cell>
        </row>
        <row r="220">
          <cell r="A220" t="str">
            <v>BD.1112</v>
          </cell>
          <cell r="B220" t="str">
            <v>Ñaøo xuùc ñaát phaïm vi £ 300m (baèng oâtoâ 5T, maùy uûi £110CV, maùy ñaøo £ 0,4 m3) ñaát C2</v>
          </cell>
          <cell r="C220" t="str">
            <v>m3</v>
          </cell>
          <cell r="E220">
            <v>80.680000000000007</v>
          </cell>
          <cell r="F220">
            <v>4710.99</v>
          </cell>
        </row>
        <row r="221">
          <cell r="A221" t="str">
            <v>BD.1113</v>
          </cell>
          <cell r="B221" t="str">
            <v>Ñaøo xuùc ñaát phaïm vi £ 300m (baèng oâtoâ 5T, maùy uûi £110CV, maùy ñaøo £ 0,4 m3) ñaát C3</v>
          </cell>
          <cell r="C221" t="str">
            <v>m3</v>
          </cell>
          <cell r="E221">
            <v>100.55</v>
          </cell>
          <cell r="F221">
            <v>5977.37</v>
          </cell>
        </row>
        <row r="222">
          <cell r="A222" t="str">
            <v>BD.1122</v>
          </cell>
          <cell r="B222" t="str">
            <v>Ñaøo xuùc ñaát phaïm vi £ 300m (baèng oâtoâ 5T, maùy uûi £110CV, maùy ñaøo £ 0,8 m3) ñaát C2</v>
          </cell>
          <cell r="C222" t="str">
            <v>m3</v>
          </cell>
          <cell r="E222">
            <v>100.55</v>
          </cell>
          <cell r="F222">
            <v>4706.57</v>
          </cell>
        </row>
        <row r="223">
          <cell r="A223" t="str">
            <v>BD.1123</v>
          </cell>
          <cell r="B223" t="str">
            <v>Ñaøo xuùc ñaát phaïm vi £ 300m (baèng oâtoâ 5T, maùy uûi £110CV, maùy ñaøo £ 0,8 m3) ñaát C3</v>
          </cell>
          <cell r="C223" t="str">
            <v>m3</v>
          </cell>
          <cell r="E223">
            <v>100.55</v>
          </cell>
          <cell r="F223">
            <v>5771.27</v>
          </cell>
        </row>
        <row r="224">
          <cell r="A224" t="str">
            <v>BD.1124</v>
          </cell>
          <cell r="B224" t="str">
            <v>Ñaøo xuùc ñaát phaïm vi £ 300m (baèng oâtoâ 5T, maùy uûi £110CV, maùy ñaøo £ 0,8 m3) ñaát C4</v>
          </cell>
          <cell r="C224" t="str">
            <v>m3</v>
          </cell>
          <cell r="E224">
            <v>100.55</v>
          </cell>
          <cell r="F224">
            <v>6353.11</v>
          </cell>
        </row>
        <row r="225">
          <cell r="B225" t="str">
            <v>Phaïm vi 500m</v>
          </cell>
        </row>
        <row r="226">
          <cell r="A226" t="str">
            <v>BD.1313</v>
          </cell>
          <cell r="B226" t="str">
            <v xml:space="preserve">Ñaøo xuùc ñaát phaïm vi £ 500m ñaát loaïi 3 (baèng oâtoâ 5T, maùy uûi £110CV, maùy ñaøo £ 0,4 m3) </v>
          </cell>
          <cell r="C226" t="str">
            <v>m3</v>
          </cell>
          <cell r="E226">
            <v>100.55</v>
          </cell>
          <cell r="F226">
            <v>6690</v>
          </cell>
        </row>
        <row r="227">
          <cell r="A227" t="str">
            <v>BD.1323</v>
          </cell>
          <cell r="B227" t="str">
            <v xml:space="preserve">Ñaøo xuùc ñaát phaïm vi £ 500m ñaát loaïi 3 (baèng oâtoâ 5T, maùy uûi £110CV, maùy ñaøo £ 0,8 m3) </v>
          </cell>
          <cell r="C227" t="str">
            <v>m3</v>
          </cell>
          <cell r="E227">
            <v>100.55</v>
          </cell>
          <cell r="F227">
            <v>6483.9</v>
          </cell>
        </row>
        <row r="228">
          <cell r="B228" t="str">
            <v>Phaïm vi 700m</v>
          </cell>
        </row>
        <row r="229">
          <cell r="A229" t="str">
            <v>BD.1513</v>
          </cell>
          <cell r="B229" t="str">
            <v xml:space="preserve">Ñaøo xuùc ñaát phaïm vi £ 700m ñaát loaïi 3 (baèng oâtoâ 5T, maùy uûi £110CV, maùy ñaøo £ 0,4 m3) </v>
          </cell>
          <cell r="C229" t="str">
            <v>m3</v>
          </cell>
          <cell r="E229">
            <v>100.55</v>
          </cell>
          <cell r="F229">
            <v>7154.77</v>
          </cell>
        </row>
        <row r="230">
          <cell r="A230" t="str">
            <v>BD.1523</v>
          </cell>
          <cell r="B230" t="str">
            <v xml:space="preserve">Ñaøo xuùc ñaát phaïm vi £ 700m ñaát loaïi 3 (baèng oâtoâ 5T, maùy uûi £110CV, maùy ñaøo £ 0,8 m3) </v>
          </cell>
          <cell r="C230" t="str">
            <v>m3</v>
          </cell>
          <cell r="E230">
            <v>100.55</v>
          </cell>
          <cell r="F230">
            <v>6855.71</v>
          </cell>
        </row>
        <row r="231">
          <cell r="B231" t="str">
            <v>Phaïm vi 1000m</v>
          </cell>
        </row>
        <row r="232">
          <cell r="A232" t="str">
            <v>BD.1712</v>
          </cell>
          <cell r="B232" t="str">
            <v>Ñaøo xuùc ñaát phaïm vi £ 1000m (baèng oâtoâ 5T, maùy uûi £110CV, maùy ñaøo £ 0,4 m3) ñaát C2</v>
          </cell>
          <cell r="C232" t="str">
            <v>m3</v>
          </cell>
          <cell r="E232">
            <v>80.680000000000007</v>
          </cell>
          <cell r="F232">
            <v>6244.7</v>
          </cell>
        </row>
        <row r="233">
          <cell r="A233" t="str">
            <v>BD.1713</v>
          </cell>
          <cell r="B233" t="str">
            <v>Ñaøo xuùc ñaát phaïm vi £ 1000m (baèng oâtoâ 5T, maùy uûi £110CV, maùy ñaøo £ 0,4 m3) ñaát C3</v>
          </cell>
          <cell r="C233" t="str">
            <v>m3</v>
          </cell>
          <cell r="E233">
            <v>100.55</v>
          </cell>
          <cell r="F233">
            <v>7836.42</v>
          </cell>
        </row>
        <row r="234">
          <cell r="A234" t="str">
            <v>BD.1722</v>
          </cell>
          <cell r="B234" t="str">
            <v>Ñaøo xuùc ñaát phaïm vi £ 1000m (baèng oâtoâ 7T, maùy uûi £110CV, maùy ñaøo £ 0,4 m3) ñaát C2</v>
          </cell>
          <cell r="C234" t="str">
            <v>m3</v>
          </cell>
          <cell r="E234">
            <v>80.680000000000007</v>
          </cell>
          <cell r="F234">
            <v>6755.52</v>
          </cell>
        </row>
        <row r="235">
          <cell r="A235" t="str">
            <v>BD.1723</v>
          </cell>
          <cell r="B235" t="str">
            <v>Ñaøo xuùc ñaát phaïm vi £ 1000m (baèng oâtoâ 7T, maùy uûi £110CV, maùy ñaøo £ 0,4 m3) ñaát C3</v>
          </cell>
          <cell r="C235" t="str">
            <v>m3</v>
          </cell>
          <cell r="E235">
            <v>100.55</v>
          </cell>
          <cell r="F235">
            <v>8213.57</v>
          </cell>
        </row>
        <row r="236">
          <cell r="A236" t="str">
            <v>BD.1732</v>
          </cell>
          <cell r="B236" t="str">
            <v>Ñaøo xuùc ñaát phaïm vi £ 1000m (baèng oâtoâ 5T, maùy uûi £110CV, maùy ñaøo £ 0,8 m3) ñaát C2</v>
          </cell>
          <cell r="C236" t="str">
            <v>m3</v>
          </cell>
          <cell r="E236">
            <v>80.680000000000007</v>
          </cell>
          <cell r="F236">
            <v>6240.28</v>
          </cell>
        </row>
        <row r="237">
          <cell r="A237" t="str">
            <v>BD.1733</v>
          </cell>
          <cell r="B237" t="str">
            <v>Ñaøo xuùc ñaát phaïm vi £ 1000m (baèng oâtoâ 5T, maùy uûi £110CV, maùy ñaøo £ 0,8 m3) ñaát C3</v>
          </cell>
          <cell r="C237" t="str">
            <v>m3</v>
          </cell>
          <cell r="E237">
            <v>100.55</v>
          </cell>
          <cell r="F237">
            <v>7630.32</v>
          </cell>
        </row>
        <row r="238">
          <cell r="A238" t="str">
            <v>BD.1734</v>
          </cell>
          <cell r="B238" t="str">
            <v>Ñaøo xuùc ñaát phaïm vi £ 1000m (baèng oâtoâ 5T, maùy uûi £110CV, maùy ñaøo £ 0,8 m3) ñaát C4</v>
          </cell>
          <cell r="C238" t="str">
            <v>m3</v>
          </cell>
          <cell r="E238">
            <v>142.75</v>
          </cell>
          <cell r="F238">
            <v>8212.16</v>
          </cell>
        </row>
        <row r="239">
          <cell r="A239" t="str">
            <v>BD.1742</v>
          </cell>
          <cell r="B239" t="str">
            <v>Ñaøo xuùc ñaát phaïm vi £ 1000m (baèng oâtoâ 7T, maùy uûi £110CV, maùy ñaøo £ 0,8 m3) ñaát C2</v>
          </cell>
          <cell r="C239" t="str">
            <v>m3</v>
          </cell>
          <cell r="E239">
            <v>80.680000000000007</v>
          </cell>
          <cell r="F239">
            <v>6571.1</v>
          </cell>
        </row>
        <row r="240">
          <cell r="A240" t="str">
            <v>BD.1743</v>
          </cell>
          <cell r="B240" t="str">
            <v>Ñaøo xuùc ñaát phaïm vi £ 1000m (baèng oâtoâ 7T, maùy uûi £110CV, maùy ñaøo £ 0,8 m3) ñaát C3</v>
          </cell>
          <cell r="C240" t="str">
            <v>m3</v>
          </cell>
          <cell r="E240">
            <v>100.55</v>
          </cell>
          <cell r="F240">
            <v>8007.47</v>
          </cell>
        </row>
        <row r="241">
          <cell r="A241" t="str">
            <v>BD.1744</v>
          </cell>
          <cell r="B241" t="str">
            <v>Ñaøo xuùc ñaát phaïm vi £ 1000m (baèng oâtoâ 7T, maùy uûi £110CV, maùy ñaøo £ 0,8 m3) ñaát C4</v>
          </cell>
          <cell r="C241" t="str">
            <v>m3</v>
          </cell>
          <cell r="E241">
            <v>142.75</v>
          </cell>
          <cell r="F241">
            <v>8635.11</v>
          </cell>
        </row>
        <row r="242">
          <cell r="A242" t="str">
            <v>BD.1752</v>
          </cell>
          <cell r="B242" t="str">
            <v>Ñaøo xuùc ñaát phaïm vi £ 1000m (baèng oâtoâ 10T, maùy uûi £110CV, maùy ñaøo £ 0,8 m3) ñaát C2</v>
          </cell>
          <cell r="C242" t="str">
            <v>m3</v>
          </cell>
          <cell r="E242">
            <v>80.680000000000007</v>
          </cell>
          <cell r="F242">
            <v>6152.76</v>
          </cell>
        </row>
        <row r="243">
          <cell r="A243" t="str">
            <v>BD.1753</v>
          </cell>
          <cell r="B243" t="str">
            <v>Ñaøo xuùc ñaát phaïm vi £ 1000m (baèng oâtoâ 10T, maùy uûi £110CV, maùy ñaøo £ 0,8 m3) ñaát C3</v>
          </cell>
          <cell r="C243" t="str">
            <v>m3</v>
          </cell>
          <cell r="E243">
            <v>100.55</v>
          </cell>
          <cell r="F243">
            <v>7089.08</v>
          </cell>
        </row>
        <row r="244">
          <cell r="A244" t="str">
            <v>BD.1754</v>
          </cell>
          <cell r="B244" t="str">
            <v>Ñaøo xuùc ñaát phaïm vi £ 1000m (baèng oâtoâ 10T, maùy uûi £110CV, maùy ñaøo £ 0,8 m3) ñaát C4</v>
          </cell>
          <cell r="C244" t="str">
            <v>m3</v>
          </cell>
          <cell r="E244">
            <v>142.75</v>
          </cell>
          <cell r="F244">
            <v>7781.67</v>
          </cell>
        </row>
        <row r="245">
          <cell r="A245" t="str">
            <v>BD.1762</v>
          </cell>
          <cell r="B245" t="str">
            <v>Ñaøo xuùc ñaát phaïm vi £ 1000m (baèng oâtoâ 12T, maùy uûi £110CV, maùy ñaøo £ 0,8 m3) ñaát C2</v>
          </cell>
          <cell r="C245" t="str">
            <v>m3</v>
          </cell>
          <cell r="E245">
            <v>80.680000000000007</v>
          </cell>
          <cell r="F245">
            <v>6106.12</v>
          </cell>
        </row>
        <row r="246">
          <cell r="A246" t="str">
            <v>BD.1763</v>
          </cell>
          <cell r="B246" t="str">
            <v>Ñaøo xuùc ñaát phaïm vi £ 1000m (baèng oâtoâ 12T, maùy uûi £110CV, maùy ñaøo £ 0,8 m3) ñaát C3</v>
          </cell>
          <cell r="C246" t="str">
            <v>m3</v>
          </cell>
          <cell r="E246">
            <v>100.55</v>
          </cell>
          <cell r="F246">
            <v>7114.9</v>
          </cell>
        </row>
        <row r="247">
          <cell r="A247" t="str">
            <v>BD.1764</v>
          </cell>
          <cell r="B247" t="str">
            <v>Ñaøo xuùc ñaát phaïm vi £ 1000m (baèng oâtoâ 12T, maùy uûi £110CV, maùy ñaøo £ 0,8 m3) ñaát C4</v>
          </cell>
          <cell r="C247" t="str">
            <v>m3</v>
          </cell>
          <cell r="E247">
            <v>142.75</v>
          </cell>
          <cell r="F247">
            <v>7790.72</v>
          </cell>
        </row>
        <row r="248">
          <cell r="A248" t="str">
            <v>BD.1772</v>
          </cell>
          <cell r="B248" t="str">
            <v>Ñaøo xuùc ñaát phaïm vi £ 1000m (baèng oâtoâ 7T, maùy uûi £110CV, maùy ñaøo £ 1,25 m3) ñaát C2</v>
          </cell>
          <cell r="C248" t="str">
            <v>m3</v>
          </cell>
          <cell r="E248">
            <v>80.680000000000007</v>
          </cell>
          <cell r="F248">
            <v>7139.56</v>
          </cell>
        </row>
        <row r="249">
          <cell r="A249" t="str">
            <v>BD.1773</v>
          </cell>
          <cell r="B249" t="str">
            <v>Ñaøo xuùc ñaát phaïm vi £ 1000m (baèng oâtoâ 7T, maùy uûi £110CV, maùy ñaøo £ 1,25 m3) ñaát C3</v>
          </cell>
          <cell r="C249" t="str">
            <v>m3</v>
          </cell>
          <cell r="E249">
            <v>100.55</v>
          </cell>
          <cell r="F249">
            <v>8472.9699999999993</v>
          </cell>
        </row>
        <row r="250">
          <cell r="A250" t="str">
            <v>BD.1774</v>
          </cell>
          <cell r="B250" t="str">
            <v>Ñaøo xuùc ñaát phaïm vi £ 1000m (baèng oâtoâ 7T, maùy uûi £110CV, maùy ñaøo £ 1,25 m3) ñaát C4</v>
          </cell>
          <cell r="C250" t="str">
            <v>m3</v>
          </cell>
          <cell r="E250">
            <v>142.75</v>
          </cell>
          <cell r="F250">
            <v>9954.33</v>
          </cell>
        </row>
        <row r="251">
          <cell r="A251" t="str">
            <v>BD.1782</v>
          </cell>
          <cell r="B251" t="str">
            <v>Ñaøo xuùc ñaát phaïm vi £ 1000m (baèng oâtoâ 10T, maùy uûi £110CV, maùy ñaøo £ 1,25 m3) ñaát C2</v>
          </cell>
          <cell r="C251" t="str">
            <v>m3</v>
          </cell>
          <cell r="E251">
            <v>80.680000000000007</v>
          </cell>
          <cell r="F251">
            <v>6721.22</v>
          </cell>
        </row>
        <row r="252">
          <cell r="A252" t="str">
            <v>BD.1783</v>
          </cell>
          <cell r="B252" t="str">
            <v>Ñaøo xuùc ñaát phaïm vi £ 1000m (baèng oâtoâ 10T, maùy uûi £110CV, maùy ñaøo £ 1,25 m3) ñaát C3</v>
          </cell>
          <cell r="C252" t="str">
            <v>m3</v>
          </cell>
          <cell r="E252">
            <v>100.55</v>
          </cell>
          <cell r="F252">
            <v>7554.58</v>
          </cell>
        </row>
        <row r="253">
          <cell r="A253" t="str">
            <v>BD.1784</v>
          </cell>
          <cell r="B253" t="str">
            <v>Ñaøo xuùc ñaát phaïm vi £ 1000m (baèng oâtoâ 10T, maùy uûi £110CV, maùy ñaøo £ 1,25 m3) ñaát C4</v>
          </cell>
          <cell r="C253" t="str">
            <v>m3</v>
          </cell>
          <cell r="E253">
            <v>142.75</v>
          </cell>
          <cell r="F253">
            <v>9100.89</v>
          </cell>
        </row>
        <row r="254">
          <cell r="A254" t="str">
            <v>BD.1792</v>
          </cell>
          <cell r="B254" t="str">
            <v>Ñaøo xuùc ñaát phaïm vi £ 1000m (baèng oâtoâ 12T, maùy uûi £110CV, maùy ñaøo £ 1,25 m3) ñaát C2</v>
          </cell>
          <cell r="C254" t="str">
            <v>m3</v>
          </cell>
          <cell r="E254">
            <v>80.680000000000007</v>
          </cell>
          <cell r="F254">
            <v>6674.58</v>
          </cell>
        </row>
        <row r="255">
          <cell r="A255" t="str">
            <v>BD.1793</v>
          </cell>
          <cell r="B255" t="str">
            <v>Ñaøo xuùc ñaát phaïm vi £ 1000m (baèng oâtoâ 12T, maùy uûi £110CV, maùy ñaøo £ 1,25 m3) ñaát C3</v>
          </cell>
          <cell r="C255" t="str">
            <v>m3</v>
          </cell>
          <cell r="E255">
            <v>100.55</v>
          </cell>
          <cell r="F255">
            <v>7580.4</v>
          </cell>
        </row>
        <row r="256">
          <cell r="A256" t="str">
            <v>BD.1794</v>
          </cell>
          <cell r="B256" t="str">
            <v>Ñaøo xuùc ñaát phaïm vi £ 1000m (baèng oâtoâ 12T, maùy uûi £110CV, maùy ñaøo £ 1,25 m3) ñaát C4</v>
          </cell>
          <cell r="C256" t="str">
            <v>m3</v>
          </cell>
          <cell r="E256">
            <v>142.75</v>
          </cell>
          <cell r="F256">
            <v>9109.94</v>
          </cell>
        </row>
        <row r="257">
          <cell r="A257" t="str">
            <v>BD.1802</v>
          </cell>
          <cell r="B257" t="str">
            <v>Ñaøo xuùc ñaát phaïm vi £ 1000m (baèng oâtoâ 10T, maùy uûi £110CV, maùy ñaøo £ 1,6 m3) ñaát C2</v>
          </cell>
          <cell r="C257" t="str">
            <v>m3</v>
          </cell>
          <cell r="E257">
            <v>80.680000000000007</v>
          </cell>
          <cell r="F257">
            <v>6625.04</v>
          </cell>
        </row>
        <row r="258">
          <cell r="A258" t="str">
            <v>BD.1803</v>
          </cell>
          <cell r="B258" t="str">
            <v>Ñaøo xuùc ñaát phaïm vi £ 1000m (baèng oâtoâ 10T, maùy uûi £110CV, maùy ñaøo £ 1,6 m3) ñaát C3</v>
          </cell>
          <cell r="C258" t="str">
            <v>m3</v>
          </cell>
          <cell r="E258">
            <v>100.55</v>
          </cell>
          <cell r="F258">
            <v>7501.61</v>
          </cell>
        </row>
        <row r="259">
          <cell r="A259" t="str">
            <v>BD.1804</v>
          </cell>
          <cell r="B259" t="str">
            <v>Ñaøo xuùc ñaát phaïm vi £ 1000m (baèng oâtoâ 10T, maùy uûi £110CV, maùy ñaøo £ 1,6 m3) ñaát C4</v>
          </cell>
          <cell r="C259" t="str">
            <v>m3</v>
          </cell>
          <cell r="E259">
            <v>142.75</v>
          </cell>
          <cell r="F259">
            <v>9209.1299999999992</v>
          </cell>
        </row>
        <row r="260">
          <cell r="A260" t="str">
            <v>BD.1812</v>
          </cell>
          <cell r="B260" t="str">
            <v>Ñaøo xuùc ñaát phaïm vi £ 1000m (baèng oâtoâ 12T, maùy uûi £110CV, maùy ñaøo £ 1,6 m3) ñaát C2</v>
          </cell>
          <cell r="C260" t="str">
            <v>m3</v>
          </cell>
          <cell r="E260">
            <v>80.680000000000007</v>
          </cell>
          <cell r="F260">
            <v>6578.4</v>
          </cell>
        </row>
        <row r="261">
          <cell r="A261" t="str">
            <v>BD.1813</v>
          </cell>
          <cell r="B261" t="str">
            <v>Ñaøo xuùc ñaát phaïm vi £ 1000m (baèng oâtoâ 12T, maùy uûi £110CV, maùy ñaøo £ 1,6 m3) ñaát C3</v>
          </cell>
          <cell r="C261" t="str">
            <v>m3</v>
          </cell>
          <cell r="E261">
            <v>100.55</v>
          </cell>
          <cell r="F261">
            <v>7527.43</v>
          </cell>
        </row>
        <row r="262">
          <cell r="A262" t="str">
            <v>BD.1814</v>
          </cell>
          <cell r="B262" t="str">
            <v>Ñaøo xuùc ñaát phaïm vi £ 1000m (baèng oâtoâ 12T, maùy uûi £110CV, maùy ñaøo £ 1,6 m3) ñaát C4</v>
          </cell>
          <cell r="C262" t="str">
            <v>m3</v>
          </cell>
          <cell r="E262">
            <v>142.75</v>
          </cell>
          <cell r="F262">
            <v>9218.18</v>
          </cell>
        </row>
        <row r="263">
          <cell r="A263" t="str">
            <v>BD.1822</v>
          </cell>
          <cell r="B263" t="str">
            <v>Ñaøo xuùc ñaát phaïm vi £ 1000m (baèng oâtoâ 12T, maùy uûi £110CV, maùy ñaøo £ 2,3 m3) ñaát C2</v>
          </cell>
          <cell r="C263" t="str">
            <v>m3</v>
          </cell>
          <cell r="E263">
            <v>80.680000000000007</v>
          </cell>
          <cell r="F263">
            <v>6530.92</v>
          </cell>
        </row>
        <row r="264">
          <cell r="A264" t="str">
            <v>BD.1823</v>
          </cell>
          <cell r="B264" t="str">
            <v>Ñaøo xuùc ñaát phaïm vi £ 1000m (baèng oâtoâ 12T, maùy uûi £110CV, maùy ñaøo £ 2,3 m3) ñaát C3</v>
          </cell>
          <cell r="C264" t="str">
            <v>m3</v>
          </cell>
          <cell r="E264">
            <v>100.55</v>
          </cell>
          <cell r="F264">
            <v>7712.5</v>
          </cell>
        </row>
        <row r="265">
          <cell r="A265" t="str">
            <v>BD.1824</v>
          </cell>
          <cell r="B265" t="str">
            <v>Ñaøo xuùc ñaát phaïm vi £ 1000m (baèng oâtoâ 12T, maùy uûi £110CV, maùy ñaøo £ 2,3 m3) ñaát C4</v>
          </cell>
          <cell r="C265" t="str">
            <v>m3</v>
          </cell>
          <cell r="E265">
            <v>142.75</v>
          </cell>
          <cell r="F265">
            <v>9496.23</v>
          </cell>
        </row>
        <row r="266">
          <cell r="B266" t="str">
            <v>ÑAØO MOÙNG COÂNG TRÌNH</v>
          </cell>
        </row>
        <row r="267">
          <cell r="B267" t="str">
            <v>Ñaøo moùng beø treân caïn</v>
          </cell>
          <cell r="E267">
            <v>2025.8</v>
          </cell>
          <cell r="F267">
            <v>6199.0321875</v>
          </cell>
        </row>
        <row r="268">
          <cell r="A268" t="str">
            <v>BE.1112</v>
          </cell>
          <cell r="B268" t="str">
            <v>Ñaøo moùng beø treân caïn baèng maùy ñaøo £ 0,8 m3, maùy uûi £ 110Cv ñaát C2</v>
          </cell>
          <cell r="C268" t="str">
            <v>m3</v>
          </cell>
          <cell r="E268">
            <v>320.26</v>
          </cell>
          <cell r="F268">
            <v>2725.56</v>
          </cell>
        </row>
        <row r="269">
          <cell r="A269" t="str">
            <v>BE.1113</v>
          </cell>
          <cell r="B269" t="str">
            <v>Ñaøo moùng beø treân caïn baèng maùy ñaøo £ 0,8 m3, maùy uûi £ 110Cv ñaát C3</v>
          </cell>
          <cell r="C269" t="str">
            <v>m3</v>
          </cell>
          <cell r="E269">
            <v>394.73</v>
          </cell>
          <cell r="F269">
            <v>3435.18</v>
          </cell>
        </row>
        <row r="270">
          <cell r="A270" t="str">
            <v>BE.1114</v>
          </cell>
          <cell r="B270" t="str">
            <v>Ñaøo moùng beø treân caïn baèng maùy ñaøo £ 0,8 m3, maùy uûi £ 110Cv ñaát C4</v>
          </cell>
          <cell r="C270" t="str">
            <v>m3</v>
          </cell>
          <cell r="E270">
            <v>629.34</v>
          </cell>
          <cell r="F270">
            <v>4391.8500000000004</v>
          </cell>
        </row>
        <row r="271">
          <cell r="A271" t="str">
            <v>BE.1122</v>
          </cell>
          <cell r="B271" t="str">
            <v>Ñaøo moùng beø treân caïn baèng maùy ñaøo £ 1,25 m3, maùy uûi £ 110Cv ñaát C2</v>
          </cell>
          <cell r="C271" t="str">
            <v>m3</v>
          </cell>
          <cell r="E271">
            <v>320.26</v>
          </cell>
          <cell r="F271">
            <v>3474.58</v>
          </cell>
        </row>
        <row r="272">
          <cell r="A272" t="str">
            <v>BE.1123</v>
          </cell>
          <cell r="B272" t="str">
            <v>Ñaøo moùng beø treân caïn baèng maùy ñaøo £ 1,25 m3, maùy uûi £ 110Cv ñaát C3</v>
          </cell>
          <cell r="C272" t="str">
            <v>m3</v>
          </cell>
          <cell r="E272">
            <v>394.73</v>
          </cell>
          <cell r="F272">
            <v>4079.95</v>
          </cell>
        </row>
        <row r="273">
          <cell r="A273" t="str">
            <v>BE.1124</v>
          </cell>
          <cell r="B273" t="str">
            <v>Ñaøo moùng beø treân caïn baèng maùy ñaøo £ 1,25 m3, maùy uûi £ 110Cv ñaát C4</v>
          </cell>
          <cell r="C273" t="str">
            <v>m3</v>
          </cell>
          <cell r="E273">
            <v>629.34</v>
          </cell>
          <cell r="F273">
            <v>5515.4</v>
          </cell>
        </row>
        <row r="274">
          <cell r="A274" t="str">
            <v>BE.1132</v>
          </cell>
          <cell r="B274" t="str">
            <v>Ñaøo moùng beø treân caïn baèng maùy ñaøo £ 1,6 m3, maùy uûi £ 110Cv ñaát C2</v>
          </cell>
          <cell r="C274" t="str">
            <v>m3</v>
          </cell>
          <cell r="E274">
            <v>320.26</v>
          </cell>
          <cell r="F274">
            <v>3342.16</v>
          </cell>
        </row>
        <row r="275">
          <cell r="A275" t="str">
            <v>BE.1133</v>
          </cell>
          <cell r="B275" t="str">
            <v>Ñaøo moùng beø treân caïn baèng maùy ñaøo £ 1,6 m3, maùy uûi £ 110Cv ñaát C3</v>
          </cell>
          <cell r="C275" t="str">
            <v>m3</v>
          </cell>
          <cell r="E275">
            <v>394.73</v>
          </cell>
          <cell r="F275">
            <v>3967.51</v>
          </cell>
        </row>
        <row r="276">
          <cell r="A276" t="str">
            <v>BE.1134</v>
          </cell>
          <cell r="B276" t="str">
            <v>Ñaøo moùng beø treân caïn baèng maùy ñaøo £ 1,6 m3, maùy uûi £ 110Cv ñaát C4</v>
          </cell>
          <cell r="C276" t="str">
            <v>m3</v>
          </cell>
          <cell r="E276">
            <v>629.34</v>
          </cell>
          <cell r="F276">
            <v>5695.5</v>
          </cell>
        </row>
        <row r="277">
          <cell r="A277" t="str">
            <v>BE.1142</v>
          </cell>
          <cell r="B277" t="str">
            <v>Ñaøo moùng beø treân caïn baèng maùy ñaøo £ 2,3 m3, maùy uûi £ 110Cv ñaát C2</v>
          </cell>
          <cell r="C277" t="str">
            <v>m3</v>
          </cell>
          <cell r="E277">
            <v>320.26</v>
          </cell>
          <cell r="F277">
            <v>3424.67</v>
          </cell>
        </row>
        <row r="278">
          <cell r="A278" t="str">
            <v>BE.1143</v>
          </cell>
          <cell r="B278" t="str">
            <v>Ñaøo moùng beø treân caïn baèng maùy ñaøo £ 2,3 m3, maùy uûi £ 110Cv ñaát C3</v>
          </cell>
          <cell r="C278" t="str">
            <v>m3</v>
          </cell>
          <cell r="E278">
            <v>394.73</v>
          </cell>
          <cell r="F278">
            <v>4309.7</v>
          </cell>
        </row>
        <row r="279">
          <cell r="A279" t="str">
            <v>BE.1144</v>
          </cell>
          <cell r="B279" t="str">
            <v>Ñaøo moùng beø treân caïn baèng maùy ñaøo £ 2,3 m3, maùy uûi £ 110Cv ñaát C4</v>
          </cell>
          <cell r="C279" t="str">
            <v>m3</v>
          </cell>
          <cell r="E279">
            <v>629.34</v>
          </cell>
          <cell r="F279">
            <v>6085.51</v>
          </cell>
        </row>
        <row r="280">
          <cell r="B280" t="str">
            <v>Ñaøo moùng beø döôùi nöôùc</v>
          </cell>
        </row>
        <row r="281">
          <cell r="A281" t="str">
            <v>BE.1211</v>
          </cell>
          <cell r="B281" t="str">
            <v>Ñaøo moùng beø döôùi nöôùc baèng maùy gaàu ngoaëm 1,5m3 saâu &lt;=2 ñaát C1</v>
          </cell>
          <cell r="C281" t="str">
            <v>m3</v>
          </cell>
          <cell r="E281">
            <v>286.74</v>
          </cell>
          <cell r="F281">
            <v>4713.8</v>
          </cell>
        </row>
        <row r="282">
          <cell r="A282" t="str">
            <v>BE.1212</v>
          </cell>
          <cell r="B282" t="str">
            <v>Ñaøo moùng beø döôùi nöôùc baèng maùy gaàu ngoaëm 1,5m3 saâu &lt;=2 ñaát C2</v>
          </cell>
          <cell r="C282" t="str">
            <v>m3</v>
          </cell>
          <cell r="E282">
            <v>417.08</v>
          </cell>
          <cell r="F282">
            <v>4713.8</v>
          </cell>
        </row>
        <row r="283">
          <cell r="A283" t="str">
            <v>BE.1221</v>
          </cell>
          <cell r="B283" t="str">
            <v>Ñaøo moùng beø döôùi nöôùc baèng maùy gaàu ngoaëm 1,5m3 saâu &lt;=5 ñaát C1</v>
          </cell>
          <cell r="C283" t="str">
            <v>m3</v>
          </cell>
          <cell r="E283">
            <v>343.84</v>
          </cell>
          <cell r="F283">
            <v>13217.94</v>
          </cell>
        </row>
        <row r="284">
          <cell r="A284" t="str">
            <v>BE.1222</v>
          </cell>
          <cell r="B284" t="str">
            <v>Ñaøo moùng beø döôùi nöôùc baèng maùy gaàu ngoaëm 1,5m3 saâu &lt;=5 ñaát C2</v>
          </cell>
          <cell r="C284" t="str">
            <v>m3</v>
          </cell>
          <cell r="E284">
            <v>500.24</v>
          </cell>
          <cell r="F284">
            <v>13217.94</v>
          </cell>
        </row>
        <row r="285">
          <cell r="A285" t="str">
            <v>BE.1231</v>
          </cell>
          <cell r="B285" t="str">
            <v>Ñaøo moùng beø döôùi nöôùc baèng maùy gaàu ngoaëm 1,5m3 saâu &gt;5 ñaát C1</v>
          </cell>
          <cell r="C285" t="str">
            <v>m3</v>
          </cell>
          <cell r="E285">
            <v>372.39</v>
          </cell>
          <cell r="F285">
            <v>14044.65</v>
          </cell>
        </row>
        <row r="286">
          <cell r="A286" t="str">
            <v>BE.1232</v>
          </cell>
          <cell r="B286" t="str">
            <v>Ñaøo moùng beø döôùi nöôùc baèng maùy gaàu ngoaëm 1,5m3 saâu &gt;5 ñaát C2</v>
          </cell>
          <cell r="C286" t="str">
            <v>m3</v>
          </cell>
          <cell r="E286">
            <v>556.1</v>
          </cell>
          <cell r="F286">
            <v>14044.65</v>
          </cell>
        </row>
        <row r="287">
          <cell r="B287" t="str">
            <v xml:space="preserve">Ñaøo moùng coät </v>
          </cell>
        </row>
        <row r="288">
          <cell r="A288" t="str">
            <v>BE.1312</v>
          </cell>
          <cell r="B288" t="str">
            <v>Ñaøo moùng coät baèng maùy ñaøo &lt;=0,4 ñaát C2</v>
          </cell>
          <cell r="C288" t="str">
            <v>m3</v>
          </cell>
          <cell r="E288">
            <v>480.38</v>
          </cell>
          <cell r="F288">
            <v>2475.42</v>
          </cell>
        </row>
        <row r="289">
          <cell r="A289" t="str">
            <v>BE.1313</v>
          </cell>
          <cell r="B289" t="str">
            <v>Ñaøo moùng coät baèng maùy ñaøo &lt;=0,4 ñaát C3</v>
          </cell>
          <cell r="C289" t="str">
            <v>m3</v>
          </cell>
          <cell r="E289">
            <v>592.1</v>
          </cell>
          <cell r="F289">
            <v>3085.42</v>
          </cell>
        </row>
        <row r="290">
          <cell r="A290" t="str">
            <v>BE.1314</v>
          </cell>
          <cell r="B290" t="str">
            <v>Ñaøo moùng coät baèng maùy ñaøo &lt;=0,4 ñaát C4</v>
          </cell>
          <cell r="C290" t="str">
            <v>m3</v>
          </cell>
          <cell r="E290">
            <v>969.46</v>
          </cell>
          <cell r="F290">
            <v>4329.04</v>
          </cell>
        </row>
        <row r="291">
          <cell r="B291" t="str">
            <v>ÑAØO NEÀN ÑÖÔØNG LAØM MÔÙI</v>
          </cell>
        </row>
        <row r="292">
          <cell r="B292" t="str">
            <v>Phaïm vi 300m</v>
          </cell>
        </row>
        <row r="293">
          <cell r="A293" t="str">
            <v>BG.1112</v>
          </cell>
          <cell r="B293" t="str">
            <v>Ñaøo neàn ñöôøng laøm môùi phaïm vi £ 300m (baèng oâtoâ 5T, maùy uûi £110CV, maùy ñaøo £ 0,4 m3) ñaát C2</v>
          </cell>
          <cell r="C293" t="str">
            <v>m3</v>
          </cell>
          <cell r="E293">
            <v>2025.8</v>
          </cell>
          <cell r="F293">
            <v>5388.36</v>
          </cell>
        </row>
        <row r="294">
          <cell r="A294" t="str">
            <v>BG.1113</v>
          </cell>
          <cell r="B294" t="str">
            <v xml:space="preserve">Ñaøo neàn ñöôøng laøm môùi phaïm vi £ 300m (baèng oâtoâ 5T, maùy uûi £110CV, maùy ñaøo £ 0,4 m3) ñaát C3 </v>
          </cell>
          <cell r="C294" t="str">
            <v>m3</v>
          </cell>
          <cell r="E294">
            <v>2420.54</v>
          </cell>
          <cell r="F294">
            <v>6843.64</v>
          </cell>
        </row>
        <row r="295">
          <cell r="A295" t="str">
            <v>BG.1122</v>
          </cell>
          <cell r="B295" t="str">
            <v>Ñaøo neàn ñöôøng laøm môùi phaïm vi £ 300m (baèng oâtoâ 5T, maùy uûi £110CV, maùy ñaøo £ 0,8 m3) ñaát C2</v>
          </cell>
          <cell r="C295" t="str">
            <v>m3</v>
          </cell>
          <cell r="E295">
            <v>2025.8</v>
          </cell>
          <cell r="F295">
            <v>5361.67</v>
          </cell>
        </row>
        <row r="296">
          <cell r="A296" t="str">
            <v>BG.1123</v>
          </cell>
          <cell r="B296" t="str">
            <v>Ñaøo neàn ñöôøng laøm môùi phaïm vi £ 300m (baèng oâtoâ 5T, maùy uûi £110CV, maùy ñaøo £ 0,8 m3) ñaát C3</v>
          </cell>
          <cell r="C296" t="str">
            <v>m3</v>
          </cell>
          <cell r="E296">
            <v>2420.54</v>
          </cell>
          <cell r="F296">
            <v>6553.43</v>
          </cell>
        </row>
        <row r="297">
          <cell r="A297" t="str">
            <v>BG.1124</v>
          </cell>
          <cell r="B297" t="str">
            <v>Ñaøo neàn ñöôøng laøm môùi phaïm vi £ 300m (baèng oâtoâ 5T, maùy uûi £110CV, maùy ñaøo £ 0,8 m3) ñaát C4</v>
          </cell>
          <cell r="C297" t="str">
            <v>m3</v>
          </cell>
          <cell r="E297">
            <v>2805.34</v>
          </cell>
          <cell r="F297">
            <v>7220.32</v>
          </cell>
        </row>
        <row r="298">
          <cell r="A298" t="str">
            <v>BG.1132</v>
          </cell>
          <cell r="B298" t="str">
            <v>Ñaøo neàn ñöôøng laøm môùi phaïm vi £ 300m (baèng oâtoâ 7T, maùy uûi £110CV, maùy ñaøo £ 0,8 m3) ñaát C2</v>
          </cell>
          <cell r="C298" t="str">
            <v>m3</v>
          </cell>
          <cell r="E298">
            <v>2025.8</v>
          </cell>
          <cell r="F298">
            <v>5394.65</v>
          </cell>
        </row>
        <row r="299">
          <cell r="A299" t="str">
            <v>BG.1133</v>
          </cell>
          <cell r="B299" t="str">
            <v>Ñaøo neàn ñöôøng laøm môùi phaïm vi £ 300m (baèng oâtoâ 7T, maùy uûi £110CV, maùy ñaøo £ 0,8 m3) ñaát C3</v>
          </cell>
          <cell r="C299" t="str">
            <v>m3</v>
          </cell>
          <cell r="E299">
            <v>2420.54</v>
          </cell>
          <cell r="F299">
            <v>6744.7</v>
          </cell>
        </row>
        <row r="300">
          <cell r="A300" t="str">
            <v>BG.1134</v>
          </cell>
          <cell r="B300" t="str">
            <v>Ñaøo neàn ñöôøng laøm môùi phaïm vi £ 300m (baèng oâtoâ 7T, maùy uûi £110CV, maùy ñaøo £ 0,8 m3) ñaát C4</v>
          </cell>
          <cell r="C300" t="str">
            <v>m3</v>
          </cell>
          <cell r="E300">
            <v>2805.34</v>
          </cell>
          <cell r="F300">
            <v>7412.93</v>
          </cell>
        </row>
        <row r="301">
          <cell r="A301" t="str">
            <v>BG.1142</v>
          </cell>
          <cell r="B301" t="str">
            <v>Ñaøo neàn ñöôøng laøm môùi phaïm vi £ 300m (baèng oâtoâ 10T, maùy uûi £110CV, maùy ñaøo £ 0,8 m3) ñaát C2</v>
          </cell>
          <cell r="C301" t="str">
            <v>m3</v>
          </cell>
          <cell r="E301">
            <v>2025.8</v>
          </cell>
          <cell r="F301">
            <v>5698.55</v>
          </cell>
        </row>
        <row r="302">
          <cell r="A302" t="str">
            <v>BG.1143</v>
          </cell>
          <cell r="B302" t="str">
            <v>Ñaøo neàn ñöôøng laøm môùi phaïm vi £ 300m (baèng oâtoâ 10T, maùy uûi £110CV, maùy ñaøo £ 0,8 m3) ñaát C3</v>
          </cell>
          <cell r="C302" t="str">
            <v>m3</v>
          </cell>
          <cell r="E302">
            <v>2420.54</v>
          </cell>
          <cell r="F302">
            <v>6556.89</v>
          </cell>
        </row>
        <row r="303">
          <cell r="A303" t="str">
            <v>BG.1144</v>
          </cell>
          <cell r="B303" t="str">
            <v>Ñaøo neàn ñöôøng laøm môùi phaïm vi £ 300m (baèng oâtoâ 10T, maùy uûi £110CV, maùy ñaøo £ 0,8 m3) ñaát C4</v>
          </cell>
          <cell r="C303" t="str">
            <v>m3</v>
          </cell>
          <cell r="E303">
            <v>2805.34</v>
          </cell>
          <cell r="F303">
            <v>7229.38</v>
          </cell>
        </row>
        <row r="304">
          <cell r="A304" t="str">
            <v>BG.1152</v>
          </cell>
          <cell r="B304" t="str">
            <v>Ñaøo neàn ñöôøng laøm môùi phaïm vi £ 300m (baèng oâtoâ 12T, maùy uûi £110CV, maùy ñaøo £ 0,8 m3) ñaát C2</v>
          </cell>
          <cell r="C304" t="str">
            <v>m3</v>
          </cell>
          <cell r="E304">
            <v>2025.8</v>
          </cell>
          <cell r="F304">
            <v>5463.22</v>
          </cell>
        </row>
        <row r="305">
          <cell r="A305" t="str">
            <v>BG.1153</v>
          </cell>
          <cell r="B305" t="str">
            <v>Ñaøo neàn ñöôøng laøm môùi phaïm vi £ 300m (baèng oâtoâ 12T, maùy uûi £110CV, maùy ñaøo £ 0,8 m3) ñaát C3</v>
          </cell>
          <cell r="C305" t="str">
            <v>m3</v>
          </cell>
          <cell r="E305">
            <v>2420.54</v>
          </cell>
          <cell r="F305">
            <v>6570.22</v>
          </cell>
        </row>
        <row r="306">
          <cell r="A306" t="str">
            <v>BG.1154</v>
          </cell>
          <cell r="B306" t="str">
            <v>Ñaøo neàn ñöôøng laøm môùi phaïm vi £ 300m (baèng oâtoâ 12T, maùy uûi £110CV, maùy ñaøo £ 0,8 m3) ñaát C4</v>
          </cell>
          <cell r="C306" t="str">
            <v>m3</v>
          </cell>
          <cell r="E306">
            <v>2805.34</v>
          </cell>
          <cell r="F306">
            <v>7158.02</v>
          </cell>
        </row>
        <row r="307">
          <cell r="A307" t="str">
            <v>BG.1162</v>
          </cell>
          <cell r="B307" t="str">
            <v>Ñaøo neàn ñöôøng laøm môùi phaïm vi £ 300m (baèng oâtoâ 7T, maùy uûi £110CV, maùy ñaøo £ 1,25 m3) ñaát C2</v>
          </cell>
          <cell r="C307" t="str">
            <v>m3</v>
          </cell>
          <cell r="E307">
            <v>2025.8</v>
          </cell>
          <cell r="F307">
            <v>6118.59</v>
          </cell>
        </row>
        <row r="308">
          <cell r="A308" t="str">
            <v>BG.1163</v>
          </cell>
          <cell r="B308" t="str">
            <v>Ñaøo neàn ñöôøng laøm môùi phaïm vi £ 300m (baèng oâtoâ 7T, maùy uûi £110CV, maùy ñaøo £ 1,25 m3) ñaát C3</v>
          </cell>
          <cell r="C308" t="str">
            <v>m3</v>
          </cell>
          <cell r="E308">
            <v>2420.54</v>
          </cell>
          <cell r="F308">
            <v>7362.52</v>
          </cell>
        </row>
        <row r="309">
          <cell r="A309" t="str">
            <v>BG.1164</v>
          </cell>
          <cell r="B309" t="str">
            <v>Ñaøo neàn ñöôøng laøm môùi phaïm vi £ 300m (baèng oâtoâ 7T, maùy uûi £110CV, maùy ñaøo £ 1,25 m3) ñaát C4</v>
          </cell>
          <cell r="C309" t="str">
            <v>m3</v>
          </cell>
          <cell r="E309">
            <v>2805.34</v>
          </cell>
          <cell r="F309">
            <v>9052.89</v>
          </cell>
        </row>
        <row r="310">
          <cell r="A310" t="str">
            <v>BG.1172</v>
          </cell>
          <cell r="B310" t="str">
            <v>Ñaøo neàn ñöôøng laøm môùi phaïm vi £ 300m (baèng oâtoâ 10T, maùy uûi £110CV, maùy ñaøo £ 1,25 m3) ñaát C2</v>
          </cell>
          <cell r="C310" t="str">
            <v>m3</v>
          </cell>
          <cell r="E310">
            <v>2025.8</v>
          </cell>
          <cell r="F310">
            <v>6422.49</v>
          </cell>
        </row>
        <row r="311">
          <cell r="A311" t="str">
            <v>BG.1173</v>
          </cell>
          <cell r="B311" t="str">
            <v>Ñaøo neàn ñöôøng laøm môùi phaïm vi £ 300m (baèng oâtoâ 10T, maùy uûi £110CV, maùy ñaøo £ 1,25 m3) ñaát C3</v>
          </cell>
          <cell r="C311" t="str">
            <v>m3</v>
          </cell>
          <cell r="E311">
            <v>2420.54</v>
          </cell>
          <cell r="F311">
            <v>7174.71</v>
          </cell>
        </row>
        <row r="312">
          <cell r="A312" t="str">
            <v>BG.1174</v>
          </cell>
          <cell r="B312" t="str">
            <v>Ñaøo neàn ñöôøng laøm môùi phaïm vi £ 300m (baèng oâtoâ 10T, maùy uûi £110CV, maùy ñaøo £ 1,25 m3) ñaát C4</v>
          </cell>
          <cell r="C312" t="str">
            <v>m3</v>
          </cell>
          <cell r="E312">
            <v>2805.34</v>
          </cell>
          <cell r="F312">
            <v>8869.34</v>
          </cell>
        </row>
        <row r="313">
          <cell r="A313" t="str">
            <v>BG.1182</v>
          </cell>
          <cell r="B313" t="str">
            <v>Ñaøo neàn ñöôøng laøm môùi phaïm vi £ 300m (baèng oâtoâ 12T, maùy uûi £110CV, maùy ñaøo £ 1,25 m3) ñaát C2</v>
          </cell>
          <cell r="C313" t="str">
            <v>m3</v>
          </cell>
          <cell r="E313">
            <v>2025.8</v>
          </cell>
          <cell r="F313">
            <v>6187.16</v>
          </cell>
        </row>
        <row r="314">
          <cell r="A314" t="str">
            <v>BG.1183</v>
          </cell>
          <cell r="B314" t="str">
            <v>Ñaøo neàn ñöôøng laøm môùi phaïm vi £ 300m (baèng oâtoâ 12T, maùy uûi £110CV, maùy ñaøo £ 1,25 m3) ñaát C3</v>
          </cell>
          <cell r="C314" t="str">
            <v>m3</v>
          </cell>
          <cell r="E314">
            <v>2420.54</v>
          </cell>
          <cell r="F314">
            <v>7188.04</v>
          </cell>
        </row>
        <row r="315">
          <cell r="A315" t="str">
            <v>BG.1184</v>
          </cell>
          <cell r="B315" t="str">
            <v>Ñaøo neàn ñöôøng laøm môùi phaïm vi £ 300m (baèng oâtoâ 12T, maùy uûi £110CV, maùy ñaøo £ 1,25 m3) ñaát C4</v>
          </cell>
          <cell r="C315" t="str">
            <v>m3</v>
          </cell>
          <cell r="E315">
            <v>2805.34</v>
          </cell>
          <cell r="F315">
            <v>8797.98</v>
          </cell>
        </row>
        <row r="316">
          <cell r="A316" t="str">
            <v>BG.1192</v>
          </cell>
          <cell r="B316" t="str">
            <v>Ñaøo neàn ñöôøng laøm môùi phaïm vi £ 300m (baèng oâtoâ 10T, maùy uûi £110CV, maùy ñaøo £ 1,6 m3) ñaát C2</v>
          </cell>
          <cell r="C316" t="str">
            <v>m3</v>
          </cell>
          <cell r="E316">
            <v>2025.8</v>
          </cell>
          <cell r="F316">
            <v>6289.92</v>
          </cell>
        </row>
        <row r="317">
          <cell r="A317" t="str">
            <v>BG.1193</v>
          </cell>
          <cell r="B317" t="str">
            <v>Ñaøo neàn ñöôøng laøm môùi phaïm vi £ 300m (baèng oâtoâ 10T, maùy uûi £110CV, maùy ñaøo £ 1,6 m3) ñaát C3</v>
          </cell>
          <cell r="C317" t="str">
            <v>m3</v>
          </cell>
          <cell r="E317">
            <v>2420.54</v>
          </cell>
          <cell r="F317">
            <v>7071.71</v>
          </cell>
        </row>
        <row r="318">
          <cell r="A318" t="str">
            <v>BG.1194</v>
          </cell>
          <cell r="B318" t="str">
            <v>Ñaøo neàn ñöôøng laøm môùi phaïm vi £ 300m (baèng oâtoâ 10T, maùy uûi £110CV, maùy ñaøo £ 1,6 m3) ñaát C4</v>
          </cell>
          <cell r="C318" t="str">
            <v>m3</v>
          </cell>
          <cell r="E318">
            <v>2805.34</v>
          </cell>
          <cell r="F318">
            <v>9039.5300000000007</v>
          </cell>
        </row>
        <row r="319">
          <cell r="A319" t="str">
            <v>BG.1202</v>
          </cell>
          <cell r="B319" t="str">
            <v>Ñaøo neàn ñöôøng laøm môùi phaïm vi £ 300m (baèng oâtoâ 12T, maùy uûi £110CV, maùy ñaøo £ 1,6 m3) ñaát C2</v>
          </cell>
          <cell r="C319" t="str">
            <v>m3</v>
          </cell>
          <cell r="E319">
            <v>2025.8</v>
          </cell>
          <cell r="F319">
            <v>6054.59</v>
          </cell>
        </row>
        <row r="320">
          <cell r="A320" t="str">
            <v>BG.1203</v>
          </cell>
          <cell r="B320" t="str">
            <v>Ñaøo neàn ñöôøng laøm môùi phaïm vi £ 300m (baèng oâtoâ 12T, maùy uûi £110CV, maùy ñaøo £ 1,6 m3) ñaát C3</v>
          </cell>
          <cell r="C320" t="str">
            <v>m3</v>
          </cell>
          <cell r="E320">
            <v>2420.54</v>
          </cell>
          <cell r="F320">
            <v>7085.04</v>
          </cell>
        </row>
        <row r="321">
          <cell r="A321" t="str">
            <v>BG.1204</v>
          </cell>
          <cell r="B321" t="str">
            <v>Ñaøo neàn ñöôøng laøm môùi phaïm vi £ 300m (baèng oâtoâ 12T, maùy uûi £110CV, maùy ñaøo £ 1,6 m3) ñaát C4</v>
          </cell>
          <cell r="C321" t="str">
            <v>m3</v>
          </cell>
          <cell r="E321">
            <v>2805.34</v>
          </cell>
          <cell r="F321">
            <v>8968.17</v>
          </cell>
        </row>
        <row r="322">
          <cell r="A322" t="str">
            <v>BG.1212</v>
          </cell>
          <cell r="B322" t="str">
            <v>Ñaøo neàn ñöôøng laøm môùi phaïm vi £ 300m (baèng oâtoâ 12T, maùy uûi £110CV, maùy ñaøo £ 2,3 m3) ñaát C2</v>
          </cell>
          <cell r="C322" t="str">
            <v>m3</v>
          </cell>
          <cell r="E322">
            <v>2025.8</v>
          </cell>
          <cell r="F322">
            <v>6129.18</v>
          </cell>
        </row>
        <row r="323">
          <cell r="A323" t="str">
            <v>BG.1213</v>
          </cell>
          <cell r="B323" t="str">
            <v>Ñaøo neàn ñöôøng laøm môùi phaïm vi £ 300m (baèng oâtoâ 12T, maùy uûi £110CV, maùy ñaøo £ 2,3 m3) ñaát C3</v>
          </cell>
          <cell r="C323" t="str">
            <v>m3</v>
          </cell>
          <cell r="E323">
            <v>2420.54</v>
          </cell>
          <cell r="F323">
            <v>7413.89</v>
          </cell>
        </row>
        <row r="324">
          <cell r="A324" t="str">
            <v>BG.1214</v>
          </cell>
          <cell r="B324" t="str">
            <v>Ñaøo neàn ñöôøng laøm môùi phaïm vi £ 300m (baèng oâtoâ 12T, maùy uûi £110CV, maùy ñaøo £ 2,3 m3) ñaát C4</v>
          </cell>
          <cell r="C324" t="str">
            <v>m3</v>
          </cell>
          <cell r="E324">
            <v>2805.34</v>
          </cell>
          <cell r="F324">
            <v>9331.27</v>
          </cell>
        </row>
        <row r="325">
          <cell r="A325" t="str">
            <v>BG.1312</v>
          </cell>
          <cell r="B325" t="str">
            <v>Phaïm vi 500m</v>
          </cell>
          <cell r="C325" t="str">
            <v>m3</v>
          </cell>
        </row>
        <row r="326">
          <cell r="A326" t="str">
            <v>BG.1312</v>
          </cell>
          <cell r="B326" t="str">
            <v>Ñaøo neàn ñöôøng laøm môùi phaïm vi £ 500m (baèng oâtoâ 5T, maùy uûi £110CV, maùy ñaøo £ 0,4 m3) ñaát C2</v>
          </cell>
          <cell r="C326" t="str">
            <v>m3</v>
          </cell>
          <cell r="E326">
            <v>2025.8</v>
          </cell>
          <cell r="F326">
            <v>5757.07</v>
          </cell>
        </row>
        <row r="327">
          <cell r="A327" t="str">
            <v>BG.1313</v>
          </cell>
          <cell r="B327" t="str">
            <v xml:space="preserve">Ñaøo neàn ñöôøng laøm môùi phaïm vi £ 500m (baèng oâtoâ 5T, maùy uûi £110CV, maùy ñaøo £ 0,4 m3) ñaát C3 </v>
          </cell>
          <cell r="C327" t="str">
            <v>m3</v>
          </cell>
          <cell r="E327">
            <v>2420.54</v>
          </cell>
          <cell r="F327">
            <v>7556.27</v>
          </cell>
        </row>
        <row r="328">
          <cell r="A328" t="str">
            <v>BG.1322</v>
          </cell>
          <cell r="B328" t="str">
            <v>Ñaøo neàn ñöôøng laøm môùi phaïm vi £ 500m (baèng oâtoâ 5T, maùy uûi £110CV, maùy ñaøo £ 0,8 m3) ñaát C2</v>
          </cell>
          <cell r="C328" t="str">
            <v>m3</v>
          </cell>
          <cell r="E328">
            <v>2025.8</v>
          </cell>
          <cell r="F328">
            <v>5730.38</v>
          </cell>
        </row>
        <row r="329">
          <cell r="A329" t="str">
            <v>BG.1323</v>
          </cell>
          <cell r="B329" t="str">
            <v>Ñaøo neàn ñöôøng laøm môùi phaïm vi £ 500m (baèng oâtoâ 5T, maùy uûi £110CV, maùy ñaøo £ 0,8 m3) ñaát C3</v>
          </cell>
          <cell r="C329" t="str">
            <v>m3</v>
          </cell>
          <cell r="E329">
            <v>2420.54</v>
          </cell>
          <cell r="F329">
            <v>7266.06</v>
          </cell>
        </row>
        <row r="330">
          <cell r="A330" t="str">
            <v>BG.1324</v>
          </cell>
          <cell r="B330" t="str">
            <v>Ñaøo neàn ñöôøng laøm môùi phaïm vi £ 500m (baèng oâtoâ 5T, maùy uûi £110CV, maùy ñaøo £ 0,8 m3) ñaát C4</v>
          </cell>
          <cell r="C330" t="str">
            <v>m3</v>
          </cell>
          <cell r="E330">
            <v>2805.34</v>
          </cell>
          <cell r="F330">
            <v>7716.07</v>
          </cell>
        </row>
        <row r="331">
          <cell r="A331" t="str">
            <v>BG.1332</v>
          </cell>
          <cell r="B331" t="str">
            <v>Ñaøo neàn ñöôøng laøm môùi phaïm vi £ 500m (baèng oâtoâ 7T, maùy uûi £110CV, maùy ñaøo £ 0,8 m3) ñaát C2</v>
          </cell>
          <cell r="C331" t="str">
            <v>m3</v>
          </cell>
          <cell r="E331">
            <v>2025.8</v>
          </cell>
          <cell r="F331">
            <v>6199.29</v>
          </cell>
        </row>
        <row r="332">
          <cell r="A332" t="str">
            <v>BG.1333</v>
          </cell>
          <cell r="B332" t="str">
            <v>Ñaøo neàn ñöôøng laøm môùi phaïm vi £ 500m (baèng oâtoâ 7T, maùy uûi £110CV, maùy ñaøo £ 0,8 m3) ñaát C3</v>
          </cell>
          <cell r="C332" t="str">
            <v>m3</v>
          </cell>
          <cell r="E332">
            <v>2420.54</v>
          </cell>
          <cell r="F332">
            <v>7278.16</v>
          </cell>
        </row>
        <row r="333">
          <cell r="A333" t="str">
            <v>BG.1334</v>
          </cell>
          <cell r="B333" t="str">
            <v>Ñaøo neàn ñöôøng laøm môùi phaïm vi £ 500m (baèng oâtoâ 7T, maùy uûi £110CV, maùy ñaøo £ 0,8 m3) ñaát C4</v>
          </cell>
          <cell r="C333" t="str">
            <v>m3</v>
          </cell>
          <cell r="E333">
            <v>2805.34</v>
          </cell>
          <cell r="F333">
            <v>7946.39</v>
          </cell>
        </row>
        <row r="334">
          <cell r="A334" t="str">
            <v>BG.1342</v>
          </cell>
          <cell r="B334" t="str">
            <v>Ñaøo neàn ñöôøng laøm môùi phaïm vi £ 500m (baèng oâtoâ 10T, maùy uûi £110CV, maùy ñaøo £ 0,8 m3) ñaát C2</v>
          </cell>
          <cell r="C334" t="str">
            <v>m3</v>
          </cell>
          <cell r="E334">
            <v>2025.8</v>
          </cell>
          <cell r="F334">
            <v>5961.42</v>
          </cell>
        </row>
        <row r="335">
          <cell r="A335" t="str">
            <v>BG.1343</v>
          </cell>
          <cell r="B335" t="str">
            <v>Ñaøo neàn ñöôøng laøm môùi phaïm vi £ 500m (baèng oâtoâ 10T, maùy uûi £110CV, maùy ñaøo £ 0,8 m3) ñaát C3</v>
          </cell>
          <cell r="C335" t="str">
            <v>m3</v>
          </cell>
          <cell r="E335">
            <v>2420.54</v>
          </cell>
          <cell r="F335">
            <v>6924.9</v>
          </cell>
        </row>
        <row r="336">
          <cell r="A336" t="str">
            <v>BG.1344</v>
          </cell>
          <cell r="B336" t="str">
            <v>Ñaøo neàn ñöôøng laøm môùi phaïm vi £ 500m (baèng oâtoâ 10T, maùy uûi £110CV, maùy ñaøo £ 0,8 m3) ñaát C4</v>
          </cell>
          <cell r="C336" t="str">
            <v>m3</v>
          </cell>
          <cell r="E336">
            <v>2805.34</v>
          </cell>
          <cell r="F336">
            <v>7597.4</v>
          </cell>
        </row>
        <row r="337">
          <cell r="A337" t="str">
            <v>BG.1352</v>
          </cell>
          <cell r="B337" t="str">
            <v>Ñaøo neàn ñöôøng laøm môùi phaïm vi £ 500m (baèng oâtoâ 12T, maùy uûi £110CV, maùy ñaøo £ 0,8 m3) ñaát C2</v>
          </cell>
          <cell r="C337" t="str">
            <v>m3</v>
          </cell>
          <cell r="E337">
            <v>2025.8</v>
          </cell>
          <cell r="F337">
            <v>5861.27</v>
          </cell>
        </row>
        <row r="338">
          <cell r="A338" t="str">
            <v>BG.1353</v>
          </cell>
          <cell r="B338" t="str">
            <v>Ñaøo neàn ñöôøng laøm môùi phaïm vi £ 500m (baèng oâtoâ 12T, maùy uûi £110CV, maùy ñaøo £ 0,8 m3) ñaát C3</v>
          </cell>
          <cell r="C338" t="str">
            <v>m3</v>
          </cell>
          <cell r="E338">
            <v>2420.54</v>
          </cell>
          <cell r="F338">
            <v>6916.35</v>
          </cell>
        </row>
        <row r="339">
          <cell r="A339" t="str">
            <v>BG.1354</v>
          </cell>
          <cell r="B339" t="str">
            <v>Ñaøo neàn ñöôøng laøm môùi phaïm vi £ 500m (baèng oâtoâ 12T, maùy uûi £110CV, maùy ñaøo £ 0,8 m3) ñaát C4</v>
          </cell>
          <cell r="C339" t="str">
            <v>m3</v>
          </cell>
          <cell r="E339">
            <v>2805.34</v>
          </cell>
          <cell r="F339">
            <v>7561.84</v>
          </cell>
        </row>
        <row r="340">
          <cell r="A340" t="str">
            <v>BG.1362</v>
          </cell>
          <cell r="B340" t="str">
            <v>Ñaøo neàn ñöôøng laøm môùi phaïm vi £ 500m (baèng oâtoâ 7T, maùy uûi £110CV, maùy ñaøo £ 1,25 m3) ñaát C2</v>
          </cell>
          <cell r="C340" t="str">
            <v>m3</v>
          </cell>
          <cell r="E340">
            <v>2025.8</v>
          </cell>
          <cell r="F340">
            <v>6923.23</v>
          </cell>
        </row>
        <row r="341">
          <cell r="A341" t="str">
            <v>BG.1363</v>
          </cell>
          <cell r="B341" t="str">
            <v>Ñaøo neàn ñöôøng laøm môùi phaïm vi £ 500m (baèng oâtoâ 7T, maùy uûi £110CV, maùy ñaøo £ 1,25 m3) ñaát C3</v>
          </cell>
          <cell r="C341" t="str">
            <v>m3</v>
          </cell>
          <cell r="E341">
            <v>2420.54</v>
          </cell>
          <cell r="F341">
            <v>7895.98</v>
          </cell>
        </row>
        <row r="342">
          <cell r="A342" t="str">
            <v>BG.1364</v>
          </cell>
          <cell r="B342" t="str">
            <v>Ñaøo neàn ñöôøng laøm môùi phaïm vi £ 500m (baèng oâtoâ 7T, maùy uûi £110CV, maùy ñaøo £ 1,25 m3) ñaát C4</v>
          </cell>
          <cell r="C342" t="str">
            <v>m3</v>
          </cell>
          <cell r="E342">
            <v>2805.34</v>
          </cell>
          <cell r="F342">
            <v>9586.35</v>
          </cell>
        </row>
        <row r="343">
          <cell r="A343" t="str">
            <v>BG.1372</v>
          </cell>
          <cell r="B343" t="str">
            <v>Ñaøo neàn ñöôøng laøm môùi phaïm vi £ 500m (baèng oâtoâ 10T, maùy uûi £110CV, maùy ñaøo £ 1,25 m3) ñaát C2</v>
          </cell>
          <cell r="C343" t="str">
            <v>m3</v>
          </cell>
          <cell r="E343">
            <v>2025.8</v>
          </cell>
          <cell r="F343">
            <v>6685.36</v>
          </cell>
        </row>
        <row r="344">
          <cell r="A344" t="str">
            <v>BG.1373</v>
          </cell>
          <cell r="B344" t="str">
            <v>Ñaøo neàn ñöôøng laøm môùi phaïm vi £ 500m (baèng oâtoâ 10T, maùy uûi £110CV, maùy ñaøo £ 1,25 m3) ñaát C3</v>
          </cell>
          <cell r="C344" t="str">
            <v>m3</v>
          </cell>
          <cell r="E344">
            <v>2420.54</v>
          </cell>
          <cell r="F344">
            <v>7542.72</v>
          </cell>
        </row>
        <row r="345">
          <cell r="A345" t="str">
            <v>BG.1374</v>
          </cell>
          <cell r="B345" t="str">
            <v>Ñaøo neàn ñöôøng laøm môùi phaïm vi £ 500m (baèng oâtoâ 10T, maùy uûi £110CV, maùy ñaøo £ 1,25 m3) ñaát C4</v>
          </cell>
          <cell r="C345" t="str">
            <v>m3</v>
          </cell>
          <cell r="E345">
            <v>2805.34</v>
          </cell>
          <cell r="F345">
            <v>9237.36</v>
          </cell>
        </row>
        <row r="346">
          <cell r="A346" t="str">
            <v>BG.1382</v>
          </cell>
          <cell r="B346" t="str">
            <v>Ñaøo neàn ñöôøng laøm môùi phaïm vi £ 500m (baèng oâtoâ 12T, maùy uûi £110CV, maùy ñaøo £ 1,25 m3) ñaát C2</v>
          </cell>
          <cell r="C346" t="str">
            <v>m3</v>
          </cell>
          <cell r="E346">
            <v>2025.8</v>
          </cell>
          <cell r="F346">
            <v>6585.21</v>
          </cell>
        </row>
        <row r="347">
          <cell r="A347" t="str">
            <v>BG.1383</v>
          </cell>
          <cell r="B347" t="str">
            <v>Ñaøo neàn ñöôøng laøm môùi phaïm vi £ 500m (baèng oâtoâ 12T, maùy uûi £110CV, maùy ñaøo £ 1,25 m3) ñaát C3</v>
          </cell>
          <cell r="C347" t="str">
            <v>m3</v>
          </cell>
          <cell r="E347">
            <v>2420.54</v>
          </cell>
          <cell r="F347">
            <v>7534.17</v>
          </cell>
        </row>
        <row r="348">
          <cell r="A348" t="str">
            <v>BG.1384</v>
          </cell>
          <cell r="B348" t="str">
            <v>Ñaøo neàn ñöôøng laøm môùi phaïm vi £ 500m (baèng oâtoâ 12T, maùy uûi £110CV, maùy ñaøo £ 1,25 m3) ñaát C4</v>
          </cell>
          <cell r="C348" t="str">
            <v>m3</v>
          </cell>
          <cell r="E348">
            <v>2805.34</v>
          </cell>
          <cell r="F348">
            <v>9201.7999999999993</v>
          </cell>
        </row>
        <row r="349">
          <cell r="A349" t="str">
            <v>BG.1392</v>
          </cell>
          <cell r="B349" t="str">
            <v>Ñaøo neàn ñöôøng laøm môùi phaïm vi £ 500m (baèng oâtoâ 10T, maùy uûi £110CV, maùy ñaøo £ 1,6 m3) ñaát C2</v>
          </cell>
          <cell r="C349" t="str">
            <v>m3</v>
          </cell>
          <cell r="E349">
            <v>2025.8</v>
          </cell>
          <cell r="F349">
            <v>6552.79</v>
          </cell>
        </row>
        <row r="350">
          <cell r="A350" t="str">
            <v>BG.1393</v>
          </cell>
          <cell r="B350" t="str">
            <v>Ñaøo neàn ñöôøng laøm môùi phaïm vi £ 500m (baèng oâtoâ 10T, maùy uûi £110CV, maùy ñaøo £ 1,6 m3) ñaát C3</v>
          </cell>
          <cell r="C350" t="str">
            <v>m3</v>
          </cell>
          <cell r="E350">
            <v>2420.54</v>
          </cell>
          <cell r="F350">
            <v>7439.72</v>
          </cell>
        </row>
        <row r="351">
          <cell r="A351" t="str">
            <v>BG.1394</v>
          </cell>
          <cell r="B351" t="str">
            <v>Ñaøo neàn ñöôøng laøm môùi phaïm vi £ 500m (baèng oâtoâ 10T, maùy uûi £110CV, maùy ñaøo £ 1,6 m3) ñaát C4</v>
          </cell>
          <cell r="C351" t="str">
            <v>m3</v>
          </cell>
          <cell r="E351">
            <v>2805.34</v>
          </cell>
          <cell r="F351">
            <v>9407.5499999999993</v>
          </cell>
        </row>
        <row r="352">
          <cell r="A352" t="str">
            <v>BG.1402</v>
          </cell>
          <cell r="B352" t="str">
            <v>Ñaøo neàn ñöôøng laøm môùi phaïm vi £ 500m (baèng oâtoâ 12T, maùy uûi £110CV, maùy ñaøo £ 1,6 m3) ñaát C2</v>
          </cell>
          <cell r="C352" t="str">
            <v>m3</v>
          </cell>
          <cell r="E352">
            <v>2025.8</v>
          </cell>
          <cell r="F352">
            <v>6452.64</v>
          </cell>
        </row>
        <row r="353">
          <cell r="A353" t="str">
            <v>BG.1403</v>
          </cell>
          <cell r="B353" t="str">
            <v>Ñaøo neàn ñöôøng laøm môùi phaïm vi £ 500m (baèng oâtoâ 12T, maùy uûi £110CV, maùy ñaøo £ 1,6 m3) ñaát C3</v>
          </cell>
          <cell r="C353" t="str">
            <v>m3</v>
          </cell>
          <cell r="E353">
            <v>2420.54</v>
          </cell>
          <cell r="F353">
            <v>7431.17</v>
          </cell>
        </row>
        <row r="354">
          <cell r="A354" t="str">
            <v>BG.1404</v>
          </cell>
          <cell r="B354" t="str">
            <v>Ñaøo neàn ñöôøng laøm môùi phaïm vi £ 500m (baèng oâtoâ 12T, maùy uûi £110CV, maùy ñaøo £ 1,6 m3) ñaát C4</v>
          </cell>
          <cell r="C354" t="str">
            <v>m3</v>
          </cell>
          <cell r="E354">
            <v>2805.34</v>
          </cell>
          <cell r="F354">
            <v>9371.99</v>
          </cell>
        </row>
        <row r="355">
          <cell r="A355" t="str">
            <v>BG.1412</v>
          </cell>
          <cell r="B355" t="str">
            <v>Ñaøo neàn ñöôøng laøm môùi phaïm vi £ 500m (baèng oâtoâ 12T, maùy uûi £110CV, maùy ñaøo £ 2,3 m3) ñaát C2</v>
          </cell>
          <cell r="C355" t="str">
            <v>m3</v>
          </cell>
          <cell r="E355">
            <v>2025.8</v>
          </cell>
          <cell r="F355">
            <v>6527.23</v>
          </cell>
        </row>
        <row r="356">
          <cell r="A356" t="str">
            <v>BG.1413</v>
          </cell>
          <cell r="B356" t="str">
            <v>Ñaøo neàn ñöôøng laøm môùi phaïm vi £ 500m (baèng oâtoâ 12T, maùy uûi £110CV, maùy ñaøo £ 2,3 m3) ñaát C3</v>
          </cell>
          <cell r="C356" t="str">
            <v>m3</v>
          </cell>
          <cell r="E356">
            <v>2420.54</v>
          </cell>
          <cell r="F356">
            <v>7760.02</v>
          </cell>
        </row>
        <row r="357">
          <cell r="A357" t="str">
            <v>BG.1414</v>
          </cell>
          <cell r="B357" t="str">
            <v>Ñaøo neàn ñöôøng laøm môùi phaïm vi £ 500m (baèng oâtoâ 12T, maùy uûi £110CV, maùy ñaøo £ 2,3 m3) ñaát C4</v>
          </cell>
          <cell r="C357" t="str">
            <v>m3</v>
          </cell>
          <cell r="E357">
            <v>2805.34</v>
          </cell>
          <cell r="F357">
            <v>9735.09</v>
          </cell>
        </row>
        <row r="358">
          <cell r="B358" t="str">
            <v>Phaïm vi 700m</v>
          </cell>
        </row>
        <row r="359">
          <cell r="A359" t="str">
            <v>BG.1512</v>
          </cell>
          <cell r="B359" t="str">
            <v>Ñaøo neàn ñöôøng laøm môùi phaïm vi £ 700m (baèng oâtoâ 5T, maùy uûi £110CV, maùy ñaøo £ 0,4 m3) ñaát C2</v>
          </cell>
          <cell r="C359" t="str">
            <v>m3</v>
          </cell>
          <cell r="E359">
            <v>2025.8</v>
          </cell>
        </row>
        <row r="360">
          <cell r="A360" t="str">
            <v>BG.1513</v>
          </cell>
          <cell r="B360" t="str">
            <v xml:space="preserve">Ñaøo neàn ñöôøng laøm môùi phaïm vi £ 700m (baèng oâtoâ 5T, maùy uûi £110CV, maùy ñaøo £ 0,4 m3) ñaát C3 </v>
          </cell>
          <cell r="C360" t="str">
            <v>m3</v>
          </cell>
          <cell r="E360">
            <v>2420.54</v>
          </cell>
        </row>
        <row r="361">
          <cell r="A361" t="str">
            <v>BG.1522</v>
          </cell>
          <cell r="B361" t="str">
            <v>Ñaøo neàn ñöôøng laøm môùi phaïm vi £ 700m (baèng oâtoâ 5T, maùy uûi £110CV, maùy ñaøo £ 0,8 m3) ñaát C2</v>
          </cell>
          <cell r="C361" t="str">
            <v>m3</v>
          </cell>
          <cell r="E361">
            <v>2025.8</v>
          </cell>
        </row>
        <row r="362">
          <cell r="A362" t="str">
            <v>BG.1523</v>
          </cell>
          <cell r="B362" t="str">
            <v>Ñaøo neàn ñöôøng laøm môùi phaïm vi £ 700m (baèng oâtoâ 5T, maùy uûi £110CV, maùy ñaøo £ 0,8 m3) ñaát C3</v>
          </cell>
          <cell r="C362" t="str">
            <v>m3</v>
          </cell>
          <cell r="E362">
            <v>2420.54</v>
          </cell>
        </row>
        <row r="363">
          <cell r="A363" t="str">
            <v>BG.1524</v>
          </cell>
          <cell r="B363" t="str">
            <v>Ñaøo neàn ñöôøng laøm môùi phaïm vi £ 700m (baèng oâtoâ 5T, maùy uûi £110CV, maùy ñaøo £ 0,8 m3) ñaát C4</v>
          </cell>
          <cell r="C363" t="str">
            <v>m3</v>
          </cell>
          <cell r="E363">
            <v>2805.34</v>
          </cell>
        </row>
        <row r="364">
          <cell r="A364" t="str">
            <v>BG.1532</v>
          </cell>
          <cell r="B364" t="str">
            <v>Ñaøo neàn ñöôøng laøm môùi phaïm vi £ 700m (baèng oâtoâ 7T, maùy uûi £110CV, maùy ñaøo £ 0,8 m3) ñaát C2</v>
          </cell>
          <cell r="C364" t="str">
            <v>m3</v>
          </cell>
          <cell r="E364">
            <v>2025.8</v>
          </cell>
        </row>
        <row r="365">
          <cell r="A365" t="str">
            <v>BG.1533</v>
          </cell>
          <cell r="B365" t="str">
            <v>Ñaøo neàn ñöôøng laøm môùi phaïm vi £ 700m (baèng oâtoâ 7T, maùy uûi £110CV, maùy ñaøo £ 0,8 m3) ñaát C3</v>
          </cell>
          <cell r="C365" t="str">
            <v>m3</v>
          </cell>
          <cell r="E365">
            <v>2420.54</v>
          </cell>
          <cell r="F365"/>
        </row>
        <row r="366">
          <cell r="A366" t="str">
            <v>BG.1534</v>
          </cell>
          <cell r="B366" t="str">
            <v>Ñaøo neàn ñöôøng laøm môùi phaïm vi £ 700m (baèng oâtoâ 7T, maùy uûi £110CV, maùy ñaøo £ 0,8 m3) ñaát C4</v>
          </cell>
          <cell r="C366" t="str">
            <v>m3</v>
          </cell>
          <cell r="E366">
            <v>2805.34</v>
          </cell>
        </row>
        <row r="367">
          <cell r="A367" t="str">
            <v>BG.1542</v>
          </cell>
          <cell r="B367" t="str">
            <v>Ñaøo neàn ñöôøng laøm môùi phaïm vi £ 700m (baèng oâtoâ 10T, maùy uûi £110CV, maùy ñaøo £ 0,8 m3) ñaát C2</v>
          </cell>
          <cell r="C367" t="str">
            <v>m3</v>
          </cell>
          <cell r="E367">
            <v>2025.8</v>
          </cell>
        </row>
        <row r="368">
          <cell r="A368" t="str">
            <v>BG.1543</v>
          </cell>
          <cell r="B368" t="str">
            <v>Ñaøo neàn ñöôøng laøm môùi phaïm vi £ 700m (baèng oâtoâ 10T, maùy uûi £110CV, maùy ñaøo £ 0,8 m3) ñaát C3</v>
          </cell>
          <cell r="C368" t="str">
            <v>m3</v>
          </cell>
          <cell r="E368">
            <v>2420.54</v>
          </cell>
        </row>
        <row r="369">
          <cell r="A369" t="str">
            <v>BG.1544</v>
          </cell>
          <cell r="B369" t="str">
            <v>Ñaøo neàn ñöôøng laøm môùi phaïm vi £ 700m (baèng oâtoâ 10T, maùy uûi £110CV, maùy ñaøo £ 0,8 m3) ñaát C4</v>
          </cell>
          <cell r="C369" t="str">
            <v>m3</v>
          </cell>
          <cell r="E369">
            <v>2805.34</v>
          </cell>
        </row>
        <row r="370">
          <cell r="A370" t="str">
            <v>BG.1552</v>
          </cell>
          <cell r="B370" t="str">
            <v>Ñaøo neàn ñöôøng laøm môùi phaïm vi £ 700m (baèng oâtoâ 12T, maùy uûi £110CV, maùy ñaøo £ 0,8 m3) ñaát C2</v>
          </cell>
          <cell r="C370" t="str">
            <v>m3</v>
          </cell>
          <cell r="E370">
            <v>2025.8</v>
          </cell>
        </row>
        <row r="371">
          <cell r="A371" t="str">
            <v>BG.1553</v>
          </cell>
          <cell r="B371" t="str">
            <v>Ñaøo neàn ñöôøng laøm môùi phaïm vi £ 700m (baèng oâtoâ 12T, maùy uûi £110CV, maùy ñaøo £ 0,8 m3) ñaát C3</v>
          </cell>
          <cell r="C371" t="str">
            <v>m3</v>
          </cell>
          <cell r="E371">
            <v>2420.54</v>
          </cell>
        </row>
        <row r="372">
          <cell r="A372" t="str">
            <v>BG.1554</v>
          </cell>
          <cell r="B372" t="str">
            <v>Ñaøo neàn ñöôøng laøm môùi phaïm vi £ 700m (baèng oâtoâ 12T, maùy uûi £110CV, maùy ñaøo £ 0,8 m3) ñaát C4</v>
          </cell>
          <cell r="C372" t="str">
            <v>m3</v>
          </cell>
          <cell r="E372">
            <v>2805.34</v>
          </cell>
        </row>
        <row r="373">
          <cell r="A373" t="str">
            <v>BG.1562</v>
          </cell>
          <cell r="B373" t="str">
            <v>Ñaøo neàn ñöôøng laøm môùi phaïm vi £ 700m (baèng oâtoâ 7T, maùy uûi £110CV, maùy ñaøo £ 1,25 m3) ñaát C2</v>
          </cell>
          <cell r="C373" t="str">
            <v>m3</v>
          </cell>
          <cell r="E373">
            <v>2025.8</v>
          </cell>
        </row>
        <row r="374">
          <cell r="A374" t="str">
            <v>BG.1563</v>
          </cell>
          <cell r="B374" t="str">
            <v>Ñaøo neàn ñöôøng laøm môùi phaïm vi £ 700m (baèng oâtoâ 7T, maùy uûi £110CV, maùy ñaøo £ 1,25 m3) ñaát C3</v>
          </cell>
          <cell r="C374" t="str">
            <v>m3</v>
          </cell>
          <cell r="E374">
            <v>2420.54</v>
          </cell>
        </row>
        <row r="375">
          <cell r="A375" t="str">
            <v>BG.1564</v>
          </cell>
          <cell r="B375" t="str">
            <v>Ñaøo neàn ñöôøng laøm môùi phaïm vi £ 700m (baèng oâtoâ 7T, maùy uûi £110CV, maùy ñaøo £ 1,25 m3) ñaát C4</v>
          </cell>
          <cell r="C375" t="str">
            <v>m3</v>
          </cell>
          <cell r="E375">
            <v>2805.34</v>
          </cell>
        </row>
        <row r="376">
          <cell r="A376" t="str">
            <v>BG.1572</v>
          </cell>
          <cell r="B376" t="str">
            <v>Ñaøo neàn ñöôøng laøm môùi phaïm vi £ 700m (baèng oâtoâ 10T, maùy uûi £110CV, maùy ñaøo £ 1,25 m3) ñaát C2</v>
          </cell>
          <cell r="C376" t="str">
            <v>m3</v>
          </cell>
          <cell r="E376">
            <v>2025.8</v>
          </cell>
        </row>
        <row r="377">
          <cell r="A377" t="str">
            <v>BG.1573</v>
          </cell>
          <cell r="B377" t="str">
            <v>Ñaøo neàn ñöôøng laøm môùi phaïm vi £ 700m (baèng oâtoâ 10T, maùy uûi £110CV, maùy ñaøo £ 1,25 m3) ñaát C3</v>
          </cell>
          <cell r="C377" t="str">
            <v>m3</v>
          </cell>
          <cell r="E377">
            <v>2420.54</v>
          </cell>
        </row>
        <row r="378">
          <cell r="A378" t="str">
            <v>BG.1574</v>
          </cell>
          <cell r="B378" t="str">
            <v>Ñaøo neàn ñöôøng laøm môùi phaïm vi £ 700m (baèng oâtoâ 10T, maùy uûi £110CV, maùy ñaøo £ 1,25 m3) ñaát C4</v>
          </cell>
          <cell r="C378" t="str">
            <v>m3</v>
          </cell>
          <cell r="E378">
            <v>2805.34</v>
          </cell>
        </row>
        <row r="379">
          <cell r="A379" t="str">
            <v>BG.1582</v>
          </cell>
          <cell r="B379" t="str">
            <v>Ñaøo neàn ñöôøng laøm môùi phaïm vi £ 700m (baèng oâtoâ 12T, maùy uûi £110CV, maùy ñaøo £ 1,25 m3) ñaát C2</v>
          </cell>
          <cell r="C379" t="str">
            <v>m3</v>
          </cell>
          <cell r="E379">
            <v>2025.8</v>
          </cell>
        </row>
        <row r="380">
          <cell r="A380" t="str">
            <v>BG.1583</v>
          </cell>
          <cell r="B380" t="str">
            <v>Ñaøo neàn ñöôøng laøm môùi phaïm vi £ 700m (baèng oâtoâ 12T, maùy uûi £110CV, maùy ñaøo £ 1,25 m3) ñaát C3</v>
          </cell>
          <cell r="C380" t="str">
            <v>m3</v>
          </cell>
          <cell r="E380">
            <v>2420.54</v>
          </cell>
        </row>
        <row r="381">
          <cell r="A381" t="str">
            <v>BG.1584</v>
          </cell>
          <cell r="B381" t="str">
            <v>Ñaøo neàn ñöôøng laøm môùi phaïm vi £ 700m (baèng oâtoâ 12T, maùy uûi £110CV, maùy ñaøo £ 1,25 m3) ñaát C4</v>
          </cell>
          <cell r="C381" t="str">
            <v>m3</v>
          </cell>
          <cell r="E381">
            <v>2805.34</v>
          </cell>
        </row>
        <row r="382">
          <cell r="A382" t="str">
            <v>BG.1592</v>
          </cell>
          <cell r="B382" t="str">
            <v>Ñaøo neàn ñöôøng laøm môùi phaïm vi £ 700m (baèng oâtoâ 10T, maùy uûi £110CV, maùy ñaøo £ 1,6 m3) ñaát C2</v>
          </cell>
          <cell r="C382" t="str">
            <v>m3</v>
          </cell>
          <cell r="E382">
            <v>2025.8</v>
          </cell>
        </row>
        <row r="383">
          <cell r="A383" t="str">
            <v>BG.1593</v>
          </cell>
          <cell r="B383" t="str">
            <v>Ñaøo neàn ñöôøng laøm môùi phaïm vi £ 700m (baèng oâtoâ 10T, maùy uûi £110CV, maùy ñaøo £ 1,6 m3) ñaát C3</v>
          </cell>
          <cell r="C383" t="str">
            <v>m3</v>
          </cell>
          <cell r="E383">
            <v>2420.54</v>
          </cell>
        </row>
        <row r="384">
          <cell r="A384" t="str">
            <v>BG.1594</v>
          </cell>
          <cell r="B384" t="str">
            <v>Ñaøo neàn ñöôøng laøm môùi phaïm vi £ 700m (baèng oâtoâ 10T, maùy uûi £110CV, maùy ñaøo £ 1,6 m3) ñaát C4</v>
          </cell>
          <cell r="C384" t="str">
            <v>m3</v>
          </cell>
          <cell r="E384">
            <v>2805.34</v>
          </cell>
        </row>
        <row r="385">
          <cell r="A385" t="str">
            <v>BG.1602</v>
          </cell>
          <cell r="B385" t="str">
            <v>Ñaøo neàn ñöôøng laøm môùi phaïm vi £ 700m (baèng oâtoâ 12T, maùy uûi £110CV, maùy ñaøo £ 1,6 m3) ñaát C2</v>
          </cell>
          <cell r="C385" t="str">
            <v>m3</v>
          </cell>
          <cell r="E385">
            <v>2025.8</v>
          </cell>
        </row>
        <row r="386">
          <cell r="A386" t="str">
            <v>BG.1603</v>
          </cell>
          <cell r="B386" t="str">
            <v>Ñaøo neàn ñöôøng laøm môùi phaïm vi £ 700m (baèng oâtoâ 12T, maùy uûi £110CV, maùy ñaøo £ 1,6 m3) ñaát C3</v>
          </cell>
          <cell r="C386" t="str">
            <v>m3</v>
          </cell>
          <cell r="E386">
            <v>2420.54</v>
          </cell>
        </row>
        <row r="387">
          <cell r="A387" t="str">
            <v>BG.1604</v>
          </cell>
          <cell r="B387" t="str">
            <v>Ñaøo neàn ñöôøng laøm môùi phaïm vi £ 700m (baèng oâtoâ 12T, maùy uûi £110CV, maùy ñaøo £ 1,6 m3) ñaát C4</v>
          </cell>
          <cell r="C387" t="str">
            <v>m3</v>
          </cell>
          <cell r="E387">
            <v>2805.34</v>
          </cell>
        </row>
        <row r="388">
          <cell r="A388" t="str">
            <v>BG.1612</v>
          </cell>
          <cell r="B388" t="str">
            <v>Ñaøo neàn ñöôøng laøm môùi phaïm vi £ 700m (baèng oâtoâ 12T, maùy uûi £110CV, maùy ñaøo £ 2,3 m3) ñaát C2</v>
          </cell>
          <cell r="C388" t="str">
            <v>m3</v>
          </cell>
          <cell r="E388">
            <v>2025.8</v>
          </cell>
        </row>
        <row r="389">
          <cell r="A389" t="str">
            <v>BG.1613</v>
          </cell>
          <cell r="B389" t="str">
            <v>Ñaøo neàn ñöôøng laøm môùi phaïm vi £ 700m (baèng oâtoâ 12T, maùy uûi £110CV, maùy ñaøo £ 2,3 m3) ñaát C3</v>
          </cell>
          <cell r="C389" t="str">
            <v>m3</v>
          </cell>
          <cell r="E389">
            <v>2420.54</v>
          </cell>
        </row>
        <row r="390">
          <cell r="A390" t="str">
            <v>BG.1614</v>
          </cell>
          <cell r="B390" t="str">
            <v>Ñaøo neàn ñöôøng laøm môùi phaïm vi £ 700m (baèng oâtoâ 12T, maùy uûi £110CV, maùy ñaøo £ 2,3 m3) ñaát C4</v>
          </cell>
          <cell r="C390" t="str">
            <v>m3</v>
          </cell>
          <cell r="E390">
            <v>2805.34</v>
          </cell>
        </row>
        <row r="391">
          <cell r="B391" t="str">
            <v>Phaïm vi 1000m</v>
          </cell>
        </row>
        <row r="392">
          <cell r="A392" t="str">
            <v>BG.1712</v>
          </cell>
          <cell r="B392" t="str">
            <v>Ñaøo neàn ñöôøng laøm môùi phaïm vi £ 1000m (baèng oâtoâ 5T, maùy uûi £110CV, maùy ñaøo £ 0,4 m3) ñaát C2</v>
          </cell>
          <cell r="C392" t="str">
            <v>m3</v>
          </cell>
          <cell r="E392">
            <v>2025.8</v>
          </cell>
          <cell r="F392">
            <v>6922.07</v>
          </cell>
        </row>
        <row r="393">
          <cell r="A393" t="str">
            <v>BG.1713</v>
          </cell>
          <cell r="B393" t="str">
            <v xml:space="preserve">Ñaøo neàn ñöôøng laøm môùi phaïm vi £ 1000m (baèng oâtoâ 5T, maùy uûi £110CV, maùy ñaøo £ 0,4 m3) ñaát C3 </v>
          </cell>
          <cell r="C393" t="str">
            <v>m3</v>
          </cell>
          <cell r="E393">
            <v>2420.54</v>
          </cell>
          <cell r="F393">
            <v>8702.69</v>
          </cell>
        </row>
        <row r="394">
          <cell r="A394" t="str">
            <v>BG.1721</v>
          </cell>
          <cell r="B394" t="str">
            <v>Ñaøo neàn ñöôøng laøm môùi phaïm vi £ 1000m (baèng oâtoâ 5T, maùy uûi £110CV, maùy ñaøo £ 0,4 m3) ñaát C1</v>
          </cell>
          <cell r="E394">
            <v>1624.86</v>
          </cell>
          <cell r="F394">
            <v>6211.99</v>
          </cell>
        </row>
        <row r="395">
          <cell r="A395" t="str">
            <v>BG.1722</v>
          </cell>
          <cell r="B395" t="str">
            <v>Ñaøo neàn ñöôøng laøm môùi phaïm vi £ 1000m (baèng oâtoâ 5T, maùy uûi £110CV, maùy ñaøo £ 0,4 m3) ñaát C2</v>
          </cell>
          <cell r="E395">
            <v>2025.8</v>
          </cell>
          <cell r="F395">
            <v>7252.89</v>
          </cell>
        </row>
        <row r="396">
          <cell r="A396" t="str">
            <v>BG.1723</v>
          </cell>
          <cell r="B396" t="str">
            <v xml:space="preserve">Ñaøo neàn ñöôøng laøm môùi phaïm vi £ 1000m (baèng oâtoâ 5T, maùy uûi £110CV, maùy ñaøo £ 0,4 m3) ñaát C3 </v>
          </cell>
          <cell r="E396">
            <v>2420.54</v>
          </cell>
          <cell r="F396">
            <v>9079.84</v>
          </cell>
        </row>
        <row r="397">
          <cell r="A397" t="str">
            <v>BG.1732</v>
          </cell>
          <cell r="B397" t="str">
            <v>Ñaøo neàn ñöôøng laøm môùi phaïm vi £ 1000m (baèng oâtoâ 5T, maùy uûi £110CV, maùy ñaøo £ 0,8 m3) ñaát C2</v>
          </cell>
          <cell r="C397" t="str">
            <v>m3</v>
          </cell>
          <cell r="E397">
            <v>2025.8</v>
          </cell>
          <cell r="F397">
            <v>6895.38</v>
          </cell>
        </row>
        <row r="398">
          <cell r="A398" t="str">
            <v>BG.1733</v>
          </cell>
          <cell r="B398" t="str">
            <v>Ñaøo neàn ñöôøng laøm môùi phaïm vi £ 1000m (baèng oâtoâ 5T, maùy uûi £110CV, maùy ñaøo £ 0,8 m3) ñaát C3</v>
          </cell>
          <cell r="C398" t="str">
            <v>m3</v>
          </cell>
          <cell r="E398">
            <v>2420.54</v>
          </cell>
          <cell r="F398">
            <v>8412.48</v>
          </cell>
        </row>
        <row r="399">
          <cell r="A399" t="str">
            <v>BG.1734</v>
          </cell>
          <cell r="B399" t="str">
            <v>Ñaøo neàn ñöôøng laøm môùi phaïm vi £ 1000m (baèng oâtoâ 5T, maùy uûi £110CV, maùy ñaøo £ 0,8 m3) ñaát C4</v>
          </cell>
          <cell r="C399" t="str">
            <v>m3</v>
          </cell>
          <cell r="E399">
            <v>2805.34</v>
          </cell>
          <cell r="F399">
            <v>9079.3700000000008</v>
          </cell>
        </row>
        <row r="400">
          <cell r="A400" t="str">
            <v>BG.1742</v>
          </cell>
          <cell r="B400" t="str">
            <v>Ñaøo neàn ñöôøng laøm môùi phaïm vi £ 1000m (baèng oâtoâ 7T, maùy uûi £110CV, maùy ñaøo £ 0,8 m3) ñaát C2</v>
          </cell>
          <cell r="C400" t="str">
            <v>m3</v>
          </cell>
          <cell r="E400">
            <v>2025.8</v>
          </cell>
          <cell r="F400">
            <v>7226.2</v>
          </cell>
        </row>
        <row r="401">
          <cell r="A401" t="str">
            <v>BG.1743</v>
          </cell>
          <cell r="B401" t="str">
            <v>Ñaøo neàn ñöôøng laøm môùi phaïm vi £ 1000m (baèng oâtoâ 7T, maùy uûi £110CV, maùy ñaøo £ 0,8 m3) ñaát C3</v>
          </cell>
          <cell r="C401" t="str">
            <v>m3</v>
          </cell>
          <cell r="E401">
            <v>2420.54</v>
          </cell>
          <cell r="F401">
            <v>8789.6299999999992</v>
          </cell>
        </row>
        <row r="402">
          <cell r="A402" t="str">
            <v>BG.1744</v>
          </cell>
          <cell r="B402" t="str">
            <v>Ñaøo neàn ñöôøng laøm môùi phaïm vi £ 1000m (baèng oâtoâ 7T, maùy uûi £110CV, maùy ñaøo £ 0,8 m3) ñaát C4</v>
          </cell>
          <cell r="C402" t="str">
            <v>m3</v>
          </cell>
          <cell r="E402">
            <v>2805.34</v>
          </cell>
          <cell r="F402">
            <v>9502.32</v>
          </cell>
        </row>
        <row r="403">
          <cell r="A403" t="str">
            <v>BG.1752</v>
          </cell>
          <cell r="B403" t="str">
            <v>Ñaøo neàn ñöôøng laøm môùi phaïm vi £ 1000m (baèng oâtoâ 10T, maùy uûi £110CV, maùy ñaøo £ 0,8 m3) ñaát C2</v>
          </cell>
          <cell r="C403" t="str">
            <v>m3</v>
          </cell>
          <cell r="E403">
            <v>2025.8</v>
          </cell>
          <cell r="F403">
            <v>6282.12</v>
          </cell>
        </row>
        <row r="404">
          <cell r="A404" t="str">
            <v>BG.1753</v>
          </cell>
          <cell r="B404" t="str">
            <v>Ñaøo neàn ñöôøng laøm môùi phaïm vi £ 1000m (baèng oâtoâ 10T, maùy uûi £110CV, maùy ñaøo £ 0,8 m3) ñaát C3</v>
          </cell>
          <cell r="C404" t="str">
            <v>m3</v>
          </cell>
          <cell r="E404">
            <v>2420.54</v>
          </cell>
          <cell r="F404">
            <v>7871.24</v>
          </cell>
        </row>
        <row r="405">
          <cell r="A405" t="str">
            <v>BG.1754</v>
          </cell>
          <cell r="B405" t="str">
            <v>Ñaøo neàn ñöôøng laøm môùi phaïm vi £ 1000m (baèng oâtoâ 10T, maùy uûi £110CV, maùy ñaøo £ 0,8 m3) ñaát C4</v>
          </cell>
          <cell r="C405" t="str">
            <v>m3</v>
          </cell>
          <cell r="E405">
            <v>2805.34</v>
          </cell>
          <cell r="F405">
            <v>8648.8799999999992</v>
          </cell>
        </row>
        <row r="406">
          <cell r="A406" t="str">
            <v>BG.1762</v>
          </cell>
          <cell r="B406" t="str">
            <v>Ñaøo neàn ñöôøng laøm môùi phaïm vi £ 1000m (baèng oâtoâ 12T, maùy uûi £110CV, maùy ñaøo £ 0,8 m3) ñaát C2</v>
          </cell>
          <cell r="C406" t="str">
            <v>m3</v>
          </cell>
          <cell r="E406">
            <v>2025.8</v>
          </cell>
          <cell r="F406">
            <v>6761.22</v>
          </cell>
        </row>
        <row r="407">
          <cell r="A407" t="str">
            <v>BG.1763</v>
          </cell>
          <cell r="B407" t="str">
            <v>Ñaøo neàn ñöôøng laøm môùi phaïm vi £ 1000m (baèng oâtoâ 12T, maùy uûi £110CV, maùy ñaøo £ 0,8 m3) ñaát C3</v>
          </cell>
          <cell r="C407" t="str">
            <v>m3</v>
          </cell>
          <cell r="E407">
            <v>2420.54</v>
          </cell>
          <cell r="F407">
            <v>7897.06</v>
          </cell>
        </row>
        <row r="408">
          <cell r="A408" t="str">
            <v>BG.1764</v>
          </cell>
          <cell r="B408" t="str">
            <v>Ñaøo neàn ñöôøng laøm môùi phaïm vi £ 1000m (baèng oâtoâ 12T, maùy uûi £110CV, maùy ñaøo £ 0,8 m3) ñaát C4</v>
          </cell>
          <cell r="C408" t="str">
            <v>m3</v>
          </cell>
          <cell r="E408">
            <v>2805.34</v>
          </cell>
          <cell r="F408">
            <v>8657.93</v>
          </cell>
        </row>
        <row r="409">
          <cell r="A409" t="str">
            <v>BG.1772</v>
          </cell>
          <cell r="B409" t="str">
            <v>Ñaøo neàn ñöôøng laøm môùi phaïm vi £ 1000m (baèng oâtoâ 7T, maùy uûi £110CV, maùy ñaøo £ 1,25 m3) ñaát C2</v>
          </cell>
          <cell r="C409" t="str">
            <v>m3</v>
          </cell>
          <cell r="E409">
            <v>2025.8</v>
          </cell>
          <cell r="F409">
            <v>7950.14</v>
          </cell>
        </row>
        <row r="410">
          <cell r="A410" t="str">
            <v>BG.1773</v>
          </cell>
          <cell r="B410" t="str">
            <v>Ñaøo neàn ñöôøng laøm môùi phaïm vi £ 1000m (baèng oâtoâ 7T, maùy uûi £110CV, maùy ñaøo £ 1,25 m3) ñaát C3</v>
          </cell>
          <cell r="C410" t="str">
            <v>m3</v>
          </cell>
          <cell r="E410">
            <v>2420.54</v>
          </cell>
          <cell r="F410">
            <v>9407.4500000000007</v>
          </cell>
        </row>
        <row r="411">
          <cell r="A411" t="str">
            <v>BG.1774</v>
          </cell>
          <cell r="B411" t="str">
            <v>Ñaøo neàn ñöôøng laøm môùi phaïm vi £ 1000m (baèng oâtoâ 7T, maùy uûi £110CV, maùy ñaøo £ 1,25 m3) ñaát C4</v>
          </cell>
          <cell r="C411" t="str">
            <v>m3</v>
          </cell>
          <cell r="E411">
            <v>2805.34</v>
          </cell>
          <cell r="F411">
            <v>11142.28</v>
          </cell>
        </row>
        <row r="412">
          <cell r="A412" t="str">
            <v>BG.1782</v>
          </cell>
          <cell r="B412" t="str">
            <v>Ñaøo neàn ñöôøng laøm môùi phaïm vi £ 1000m (baèng oâtoâ 10T, maùy uûi £110CV, maùy ñaøo £ 1,25 m3) ñaát C2</v>
          </cell>
          <cell r="C412" t="str">
            <v>m3</v>
          </cell>
          <cell r="E412">
            <v>2025.8</v>
          </cell>
          <cell r="F412">
            <v>7531.8</v>
          </cell>
        </row>
        <row r="413">
          <cell r="A413" t="str">
            <v>BG.1783</v>
          </cell>
          <cell r="B413" t="str">
            <v>Ñaøo neàn ñöôøng laøm môùi phaïm vi £ 1000m (baèng oâtoâ 10T, maùy uûi £110CV, maùy ñaøo £ 1,25 m3) ñaát C3</v>
          </cell>
          <cell r="C413" t="str">
            <v>m3</v>
          </cell>
          <cell r="E413">
            <v>2420.54</v>
          </cell>
          <cell r="F413">
            <v>8489.06</v>
          </cell>
        </row>
        <row r="414">
          <cell r="A414" t="str">
            <v>BG.1784</v>
          </cell>
          <cell r="B414" t="str">
            <v>Ñaøo neàn ñöôøng laøm môùi phaïm vi £ 1000m (baèng oâtoâ 10T, maùy uûi £110CV, maùy ñaøo £ 1,25 m3) ñaát C4</v>
          </cell>
          <cell r="C414" t="str">
            <v>m3</v>
          </cell>
          <cell r="E414">
            <v>2805.34</v>
          </cell>
          <cell r="F414">
            <v>10288.84</v>
          </cell>
        </row>
        <row r="415">
          <cell r="A415" t="str">
            <v>BG.1792</v>
          </cell>
          <cell r="B415" t="str">
            <v>Ñaøo neàn ñöôøng laøm môùi phaïm vi £ 1000m (baèng oâtoâ 12T, maùy uûi £110CV, maùy ñaøo £ 1,25 m3) ñaát C2</v>
          </cell>
          <cell r="C415" t="str">
            <v>m3</v>
          </cell>
          <cell r="E415">
            <v>2025.8</v>
          </cell>
          <cell r="F415">
            <v>7485.16</v>
          </cell>
        </row>
        <row r="416">
          <cell r="A416" t="str">
            <v>BG.1793</v>
          </cell>
          <cell r="B416" t="str">
            <v>Ñaøo neàn ñöôøng laøm môùi phaïm vi £ 1000m (baèng oâtoâ 12T, maùy uûi £110CV, maùy ñaøo £ 1,25 m3) ñaát C3</v>
          </cell>
          <cell r="C416" t="str">
            <v>m3</v>
          </cell>
          <cell r="E416">
            <v>2420.54</v>
          </cell>
          <cell r="F416">
            <v>8514.8799999999992</v>
          </cell>
        </row>
        <row r="417">
          <cell r="A417" t="str">
            <v>BG.1794</v>
          </cell>
          <cell r="B417" t="str">
            <v>Ñaøo neàn ñöôøng laøm môùi phaïm vi £ 1000m (baèng oâtoâ 12T, maùy uûi £110CV, maùy ñaøo £ 1,25 m3) ñaát C4</v>
          </cell>
          <cell r="C417" t="str">
            <v>m3</v>
          </cell>
          <cell r="E417">
            <v>2805.34</v>
          </cell>
          <cell r="F417">
            <v>10297.89</v>
          </cell>
        </row>
        <row r="418">
          <cell r="A418" t="str">
            <v>BG.1802</v>
          </cell>
          <cell r="B418" t="str">
            <v>Ñaøo neàn ñöôøng laøm môùi phaïm vi £ 1000m (baèng oâtoâ 10T, maùy uûi £110CV, maùy ñaøo £ 1,6 m3) ñaát C2</v>
          </cell>
          <cell r="C418" t="str">
            <v>m3</v>
          </cell>
          <cell r="E418">
            <v>2025.8</v>
          </cell>
          <cell r="F418">
            <v>7399.23</v>
          </cell>
        </row>
        <row r="419">
          <cell r="A419" t="str">
            <v>BG.1803</v>
          </cell>
          <cell r="B419" t="str">
            <v>Ñaøo neàn ñöôøng laøm môùi phaïm vi £ 1000m (baèng oâtoâ 10T, maùy uûi £110CV, maùy ñaøo £ 1,6 m3) ñaát C3</v>
          </cell>
          <cell r="C419" t="str">
            <v>m3</v>
          </cell>
          <cell r="E419">
            <v>2420.54</v>
          </cell>
          <cell r="F419">
            <v>8386.06</v>
          </cell>
        </row>
        <row r="420">
          <cell r="A420" t="str">
            <v>BG.1804</v>
          </cell>
          <cell r="B420" t="str">
            <v>Ñaøo neàn ñöôøng laøm môùi phaïm vi £ 1000m (baèng oâtoâ 10T, maùy uûi £110CV, maùy ñaøo £ 1,6 m3) ñaát C4</v>
          </cell>
          <cell r="C420" t="str">
            <v>m3</v>
          </cell>
          <cell r="E420">
            <v>2805.34</v>
          </cell>
          <cell r="F420">
            <v>10459.030000000001</v>
          </cell>
        </row>
        <row r="421">
          <cell r="A421" t="str">
            <v>BG.1812</v>
          </cell>
          <cell r="B421" t="str">
            <v>Ñaøo neàn ñöôøng laøm môùi phaïm vi £ 1000m (baèng oâtoâ 12T, maùy uûi £110CV, maùy ñaøo £ 1,6 m3) ñaát C2</v>
          </cell>
          <cell r="C421" t="str">
            <v>m3</v>
          </cell>
          <cell r="E421">
            <v>2025.8</v>
          </cell>
          <cell r="F421">
            <v>7352.59</v>
          </cell>
        </row>
        <row r="422">
          <cell r="A422" t="str">
            <v>BG.1813</v>
          </cell>
          <cell r="B422" t="str">
            <v>Ñaøo neàn ñöôøng laøm môùi phaïm vi £ 1000m (baèng oâtoâ 12T, maùy uûi £110CV, maùy ñaøo £ 1,6 m3) ñaát C3</v>
          </cell>
          <cell r="C422" t="str">
            <v>m3</v>
          </cell>
          <cell r="E422">
            <v>2420.54</v>
          </cell>
          <cell r="F422">
            <v>8411.8799999999992</v>
          </cell>
        </row>
        <row r="423">
          <cell r="A423" t="str">
            <v>BG.1814</v>
          </cell>
          <cell r="B423" t="str">
            <v>Ñaøo neàn ñöôøng laøm môùi phaïm vi £ 1000m (baèng oâtoâ 12T, maùy uûi £110CV, maùy ñaøo £ 1,6 m3) ñaát C4</v>
          </cell>
          <cell r="C423" t="str">
            <v>m3</v>
          </cell>
          <cell r="E423">
            <v>2805.34</v>
          </cell>
          <cell r="F423">
            <v>10468.08</v>
          </cell>
        </row>
        <row r="424">
          <cell r="A424" t="str">
            <v>BG.1812</v>
          </cell>
          <cell r="B424" t="str">
            <v>Ñaøo neàn ñöôøng laøm môùi phaïm vi £ 1000m (baèng oâtoâ 12T, maùy uûi £110CV, maùy ñaøo £ 2,3 m3) ñaát C2</v>
          </cell>
          <cell r="C424" t="str">
            <v>m3</v>
          </cell>
          <cell r="E424">
            <v>2025.8</v>
          </cell>
          <cell r="F424">
            <v>7427.18</v>
          </cell>
        </row>
        <row r="425">
          <cell r="A425" t="str">
            <v>BG.1813</v>
          </cell>
          <cell r="B425" t="str">
            <v>Ñaøo neàn ñöôøng laøm môùi phaïm vi £ 1000m (baèng oâtoâ 12T, maùy uûi £110CV, maùy ñaøo £ 2,3 m3) ñaát C3</v>
          </cell>
          <cell r="C425" t="str">
            <v>m3</v>
          </cell>
          <cell r="E425">
            <v>2420.54</v>
          </cell>
          <cell r="F425">
            <v>8740.73</v>
          </cell>
        </row>
        <row r="426">
          <cell r="A426" t="str">
            <v>BG.1814</v>
          </cell>
          <cell r="B426" t="str">
            <v>Ñaøo neàn ñöôøng laøm môùi phaïm vi £ 1000m (baèng oâtoâ 12T, maùy uûi £110CV, maùy ñaøo £ 2,3 m3) ñaát C4</v>
          </cell>
          <cell r="C426" t="str">
            <v>m3</v>
          </cell>
          <cell r="E426">
            <v>2805.34</v>
          </cell>
          <cell r="F426">
            <v>10831.18</v>
          </cell>
        </row>
        <row r="427">
          <cell r="B427" t="str">
            <v>VAÄN CHUYEÅN BAÈNG XE OÂTOÂ TÖÏ ÑOÅ</v>
          </cell>
        </row>
        <row r="428">
          <cell r="A428" t="str">
            <v>BJ.1111</v>
          </cell>
          <cell r="B428" t="str">
            <v>Vaän chuyeån ñaát thöøa xa 1000m baèng oâtoâ 5T ñaát C1</v>
          </cell>
          <cell r="C428" t="str">
            <v>m3</v>
          </cell>
          <cell r="F428">
            <v>2049.0500000000002</v>
          </cell>
        </row>
        <row r="429">
          <cell r="A429" t="str">
            <v>BJ.1112</v>
          </cell>
          <cell r="B429" t="str">
            <v>Vaän chuyeån ñaát thöøa xa 1000m baèng oâtoâ 5T ñaát C2</v>
          </cell>
          <cell r="C429" t="str">
            <v>m3</v>
          </cell>
          <cell r="F429">
            <v>2230.86</v>
          </cell>
        </row>
        <row r="430">
          <cell r="A430" t="str">
            <v>BJ.1113</v>
          </cell>
          <cell r="B430" t="str">
            <v>Vaän chuyeån ñaát thöøa xa 1000m baèng oâtoâ 5T ñaát C3</v>
          </cell>
          <cell r="C430" t="str">
            <v>m3</v>
          </cell>
          <cell r="F430">
            <v>2664.63</v>
          </cell>
        </row>
        <row r="431">
          <cell r="A431" t="str">
            <v>BJ.1114</v>
          </cell>
          <cell r="B431" t="str">
            <v>Vaän chuyeån ñaát thöøa xa 1000m baèng oâtoâ 5T ñaát C4</v>
          </cell>
          <cell r="C431" t="str">
            <v>m3</v>
          </cell>
          <cell r="F431">
            <v>2726.6</v>
          </cell>
        </row>
        <row r="432">
          <cell r="A432" t="str">
            <v>BJ.1121</v>
          </cell>
          <cell r="B432" t="str">
            <v>Vaän chuyeån ñaát thöøa xa 1000m baèng oâtoâ 7T ñaát C1</v>
          </cell>
          <cell r="C432" t="str">
            <v>m3</v>
          </cell>
          <cell r="F432">
            <v>1911.57</v>
          </cell>
        </row>
        <row r="433">
          <cell r="A433" t="str">
            <v>BJ.1122</v>
          </cell>
          <cell r="B433" t="str">
            <v>Vaän chuyeån ñaát thöøa xa 1000m baèng oâtoâ 7T ñaát C2</v>
          </cell>
          <cell r="C433" t="str">
            <v>m3</v>
          </cell>
          <cell r="F433">
            <v>2000.48</v>
          </cell>
        </row>
        <row r="434">
          <cell r="A434" t="str">
            <v>BJ.1123</v>
          </cell>
          <cell r="B434" t="str">
            <v>Vaän chuyeån ñaát thöøa xa 1000m baèng oâtoâ 7T ñaát C3</v>
          </cell>
          <cell r="C434" t="str">
            <v>m3</v>
          </cell>
          <cell r="F434">
            <v>2133.84</v>
          </cell>
        </row>
        <row r="435">
          <cell r="A435" t="str">
            <v>BJ.1124</v>
          </cell>
          <cell r="B435" t="str">
            <v>Vaän chuyeån ñaát thöøa xa 1000m baèng oâtoâ 7T ñaát C4</v>
          </cell>
          <cell r="C435" t="str">
            <v>m3</v>
          </cell>
          <cell r="F435">
            <v>2222.7600000000002</v>
          </cell>
        </row>
        <row r="436">
          <cell r="A436" t="str">
            <v>BJ.1131</v>
          </cell>
          <cell r="B436" t="str">
            <v>Vaän chuyeån ñaát thöøa xa 1000m baèng oâtoâ 10T ñaát C1</v>
          </cell>
          <cell r="C436" t="str">
            <v>m3</v>
          </cell>
          <cell r="F436">
            <v>1577.22</v>
          </cell>
        </row>
        <row r="437">
          <cell r="A437" t="str">
            <v>BJ.1132</v>
          </cell>
          <cell r="B437" t="str">
            <v>Vaän chuyeån ñaát thöøa xa 1000m baèng oâtoâ 10T ñaát C2</v>
          </cell>
          <cell r="C437" t="str">
            <v>m3</v>
          </cell>
          <cell r="F437">
            <v>1787.52</v>
          </cell>
        </row>
        <row r="438">
          <cell r="A438" t="str">
            <v>BJ.1133</v>
          </cell>
          <cell r="B438" t="str">
            <v>Vaän chuyeån ñaát thöøa xa 1000m baèng oâtoâ 10T ñaát C3</v>
          </cell>
          <cell r="C438" t="str">
            <v>m3</v>
          </cell>
          <cell r="F438">
            <v>1997.81</v>
          </cell>
        </row>
        <row r="439">
          <cell r="A439" t="str">
            <v>BJ.1134</v>
          </cell>
          <cell r="B439" t="str">
            <v>Vaän chuyeån ñaát thöøa xa 1000m baèng oâtoâ 10T ñaát C4</v>
          </cell>
          <cell r="C439" t="str">
            <v>m3</v>
          </cell>
          <cell r="F439">
            <v>2208.11</v>
          </cell>
        </row>
        <row r="440">
          <cell r="A440" t="str">
            <v>BJ.1141</v>
          </cell>
          <cell r="B440" t="str">
            <v>Vaän chuyeån ñaát thöøa xa 1000m baèng oâtoâ 12T ñaát C1</v>
          </cell>
          <cell r="C440" t="str">
            <v>m3</v>
          </cell>
          <cell r="D440">
            <v>25327</v>
          </cell>
          <cell r="E440">
            <v>1624.8995117187501</v>
          </cell>
          <cell r="F440">
            <v>1615.29</v>
          </cell>
        </row>
        <row r="441">
          <cell r="A441" t="str">
            <v>BJ.1142</v>
          </cell>
          <cell r="B441" t="str">
            <v>Vaän chuyeån ñaát thöøa xa 1000m baèng oâtoâ 12T ñaát C2</v>
          </cell>
          <cell r="C441" t="str">
            <v>m3</v>
          </cell>
          <cell r="F441">
            <v>1846.04</v>
          </cell>
        </row>
        <row r="442">
          <cell r="A442" t="str">
            <v>BJ.1143</v>
          </cell>
          <cell r="B442" t="str">
            <v>Vaän chuyeån ñaát thöøa xa 1000m baèng oâtoâ 12T ñaát C3</v>
          </cell>
          <cell r="C442" t="str">
            <v>m3</v>
          </cell>
          <cell r="F442">
            <v>2076.8000000000002</v>
          </cell>
        </row>
        <row r="443">
          <cell r="A443" t="str">
            <v>BJ.1144</v>
          </cell>
          <cell r="B443" t="str">
            <v>Vaän chuyeån ñaát thöøa xa 1000m baèng oâtoâ 12T ñaát C4</v>
          </cell>
          <cell r="C443" t="str">
            <v>m3</v>
          </cell>
          <cell r="F443">
            <v>2365.2399999999998</v>
          </cell>
        </row>
        <row r="444">
          <cell r="B444" t="str">
            <v>SAN ÑAÀM ÑAÁT MAËT BAÈNG</v>
          </cell>
        </row>
        <row r="445">
          <cell r="A445" t="str">
            <v>BK.2102</v>
          </cell>
          <cell r="B445" t="str">
            <v>San ñaàm ñaát maët baèng baèng maùy ñaàm 9T, maùy uûi 110 CV ñaát caáp 2</v>
          </cell>
          <cell r="C445" t="str">
            <v>m3</v>
          </cell>
          <cell r="F445">
            <v>1743.88</v>
          </cell>
        </row>
        <row r="446">
          <cell r="A446" t="str">
            <v>BK.2103</v>
          </cell>
          <cell r="B446" t="str">
            <v>San ñaàm ñaát maët baèng baèng maùy ñaàm 9T, maùy uûi 110 CV ñaát caáp 3</v>
          </cell>
          <cell r="C446" t="str">
            <v>m3</v>
          </cell>
          <cell r="F446">
            <v>2133.14</v>
          </cell>
        </row>
        <row r="447">
          <cell r="A447" t="str">
            <v>BK.2104</v>
          </cell>
          <cell r="B447" t="str">
            <v>San ñaàm ñaát maët baèng baèng maùy ñaàm 9T, maùy uûi 110 CV ñaát caáp 4</v>
          </cell>
          <cell r="C447" t="str">
            <v>m3</v>
          </cell>
          <cell r="F447">
            <v>2528.52</v>
          </cell>
        </row>
        <row r="448">
          <cell r="A448" t="str">
            <v>BK.2202</v>
          </cell>
          <cell r="B448" t="str">
            <v>San ñaàm ñaát maët baèng  baèng maùy ñaàm 16T, maùy uûi 110 CV ñaát caáp 2</v>
          </cell>
          <cell r="C448" t="str">
            <v>m3</v>
          </cell>
          <cell r="F448">
            <v>1504.57</v>
          </cell>
        </row>
        <row r="449">
          <cell r="A449" t="str">
            <v>BK.2203</v>
          </cell>
          <cell r="B449" t="str">
            <v>San ñaàm ñaát maët baèng  baèng maùy ñaàm 16T, maùy uûi 110 CV ñaát caáp 3</v>
          </cell>
          <cell r="C449" t="str">
            <v>m3</v>
          </cell>
          <cell r="F449">
            <v>1840.04</v>
          </cell>
        </row>
        <row r="450">
          <cell r="A450" t="str">
            <v>BK.2204</v>
          </cell>
          <cell r="B450" t="str">
            <v>San ñaàm ñaát maët baèng  baèng maùy ñaàm 16T, maùy uûi 110 CV ñaát caáp 4</v>
          </cell>
          <cell r="C450" t="str">
            <v>m3</v>
          </cell>
          <cell r="F450">
            <v>2343.25</v>
          </cell>
        </row>
        <row r="451">
          <cell r="A451" t="str">
            <v>BK.2302</v>
          </cell>
          <cell r="B451" t="str">
            <v>San ñaàm ñaát maët baèng baèng maùy ñaàm 25T, maùy uûi 110 CV ñaát caáp 2</v>
          </cell>
          <cell r="C451" t="str">
            <v>m3</v>
          </cell>
          <cell r="F451">
            <v>1426.89</v>
          </cell>
        </row>
        <row r="452">
          <cell r="A452" t="str">
            <v>BK.2303</v>
          </cell>
          <cell r="B452" t="str">
            <v>San ñaàm ñaát maët baèng baèng maùy ñaàm 25T, maùy uûi 110 CV ñaát caáp 3</v>
          </cell>
          <cell r="C452" t="str">
            <v>m3</v>
          </cell>
          <cell r="F452">
            <v>1756.17</v>
          </cell>
        </row>
        <row r="453">
          <cell r="A453" t="str">
            <v>BK.2304</v>
          </cell>
          <cell r="B453" t="str">
            <v>San ñaàm ñaát maët baèng baèng maùy ñaàm 25T, maùy uûi 110 CV ñaát caáp 4</v>
          </cell>
          <cell r="C453" t="str">
            <v>m3</v>
          </cell>
          <cell r="F453">
            <v>2231.8000000000002</v>
          </cell>
        </row>
        <row r="454">
          <cell r="B454" t="str">
            <v>ÑAÉP NEÀN ÑÖÔØNG</v>
          </cell>
        </row>
        <row r="455">
          <cell r="A455" t="str">
            <v>BK.4112</v>
          </cell>
          <cell r="B455" t="str">
            <v>Ñaép ñaát neàn ñöôøng maùy ñaàm 9T, maùy uûi 110 CV (K=0,9) ñaát caáp 2</v>
          </cell>
          <cell r="C455" t="str">
            <v>m3</v>
          </cell>
          <cell r="E455">
            <v>392.25</v>
          </cell>
          <cell r="F455">
            <v>2195.42</v>
          </cell>
        </row>
        <row r="456">
          <cell r="A456" t="str">
            <v>BK.4113</v>
          </cell>
          <cell r="B456" t="str">
            <v>Ñaép ñaát neàn ñöôøng maùy ñaàm 9T, maùy uûi 110 CV (K=0,9) ñaát caáp 3</v>
          </cell>
          <cell r="C456" t="str">
            <v>m3</v>
          </cell>
          <cell r="E456">
            <v>392.25</v>
          </cell>
          <cell r="F456">
            <v>2486.8200000000002</v>
          </cell>
        </row>
        <row r="457">
          <cell r="A457" t="str">
            <v>BK.4114</v>
          </cell>
          <cell r="B457" t="str">
            <v>Ñaép ñaát neàn ñöôøng maùy ñaàm 9T, maùy uûi 110 CV (K=0,9) ñaát caáp 4</v>
          </cell>
          <cell r="C457" t="str">
            <v>m3</v>
          </cell>
          <cell r="E457">
            <v>392.25</v>
          </cell>
          <cell r="F457">
            <v>2533.5300000000002</v>
          </cell>
        </row>
        <row r="458">
          <cell r="A458" t="str">
            <v>BK.4122</v>
          </cell>
          <cell r="B458" t="str">
            <v>Ñaép ñaát neàn ñöôøng maùy ñaàm 9T, maùy uûi 110 CV (K=0,95) ñaát caáp 2</v>
          </cell>
          <cell r="C458" t="str">
            <v>m3</v>
          </cell>
          <cell r="E458">
            <v>392.25</v>
          </cell>
          <cell r="F458">
            <v>2938.36</v>
          </cell>
        </row>
        <row r="459">
          <cell r="A459" t="str">
            <v>BK.4123</v>
          </cell>
          <cell r="B459" t="str">
            <v>Ñaép ñaát neàn ñöôøng maùy ñaàm 9T, maùy uûi 110 CV (K=0,95) ñaát caáp 3</v>
          </cell>
          <cell r="C459" t="str">
            <v>m3</v>
          </cell>
          <cell r="E459">
            <v>392.25</v>
          </cell>
          <cell r="F459">
            <v>3607.89</v>
          </cell>
        </row>
        <row r="460">
          <cell r="A460" t="str">
            <v>BK.4124</v>
          </cell>
          <cell r="B460" t="str">
            <v>Ñaép ñaát neàn ñöôøng maùy ñaàm 9T, maùy uûi 110 CV (K=0,95) ñaát caáp 4</v>
          </cell>
          <cell r="C460" t="str">
            <v>m3</v>
          </cell>
          <cell r="E460">
            <v>392.25</v>
          </cell>
          <cell r="F460">
            <v>3674.6</v>
          </cell>
        </row>
        <row r="461">
          <cell r="A461" t="str">
            <v>BK.4212</v>
          </cell>
          <cell r="B461" t="str">
            <v>Ñaép ñaát neàn ñöôøng maùy ñaàm 16T, maùy uûi 110 CV (K=0,90) ñaát caáp 2</v>
          </cell>
          <cell r="C461" t="str">
            <v>m3</v>
          </cell>
          <cell r="E461">
            <v>392.25</v>
          </cell>
          <cell r="F461">
            <v>1895.4</v>
          </cell>
        </row>
        <row r="462">
          <cell r="A462" t="str">
            <v>BK.4213</v>
          </cell>
          <cell r="B462" t="str">
            <v>Ñaép ñaát neàn ñöôøng maùy ñaàm 16T, maùy uûi 110 CV (K=0,90) ñaát caáp 3</v>
          </cell>
          <cell r="C462" t="str">
            <v>m3</v>
          </cell>
          <cell r="E462">
            <v>392.25</v>
          </cell>
          <cell r="F462">
            <v>2147.0100000000002</v>
          </cell>
        </row>
        <row r="463">
          <cell r="A463" t="str">
            <v>BK.4214</v>
          </cell>
          <cell r="B463" t="str">
            <v>Ñaép ñaát neàn ñöôøng maùy ñaàm 16T, maùy uûi 110 CV (K=0,90) ñaát caáp 4</v>
          </cell>
          <cell r="C463" t="str">
            <v>m3</v>
          </cell>
          <cell r="E463">
            <v>392.25</v>
          </cell>
          <cell r="F463">
            <v>2192.29</v>
          </cell>
        </row>
        <row r="464">
          <cell r="A464" t="str">
            <v>BK.4222</v>
          </cell>
          <cell r="B464" t="str">
            <v xml:space="preserve">Ñaép ñaát neàn ñöôøng maùy ñaàm 16T, maùy uûi 110 CV (K=0,95) ñaát caáp 2 </v>
          </cell>
          <cell r="C464" t="str">
            <v>m3</v>
          </cell>
          <cell r="E464">
            <v>392.25</v>
          </cell>
          <cell r="F464">
            <v>2534.4499999999998</v>
          </cell>
        </row>
        <row r="465">
          <cell r="A465" t="str">
            <v>BK.4223</v>
          </cell>
          <cell r="B465" t="str">
            <v>Ñaép ñaát neàn ñöôøng maùy ñaàm 16T, maùy uûi 110 CV (K=0,95) ñaát caáp 3</v>
          </cell>
          <cell r="C465" t="str">
            <v>m3</v>
          </cell>
          <cell r="E465">
            <v>392.25</v>
          </cell>
          <cell r="F465">
            <v>3103.09</v>
          </cell>
        </row>
        <row r="466">
          <cell r="A466" t="str">
            <v>BK.4224</v>
          </cell>
          <cell r="B466" t="str">
            <v>Ñaép ñaát neàn ñöôøng maùy ñaàm 16T, maùy uûi 110 CV (K=0,95) ñaát caáp 4</v>
          </cell>
          <cell r="C466" t="str">
            <v>m3</v>
          </cell>
          <cell r="E466">
            <v>392.25</v>
          </cell>
          <cell r="F466">
            <v>3165.15</v>
          </cell>
        </row>
        <row r="467">
          <cell r="A467" t="str">
            <v>BK.4312</v>
          </cell>
          <cell r="B467" t="str">
            <v xml:space="preserve">Ñaép ñaát neàn ñöôøng maùy ñaàm 25T, maùy uûi 110 CV (K=0,90) ñaát caáp 2 </v>
          </cell>
          <cell r="C467" t="str">
            <v>m3</v>
          </cell>
          <cell r="E467">
            <v>392.25</v>
          </cell>
          <cell r="F467">
            <v>1811.05</v>
          </cell>
        </row>
        <row r="468">
          <cell r="A468" t="str">
            <v>BK.4313</v>
          </cell>
          <cell r="B468" t="str">
            <v>Ñaép ñaát neàn ñöôøng maùy ñaàm 25T, maùy uûi 110 CV (K=0,90) ñaát caáp 3</v>
          </cell>
          <cell r="C468" t="str">
            <v>m3</v>
          </cell>
          <cell r="E468">
            <v>392.25</v>
          </cell>
          <cell r="F468">
            <v>2048.87</v>
          </cell>
        </row>
        <row r="469">
          <cell r="A469" t="str">
            <v>BK.4314</v>
          </cell>
          <cell r="B469" t="str">
            <v>Ñaép ñaát neàn ñöôøng maùy ñaàm 25T, maùy uûi 110 CV (K=0,90) ñaát caáp 4</v>
          </cell>
          <cell r="C469" t="str">
            <v>m3</v>
          </cell>
          <cell r="E469">
            <v>392.25</v>
          </cell>
          <cell r="F469">
            <v>2085.46</v>
          </cell>
        </row>
        <row r="470">
          <cell r="A470" t="str">
            <v>BK.4322</v>
          </cell>
          <cell r="B470" t="str">
            <v xml:space="preserve">Ñaép ñaát neàn ñöôøng maùy ñaàm 25T, maùy uûi 110 CV (K=0,95) ñaát caáp 2 </v>
          </cell>
          <cell r="C470" t="str">
            <v>m3</v>
          </cell>
          <cell r="E470">
            <v>392.25</v>
          </cell>
          <cell r="F470">
            <v>2414.7399999999998</v>
          </cell>
        </row>
        <row r="471">
          <cell r="A471" t="str">
            <v>BK.4323</v>
          </cell>
          <cell r="B471" t="str">
            <v>Ñaép ñaát neàn ñöôøng maùy ñaàm 25T, maùy uûi 110 CV (K=0,95) ñaát caáp 3</v>
          </cell>
          <cell r="C471" t="str">
            <v>m3</v>
          </cell>
          <cell r="E471">
            <v>392.25</v>
          </cell>
          <cell r="F471">
            <v>2963.54</v>
          </cell>
        </row>
        <row r="472">
          <cell r="A472" t="str">
            <v>BK.4324</v>
          </cell>
          <cell r="B472" t="str">
            <v>Ñaép ñaát neàn ñöôøng maùy ñaàm 25T, maùy uûi 110 CV (K=0,95) ñaát caáp 4</v>
          </cell>
          <cell r="C472" t="str">
            <v>m3</v>
          </cell>
          <cell r="E472">
            <v>392.25</v>
          </cell>
          <cell r="F472">
            <v>3018.42</v>
          </cell>
        </row>
        <row r="473">
          <cell r="A473" t="str">
            <v>BK.4333</v>
          </cell>
          <cell r="B473" t="str">
            <v>Ñaép ñaát neàn ñöôøng maùy ñaàm 25T, maùy uûi 110 CV (K=0,98)</v>
          </cell>
          <cell r="C473" t="str">
            <v>m3</v>
          </cell>
          <cell r="E473">
            <v>392.25</v>
          </cell>
          <cell r="F473">
            <v>5126.47</v>
          </cell>
        </row>
        <row r="474">
          <cell r="B474" t="str">
            <v>ÑAÉP CAÙT</v>
          </cell>
        </row>
        <row r="475">
          <cell r="A475" t="str">
            <v>BK.5111</v>
          </cell>
          <cell r="B475" t="str">
            <v xml:space="preserve">Ñaép caùt hoá moùng </v>
          </cell>
          <cell r="C475" t="str">
            <v>m3</v>
          </cell>
          <cell r="D475">
            <v>48800</v>
          </cell>
          <cell r="E475">
            <v>1880.8</v>
          </cell>
          <cell r="F475">
            <v>2388.54</v>
          </cell>
        </row>
        <row r="476">
          <cell r="A476" t="str">
            <v>BK.5112</v>
          </cell>
          <cell r="B476" t="str">
            <v>Ñaép caùt maët baèng</v>
          </cell>
          <cell r="C476" t="str">
            <v>m3</v>
          </cell>
          <cell r="D476">
            <v>48800</v>
          </cell>
          <cell r="E476">
            <v>194.56</v>
          </cell>
          <cell r="F476">
            <v>2207.56</v>
          </cell>
        </row>
        <row r="477">
          <cell r="A477" t="str">
            <v>BK.5113</v>
          </cell>
          <cell r="B477" t="str">
            <v>Ñaép caùt neàn ñöôøng K=0,95</v>
          </cell>
          <cell r="C477" t="str">
            <v>m3</v>
          </cell>
          <cell r="D477">
            <v>48800</v>
          </cell>
          <cell r="E477">
            <v>259.42</v>
          </cell>
          <cell r="F477">
            <v>3212.14</v>
          </cell>
        </row>
        <row r="478">
          <cell r="A478" t="str">
            <v>BK.5114</v>
          </cell>
          <cell r="B478" t="str">
            <v>Ñaép caùt neàn ñöôøng K=0,98</v>
          </cell>
          <cell r="C478" t="str">
            <v>m3</v>
          </cell>
          <cell r="D478">
            <v>48800</v>
          </cell>
          <cell r="E478">
            <v>259.42</v>
          </cell>
          <cell r="F478">
            <v>3729.73</v>
          </cell>
        </row>
        <row r="479">
          <cell r="B479" t="str">
            <v>ÑOÙNG COÏC CÖØ TRAØM</v>
          </cell>
        </row>
        <row r="480">
          <cell r="A480" t="str">
            <v>CA.2111</v>
          </cell>
          <cell r="B480" t="str">
            <v>Ñoùng cöø traøm F 8-10cm ngaäp ñaát &lt;=2,5m buøn</v>
          </cell>
          <cell r="C480" t="str">
            <v>m</v>
          </cell>
          <cell r="D480">
            <v>3652.11</v>
          </cell>
          <cell r="E480">
            <v>216.62</v>
          </cell>
        </row>
        <row r="481">
          <cell r="A481" t="str">
            <v>CA.2112</v>
          </cell>
          <cell r="B481" t="str">
            <v>Ñoùng cöø traøm F 8-10cm ngaäp ñaát &lt;=2,5m ñaát C1</v>
          </cell>
          <cell r="C481" t="str">
            <v>m</v>
          </cell>
          <cell r="D481">
            <v>3662.19</v>
          </cell>
          <cell r="E481">
            <v>281.47000000000003</v>
          </cell>
        </row>
        <row r="482">
          <cell r="A482" t="str">
            <v>CA.2113</v>
          </cell>
          <cell r="B482" t="str">
            <v>Ñoùng cöø traøm F 8-10cm ngaäp ñaát &lt;=2,5m ñaát C2</v>
          </cell>
          <cell r="C482" t="str">
            <v>m</v>
          </cell>
          <cell r="D482">
            <v>3662.19</v>
          </cell>
          <cell r="E482">
            <v>298.33</v>
          </cell>
        </row>
        <row r="483">
          <cell r="A483" t="str">
            <v>CA.2211</v>
          </cell>
          <cell r="B483" t="str">
            <v>Ñoùng cöø traøm F 8-10cm ngaäp ñaát &gt;2,5m buøn</v>
          </cell>
          <cell r="C483" t="str">
            <v>m</v>
          </cell>
          <cell r="D483">
            <v>3630.13</v>
          </cell>
          <cell r="E483">
            <v>374.86</v>
          </cell>
        </row>
        <row r="484">
          <cell r="A484" t="str">
            <v>CA.2212</v>
          </cell>
          <cell r="B484" t="str">
            <v>Ñoùng cöø traøm F 8-10cm ngaäp ñaát &gt;2,5m ñaát C1</v>
          </cell>
          <cell r="C484" t="str">
            <v>m</v>
          </cell>
          <cell r="D484">
            <v>3641.26</v>
          </cell>
          <cell r="E484">
            <v>424.15</v>
          </cell>
        </row>
        <row r="485">
          <cell r="A485" t="str">
            <v>CA.2213</v>
          </cell>
          <cell r="B485" t="str">
            <v>Ñoùng cöø traøm F 8-10cm ngaäp ñaát &gt;2,5m ñaát C2</v>
          </cell>
          <cell r="C485" t="str">
            <v>m</v>
          </cell>
          <cell r="D485">
            <v>3641.26</v>
          </cell>
          <cell r="E485">
            <v>469.55</v>
          </cell>
        </row>
        <row r="486">
          <cell r="B486" t="str">
            <v>COÂNG TAÙC LAØM ÑÖÔØNG</v>
          </cell>
        </row>
        <row r="487">
          <cell r="B487" t="str">
            <v>Laøm moùng ñaù hoäc</v>
          </cell>
        </row>
        <row r="488">
          <cell r="A488" t="str">
            <v>EB.1110</v>
          </cell>
          <cell r="B488" t="str">
            <v>Laøm moùng ñöôøng baèng ñaù hoäc chieàu daøy ñaõ leøn eùp £ 20cm</v>
          </cell>
          <cell r="C488" t="str">
            <v>m3</v>
          </cell>
          <cell r="D488">
            <v>108000</v>
          </cell>
          <cell r="E488">
            <v>7944</v>
          </cell>
          <cell r="F488">
            <v>2528</v>
          </cell>
        </row>
        <row r="489">
          <cell r="A489" t="str">
            <v>EB.1120</v>
          </cell>
          <cell r="B489" t="str">
            <v>Laøm moùng ñöôøng baèng ñaù ba, ñaù hoäc chieàu daøy ñaõ leøn eùp &gt; 20cm</v>
          </cell>
          <cell r="C489" t="str">
            <v>m3</v>
          </cell>
          <cell r="D489">
            <v>108000</v>
          </cell>
          <cell r="E489">
            <v>6976</v>
          </cell>
          <cell r="F489">
            <v>2275</v>
          </cell>
        </row>
        <row r="490">
          <cell r="B490" t="str">
            <v>Laøm moùng baèng caáp phoái ñaù daêm</v>
          </cell>
        </row>
        <row r="491">
          <cell r="A491" t="str">
            <v>EB.2110</v>
          </cell>
          <cell r="B491" t="str">
            <v xml:space="preserve">Laøm moùng caáp phoái ñaù daêm lôùp döôùi ñöôøng môû roäng </v>
          </cell>
          <cell r="C491" t="str">
            <v>m3</v>
          </cell>
          <cell r="D491">
            <v>207000</v>
          </cell>
          <cell r="E491">
            <v>568.22</v>
          </cell>
          <cell r="F491">
            <v>9787.65</v>
          </cell>
        </row>
        <row r="492">
          <cell r="A492" t="str">
            <v>EB.2120</v>
          </cell>
          <cell r="B492" t="str">
            <v>Laøm moùng caáp phoái ñaù daêm lôùp döôùi ñöôøng laøm môùi</v>
          </cell>
          <cell r="C492" t="str">
            <v>m3</v>
          </cell>
          <cell r="D492">
            <v>207000</v>
          </cell>
          <cell r="E492">
            <v>527.63</v>
          </cell>
          <cell r="F492">
            <v>8300.2800000000007</v>
          </cell>
        </row>
        <row r="493">
          <cell r="A493" t="str">
            <v>EB.2210</v>
          </cell>
          <cell r="B493" t="str">
            <v xml:space="preserve">Laøm moùng caáp phoái ñaù daêm lôùp treân ñöôøng môû roäng </v>
          </cell>
          <cell r="C493" t="str">
            <v>m3</v>
          </cell>
          <cell r="D493">
            <v>207000</v>
          </cell>
          <cell r="E493">
            <v>622.33000000000004</v>
          </cell>
          <cell r="F493">
            <v>7988.27</v>
          </cell>
        </row>
        <row r="494">
          <cell r="A494" t="str">
            <v>EB.2220</v>
          </cell>
          <cell r="B494" t="str">
            <v>Laøm moùng caáp phoái ñaù daêm lôùp treân ñöôøng</v>
          </cell>
          <cell r="C494" t="str">
            <v>m3</v>
          </cell>
          <cell r="D494">
            <v>207000</v>
          </cell>
          <cell r="E494">
            <v>595.28</v>
          </cell>
          <cell r="F494">
            <v>6710.16</v>
          </cell>
        </row>
        <row r="495">
          <cell r="B495" t="str">
            <v>Lu leøn laïi maët ñöôøng cuõ</v>
          </cell>
        </row>
        <row r="496">
          <cell r="A496" t="str">
            <v>EB.5010</v>
          </cell>
          <cell r="B496" t="str">
            <v>Lu leøn laïi maët ñöôøng cuõ ñaõ caøy phaù ñeå laøm laïi neàn haï</v>
          </cell>
          <cell r="C496" t="str">
            <v>m2</v>
          </cell>
          <cell r="E496">
            <v>143.97999999999999</v>
          </cell>
          <cell r="F496">
            <v>1680.78</v>
          </cell>
        </row>
        <row r="497">
          <cell r="A497" t="str">
            <v>EB.6010</v>
          </cell>
          <cell r="B497" t="str">
            <v>Baït leà ñöôøng cuõ</v>
          </cell>
          <cell r="C497" t="str">
            <v>m2</v>
          </cell>
          <cell r="E497">
            <v>211.73</v>
          </cell>
        </row>
        <row r="498">
          <cell r="A498" t="str">
            <v>EB.6010</v>
          </cell>
          <cell r="B498" t="str">
            <v>Söûa voã maùi ñöôøng cuõ</v>
          </cell>
          <cell r="C498" t="str">
            <v>m2</v>
          </cell>
          <cell r="E498">
            <v>544.41</v>
          </cell>
        </row>
        <row r="499">
          <cell r="B499" t="str">
            <v>Laøm maët ñöôøng ñaù daêm nöôùc</v>
          </cell>
        </row>
        <row r="500">
          <cell r="A500" t="str">
            <v>EC.1111</v>
          </cell>
          <cell r="B500" t="str">
            <v>Laøm maët ñöôøng ñaù daêm nöôùc lôùp treân chieàu daøy ñaõ leøn eùp 8 cm</v>
          </cell>
          <cell r="C500" t="str">
            <v>m3</v>
          </cell>
          <cell r="D500">
            <v>13940.8</v>
          </cell>
          <cell r="E500">
            <v>1355.09</v>
          </cell>
          <cell r="F500">
            <v>3159.02</v>
          </cell>
        </row>
        <row r="501">
          <cell r="A501" t="str">
            <v>EC.1112</v>
          </cell>
          <cell r="B501" t="str">
            <v>Laøm maët ñöôøng ñaù daêm nöôùc lôùp treân chieàu daøy ñaõ leøn eùp 10 cm</v>
          </cell>
          <cell r="C501" t="str">
            <v>m3</v>
          </cell>
          <cell r="D501">
            <v>17204.3</v>
          </cell>
          <cell r="E501">
            <v>1451.88</v>
          </cell>
          <cell r="F501">
            <v>3902.32</v>
          </cell>
        </row>
        <row r="502">
          <cell r="A502" t="str">
            <v>EC.1113</v>
          </cell>
          <cell r="B502" t="str">
            <v>Laøm maët ñöôøng ñaù daêm nöôùc lôùp treân chieàu daøy ñaõ leøn eùp 12 cm</v>
          </cell>
          <cell r="C502" t="str">
            <v>m3</v>
          </cell>
          <cell r="D502">
            <v>20312.2</v>
          </cell>
          <cell r="E502">
            <v>1520.84</v>
          </cell>
          <cell r="F502">
            <v>4672.16</v>
          </cell>
        </row>
        <row r="503">
          <cell r="A503" t="str">
            <v>EC.1114</v>
          </cell>
          <cell r="B503" t="str">
            <v>Laøm maët ñöôøng ñaù daêm nöôùc lôùp treân chieàu daøy ñaõ leøn eùp 14 cm</v>
          </cell>
          <cell r="C503" t="str">
            <v>m3</v>
          </cell>
          <cell r="D503">
            <v>23715.3</v>
          </cell>
          <cell r="E503">
            <v>1586.18</v>
          </cell>
          <cell r="F503">
            <v>5442.01</v>
          </cell>
        </row>
        <row r="504">
          <cell r="A504" t="str">
            <v>EC.1115</v>
          </cell>
          <cell r="B504" t="str">
            <v>Laøm maët ñöôøng ñaù daêm nöôùc lôùp treân chieàu daøy ñaõ leøn eùp 15 cm</v>
          </cell>
          <cell r="C504" t="str">
            <v>m3</v>
          </cell>
          <cell r="D504">
            <v>25327</v>
          </cell>
          <cell r="E504">
            <v>1624.9</v>
          </cell>
          <cell r="F504">
            <v>5813.66</v>
          </cell>
        </row>
        <row r="505">
          <cell r="A505" t="str">
            <v>EC.1211</v>
          </cell>
          <cell r="B505" t="str">
            <v>Laøm maët ñöôøng ñaù daêm nöôùc lôùp döôùi chieàu daøy ñaõ leøn eùp 8 cm</v>
          </cell>
          <cell r="C505" t="str">
            <v>m3</v>
          </cell>
          <cell r="D505">
            <v>11510.4</v>
          </cell>
          <cell r="E505">
            <v>661.82</v>
          </cell>
          <cell r="F505">
            <v>2654.64</v>
          </cell>
        </row>
        <row r="506">
          <cell r="A506" t="str">
            <v>EC.1212</v>
          </cell>
          <cell r="B506" t="str">
            <v>Laøm maët ñöôøng ñaù daêm nöôùc lôùp döôùi chieàu daøy ñaõ leøn eùp 10 cm</v>
          </cell>
          <cell r="C506" t="str">
            <v>m3</v>
          </cell>
          <cell r="D506">
            <v>14377.1</v>
          </cell>
          <cell r="E506">
            <v>741.67</v>
          </cell>
          <cell r="F506">
            <v>3185.57</v>
          </cell>
        </row>
        <row r="507">
          <cell r="A507" t="str">
            <v>EC.1213</v>
          </cell>
          <cell r="B507" t="str">
            <v>Laøm maët ñöôøng ñaù daêm nöôùc lôùp döôùi chieàu daøy ñaõ leøn eùp 12 cm</v>
          </cell>
          <cell r="C507" t="str">
            <v>m3</v>
          </cell>
          <cell r="D507">
            <v>17254.7</v>
          </cell>
          <cell r="E507">
            <v>793.69</v>
          </cell>
          <cell r="F507">
            <v>4167.79</v>
          </cell>
        </row>
        <row r="508">
          <cell r="A508" t="str">
            <v>EC.1214</v>
          </cell>
          <cell r="B508" t="str">
            <v>Laøm maët ñöôøng ñaù daêm nöôùc lôùp döôùi chieàu daøy ñaõ leøn eùp 14 cm</v>
          </cell>
          <cell r="C508" t="str">
            <v>m3</v>
          </cell>
          <cell r="D508">
            <v>20132.3</v>
          </cell>
          <cell r="E508">
            <v>846.93</v>
          </cell>
          <cell r="F508">
            <v>4619.08</v>
          </cell>
        </row>
        <row r="509">
          <cell r="A509" t="str">
            <v>EC.1215</v>
          </cell>
          <cell r="B509" t="str">
            <v>Laøm maët ñöôøng ñaù daêm nöôùc lôùp döôùi chieàu daøy ñaõ leøn eùp 15 cm</v>
          </cell>
          <cell r="C509" t="str">
            <v>m3</v>
          </cell>
          <cell r="D509">
            <v>21571.1</v>
          </cell>
          <cell r="E509">
            <v>873.55</v>
          </cell>
          <cell r="F509">
            <v>4937.6400000000003</v>
          </cell>
        </row>
        <row r="510">
          <cell r="B510" t="str">
            <v>Laøm maët ñöôøng caáp phoái</v>
          </cell>
        </row>
        <row r="511">
          <cell r="A511" t="str">
            <v>EC.2111</v>
          </cell>
          <cell r="B511" t="str">
            <v>Laøm maët ñöôøng caáp phoái lôùp treân chieàu daøy ñaõ leøn eùp 6 cm</v>
          </cell>
          <cell r="C511" t="str">
            <v>m3</v>
          </cell>
          <cell r="D511">
            <v>5610</v>
          </cell>
          <cell r="E511">
            <v>398.28</v>
          </cell>
          <cell r="F511">
            <v>1884.79</v>
          </cell>
        </row>
        <row r="512">
          <cell r="A512" t="str">
            <v>EC.2112</v>
          </cell>
          <cell r="B512" t="str">
            <v>Laøm maët ñöôøng caáp phoái lôùp treân chieàu daøy ñaõ leøn eùp 8 cm</v>
          </cell>
          <cell r="C512" t="str">
            <v>m3</v>
          </cell>
          <cell r="D512">
            <v>7263</v>
          </cell>
          <cell r="E512">
            <v>423.25</v>
          </cell>
          <cell r="F512">
            <v>2601.5500000000002</v>
          </cell>
        </row>
        <row r="513">
          <cell r="A513" t="str">
            <v>EC.2113</v>
          </cell>
          <cell r="B513" t="str">
            <v>Laøm maët ñöôøng caáp phoái lôùp treân chieàu daøy ñaõ leøn eùp 10 cm</v>
          </cell>
          <cell r="C513" t="str">
            <v>m3</v>
          </cell>
          <cell r="D513">
            <v>8921.7999999999993</v>
          </cell>
          <cell r="E513">
            <v>449.4</v>
          </cell>
          <cell r="F513">
            <v>3185.57</v>
          </cell>
        </row>
        <row r="514">
          <cell r="A514" t="str">
            <v>EC.2114</v>
          </cell>
          <cell r="B514" t="str">
            <v>Laøm maët ñöôøng caáp phoái lôùp treân chieàu daøy ñaõ leøn eùp 12 cm</v>
          </cell>
          <cell r="C514" t="str">
            <v>m3</v>
          </cell>
          <cell r="D514">
            <v>10580.6</v>
          </cell>
          <cell r="E514">
            <v>475.56</v>
          </cell>
          <cell r="F514">
            <v>3875.78</v>
          </cell>
        </row>
        <row r="515">
          <cell r="A515" t="str">
            <v>EC.2115</v>
          </cell>
          <cell r="B515" t="str">
            <v>Laøm maët ñöôøng caáp phoái lôùp treân chieàu daøy ñaõ leøn eùp 14 cm</v>
          </cell>
          <cell r="C515" t="str">
            <v>m3</v>
          </cell>
          <cell r="D515">
            <v>12233.6</v>
          </cell>
          <cell r="E515">
            <v>501.72</v>
          </cell>
          <cell r="F515">
            <v>4512.8900000000003</v>
          </cell>
        </row>
        <row r="516">
          <cell r="A516" t="str">
            <v>EC.2116</v>
          </cell>
          <cell r="B516" t="str">
            <v>Laøm maët ñöôøng caáp phoái lôùp treân chieàu daøy ñaõ leøn eùp 16 cm</v>
          </cell>
          <cell r="C516" t="str">
            <v>m3</v>
          </cell>
          <cell r="D516">
            <v>13892.4</v>
          </cell>
          <cell r="E516">
            <v>527.87</v>
          </cell>
          <cell r="F516">
            <v>5070.37</v>
          </cell>
        </row>
        <row r="517">
          <cell r="A517" t="str">
            <v>EC.2117</v>
          </cell>
          <cell r="B517" t="str">
            <v>Laøm maët ñöôøng caáp phoái lôùp treân chieàu daøy ñaõ leøn eùp 18 cm</v>
          </cell>
          <cell r="C517" t="str">
            <v>m3</v>
          </cell>
          <cell r="D517">
            <v>15545.4</v>
          </cell>
          <cell r="E517">
            <v>552.84</v>
          </cell>
          <cell r="F517">
            <v>5760.57</v>
          </cell>
        </row>
        <row r="518">
          <cell r="A518" t="str">
            <v>EC.2118</v>
          </cell>
          <cell r="B518" t="str">
            <v>Laøm maët ñöôøng caáp phoái lôùp treân chieàu daøy ñaõ leøn eùp 20 cm</v>
          </cell>
          <cell r="C518" t="str">
            <v>m3</v>
          </cell>
          <cell r="D518">
            <v>17204.2</v>
          </cell>
          <cell r="E518">
            <v>578.99</v>
          </cell>
          <cell r="F518">
            <v>6397.68</v>
          </cell>
        </row>
        <row r="519">
          <cell r="A519" t="str">
            <v>EC.2211</v>
          </cell>
          <cell r="B519" t="str">
            <v>Laøm maët ñöôøng caáp phoái lôùp döôùi chieàu daøy ñaõ leøn eùp 8 cm</v>
          </cell>
          <cell r="C519" t="str">
            <v>m3</v>
          </cell>
          <cell r="D519">
            <v>4970.6000000000004</v>
          </cell>
          <cell r="E519">
            <v>235.4</v>
          </cell>
          <cell r="F519">
            <v>1353.87</v>
          </cell>
        </row>
        <row r="520">
          <cell r="A520" t="str">
            <v>EC.2212</v>
          </cell>
          <cell r="B520" t="str">
            <v>Laøm maët ñöôøng caáp phoái lôùp döôùi chieàu daøy ñaõ leøn eùp 8 cm</v>
          </cell>
          <cell r="C520" t="str">
            <v>m3</v>
          </cell>
          <cell r="D520">
            <v>6623.6</v>
          </cell>
          <cell r="E520">
            <v>261.56</v>
          </cell>
          <cell r="F520">
            <v>1858.25</v>
          </cell>
        </row>
        <row r="521">
          <cell r="A521" t="str">
            <v>EC.2213</v>
          </cell>
          <cell r="B521" t="str">
            <v>Laøm maët ñöôøng caáp phoái lôùp döôùi chieàu daøy ñaõ leøn eùp 10 cm</v>
          </cell>
          <cell r="C521" t="str">
            <v>m3</v>
          </cell>
          <cell r="D521">
            <v>8282.4</v>
          </cell>
          <cell r="E521">
            <v>287.70999999999998</v>
          </cell>
          <cell r="F521">
            <v>2256.4499999999998</v>
          </cell>
        </row>
        <row r="522">
          <cell r="A522" t="str">
            <v>EC.2214</v>
          </cell>
          <cell r="B522" t="str">
            <v>Laøm maët ñöôøng caáp phoái lôùp döôùi chieàu daøy ñaõ leøn eùp 12 cm</v>
          </cell>
          <cell r="C522" t="str">
            <v>m3</v>
          </cell>
          <cell r="D522">
            <v>9941.2000000000007</v>
          </cell>
          <cell r="E522">
            <v>313.87</v>
          </cell>
          <cell r="F522">
            <v>2760.83</v>
          </cell>
        </row>
        <row r="523">
          <cell r="A523" t="str">
            <v>EC.2215</v>
          </cell>
          <cell r="B523" t="str">
            <v>Laøm maët ñöôøng caáp phoái lôùp döôùi chieàu daøy ñaõ leøn eùp 14 cm</v>
          </cell>
          <cell r="C523" t="str">
            <v>m3</v>
          </cell>
          <cell r="D523">
            <v>11594.2</v>
          </cell>
          <cell r="E523">
            <v>340.03</v>
          </cell>
          <cell r="F523">
            <v>3212.12</v>
          </cell>
        </row>
        <row r="524">
          <cell r="A524" t="str">
            <v>EC.2216</v>
          </cell>
          <cell r="B524" t="str">
            <v>Laøm maët ñöôøng caáp phoái lôùp döôùi chieàu daøy ñaõ leøn eùp 16 cm</v>
          </cell>
          <cell r="C524" t="str">
            <v>m3</v>
          </cell>
          <cell r="D524">
            <v>13253</v>
          </cell>
          <cell r="E524">
            <v>364.99</v>
          </cell>
          <cell r="F524">
            <v>3610.31</v>
          </cell>
        </row>
        <row r="525">
          <cell r="A525" t="str">
            <v>EC.2217</v>
          </cell>
          <cell r="B525" t="str">
            <v>Laøm maët ñöôøng caáp phoái lôùp döôùi chieàu daøy ñaõ leøn eùp 18 cm</v>
          </cell>
          <cell r="C525" t="str">
            <v>m3</v>
          </cell>
          <cell r="D525">
            <v>14906</v>
          </cell>
          <cell r="E525">
            <v>391.15</v>
          </cell>
          <cell r="F525">
            <v>4114.7</v>
          </cell>
        </row>
        <row r="526">
          <cell r="A526" t="str">
            <v>EC.2218</v>
          </cell>
          <cell r="B526" t="str">
            <v>Laøm maët ñöôøng caáp phoái lôùp döôùi chieàu daøy ñaõ leøn eùp 20 cm</v>
          </cell>
          <cell r="C526" t="str">
            <v>m3</v>
          </cell>
          <cell r="D526">
            <v>16564.8</v>
          </cell>
          <cell r="E526">
            <v>417.3</v>
          </cell>
          <cell r="F526">
            <v>4725.26</v>
          </cell>
        </row>
        <row r="527">
          <cell r="B527" t="str">
            <v>Laøm maët ñöôøng ñaù daêm laùng nhöïa</v>
          </cell>
        </row>
        <row r="528">
          <cell r="A528" t="str">
            <v>EC.3111</v>
          </cell>
          <cell r="B528" t="str">
            <v>Laøm maët ñöôøng ñaù daêm laùng nhöïa tieâu chuaån 3 kg/m2 chieàu daøy ñaõ leøn eùp 8 cm</v>
          </cell>
          <cell r="C528" t="str">
            <v>m2</v>
          </cell>
          <cell r="D528">
            <v>24401</v>
          </cell>
          <cell r="E528">
            <v>1307.83</v>
          </cell>
          <cell r="F528">
            <v>3539.52</v>
          </cell>
        </row>
        <row r="529">
          <cell r="A529" t="str">
            <v>EC.3112</v>
          </cell>
          <cell r="B529" t="str">
            <v>Laøm maët ñöôøng ñaù daêm laùng nhöïa tieâu chuaån 3 kg/m2 chieàu daøy ñaõ leøn eùp 10 cm</v>
          </cell>
          <cell r="C529" t="str">
            <v>m2</v>
          </cell>
          <cell r="D529">
            <v>27538.5</v>
          </cell>
          <cell r="E529">
            <v>1445.56</v>
          </cell>
          <cell r="F529">
            <v>4677.26</v>
          </cell>
        </row>
        <row r="530">
          <cell r="A530" t="str">
            <v>EC.3113</v>
          </cell>
          <cell r="B530" t="str">
            <v>Laøm maët ñöôøng ñaù daêm laùng nhöïa tieâu chuaån 3 kg/m2 chieàu daøy ñaõ leøn eùp 12 cm</v>
          </cell>
          <cell r="C530" t="str">
            <v>m2</v>
          </cell>
          <cell r="D530">
            <v>30655.1</v>
          </cell>
          <cell r="E530">
            <v>1445.56</v>
          </cell>
          <cell r="F530">
            <v>4677.26</v>
          </cell>
        </row>
        <row r="531">
          <cell r="A531" t="str">
            <v>EC.3114</v>
          </cell>
          <cell r="B531" t="str">
            <v>Laøm maët ñöôøng ñaù daêm laùng nhöïa tieâu chuaån 3 kg/m2 chieàu daøy ñaõ leøn eùp 14 cm</v>
          </cell>
          <cell r="C531" t="str">
            <v>m2</v>
          </cell>
          <cell r="D531">
            <v>33869.800000000003</v>
          </cell>
          <cell r="E531">
            <v>1445.56</v>
          </cell>
          <cell r="F531">
            <v>4677.26</v>
          </cell>
        </row>
        <row r="532">
          <cell r="A532" t="str">
            <v>EC.3115</v>
          </cell>
          <cell r="B532" t="str">
            <v>Laøm maët ñöôøng ñaù daêm laùng nhöïa tieâu chuaån 3 kg/m2 chieàu daøy ñaõ leøn eùp 15 cm</v>
          </cell>
          <cell r="C532" t="str">
            <v>m2</v>
          </cell>
          <cell r="D532">
            <v>35326.400000000001</v>
          </cell>
          <cell r="E532">
            <v>1583.29</v>
          </cell>
          <cell r="F532">
            <v>5840.21</v>
          </cell>
        </row>
        <row r="533">
          <cell r="A533" t="str">
            <v>EC.3211</v>
          </cell>
          <cell r="B533" t="str">
            <v>Laøm maët ñöôøng ñaù daêm laùng nhöïa tieâu chuaån 3,5 kg/m2 chieàu daøy ñaõ leøn eùp 8 cm</v>
          </cell>
          <cell r="C533" t="str">
            <v>m2</v>
          </cell>
          <cell r="D533">
            <v>25864.6</v>
          </cell>
          <cell r="E533">
            <v>1307.83</v>
          </cell>
          <cell r="F533">
            <v>3539.52</v>
          </cell>
        </row>
        <row r="534">
          <cell r="A534" t="str">
            <v>EC.3212</v>
          </cell>
          <cell r="B534" t="str">
            <v>Laøm maët ñöôøng ñaù daêm laùng nhöïa tieâu chuaån 3,5 kg/m2 chieàu daøy ñaõ leøn eùp 10 cm</v>
          </cell>
          <cell r="C534" t="str">
            <v>m2</v>
          </cell>
          <cell r="D534">
            <v>29002.1</v>
          </cell>
          <cell r="E534">
            <v>1445.56</v>
          </cell>
          <cell r="F534">
            <v>4677.26</v>
          </cell>
        </row>
        <row r="535">
          <cell r="A535" t="str">
            <v>EC.3213</v>
          </cell>
          <cell r="B535" t="str">
            <v>Laøm maët ñöôøng ñaù daêm laùng nhöïa tieâu chuaån 3,5 kg/m2 chieàu daøy ñaõ leøn eùp 12 cm</v>
          </cell>
          <cell r="C535" t="str">
            <v>m2</v>
          </cell>
          <cell r="D535">
            <v>32118.7</v>
          </cell>
          <cell r="E535">
            <v>1445.56</v>
          </cell>
          <cell r="F535">
            <v>4677.26</v>
          </cell>
        </row>
        <row r="536">
          <cell r="A536" t="str">
            <v>EC.3214</v>
          </cell>
          <cell r="B536" t="str">
            <v>Laøm maët ñöôøng ñaù daêm laùng nhöïa tieâu chuaån 3,5 kg/m2 chieàu daøy ñaõ leøn eùp 14 cm</v>
          </cell>
          <cell r="C536" t="str">
            <v>m2</v>
          </cell>
          <cell r="D536">
            <v>35333.4</v>
          </cell>
          <cell r="E536">
            <v>1445.56</v>
          </cell>
          <cell r="F536">
            <v>4677.26</v>
          </cell>
        </row>
        <row r="537">
          <cell r="A537" t="str">
            <v>EC.3215</v>
          </cell>
          <cell r="B537" t="str">
            <v>Laøm maët ñöôøng ñaù daêm laùng nhöïa tieâu chuaån 3,5 kg/m2 chieàu daøy ñaõ leøn eùp 15 cm</v>
          </cell>
          <cell r="C537" t="str">
            <v>m2</v>
          </cell>
          <cell r="D537">
            <v>36790</v>
          </cell>
          <cell r="E537">
            <v>1583.29</v>
          </cell>
          <cell r="F537">
            <v>5840.21</v>
          </cell>
        </row>
        <row r="538">
          <cell r="A538" t="str">
            <v>EC.3311</v>
          </cell>
          <cell r="B538" t="str">
            <v>Laøm maët ñöôøng ñaù daêm laùng nhöïa tieâu chuaån 5 kg/m2 chieàu daøy ñaõ leøn eùp 8 cm</v>
          </cell>
          <cell r="C538" t="str">
            <v>m2</v>
          </cell>
          <cell r="D538">
            <v>30258.6</v>
          </cell>
          <cell r="E538">
            <v>1721.02</v>
          </cell>
          <cell r="F538">
            <v>3792.34</v>
          </cell>
        </row>
        <row r="539">
          <cell r="A539" t="str">
            <v>EC.3312</v>
          </cell>
          <cell r="B539" t="str">
            <v>Laøm maët ñöôøng ñaù daêm laùng nhöïa tieâu chuaån 5 kg/m2 chieàu daøy ñaõ leøn eùp 10 cm</v>
          </cell>
          <cell r="C539" t="str">
            <v>m2</v>
          </cell>
          <cell r="D539">
            <v>33396.1</v>
          </cell>
          <cell r="E539">
            <v>1858.76</v>
          </cell>
          <cell r="F539">
            <v>5056.46</v>
          </cell>
        </row>
        <row r="540">
          <cell r="A540" t="str">
            <v>EC.3313</v>
          </cell>
          <cell r="B540" t="str">
            <v>Laøm maët ñöôøng ñaù daêm laùng nhöïa tieâu chuaån 5 kg/m2 chieàu daøy ñaõ leøn eùp 12 cm</v>
          </cell>
          <cell r="C540" t="str">
            <v>m2</v>
          </cell>
          <cell r="D540">
            <v>36512.699999999997</v>
          </cell>
          <cell r="E540">
            <v>1858.76</v>
          </cell>
          <cell r="F540">
            <v>5056.46</v>
          </cell>
        </row>
        <row r="541">
          <cell r="A541" t="str">
            <v>EC.3314</v>
          </cell>
          <cell r="B541" t="str">
            <v>Laøm maët ñöôøng ñaù daêm laùng nhöïa tieâu chuaån 5 kg/m2 chieàu daøy ñaõ leøn eùp 14 cm</v>
          </cell>
          <cell r="C541" t="str">
            <v>m2</v>
          </cell>
          <cell r="D541">
            <v>39727.4</v>
          </cell>
          <cell r="E541">
            <v>1858.76</v>
          </cell>
          <cell r="F541">
            <v>5056.46</v>
          </cell>
        </row>
        <row r="542">
          <cell r="A542" t="str">
            <v>EC.3315</v>
          </cell>
          <cell r="B542" t="str">
            <v>Laøm maët ñöôøng ñaù daêm laùng nhöïa tieâu chuaån 5 kg/m2 chieàu daøy ñaõ leøn eùp 15 cm</v>
          </cell>
          <cell r="C542" t="str">
            <v>m2</v>
          </cell>
          <cell r="D542">
            <v>41184</v>
          </cell>
          <cell r="E542">
            <v>1996.49</v>
          </cell>
          <cell r="F542">
            <v>6320.58</v>
          </cell>
        </row>
        <row r="543">
          <cell r="B543" t="str">
            <v>Laøm maët ñöôøng ñaù daêm thaâm nhaäp</v>
          </cell>
        </row>
        <row r="544">
          <cell r="B544" t="str">
            <v xml:space="preserve">      Ghi chuù</v>
          </cell>
        </row>
        <row r="545">
          <cell r="B545" t="str">
            <v xml:space="preserve">                Thaâm nhaäp nheï duøng TC nhöïa 6-7kg/m2</v>
          </cell>
        </row>
        <row r="546">
          <cell r="B546" t="str">
            <v xml:space="preserve">                Thaâm nhaäp saâu duøng TC nhöïa 7-9kg/m2</v>
          </cell>
        </row>
        <row r="547">
          <cell r="B547" t="str">
            <v xml:space="preserve">                Nöûa thaâm nhaäpï duøng TC nhöïa 5,5-6kg/m2</v>
          </cell>
        </row>
        <row r="548">
          <cell r="B548" t="str">
            <v>5,5 kg/m2</v>
          </cell>
        </row>
        <row r="549">
          <cell r="A549" t="str">
            <v>EC.4112</v>
          </cell>
          <cell r="B549" t="str">
            <v>Laøm maët ñöôøng ñaù daêm nhöïa thaâm nhaäp saâu laùng nhöïa tieâu chuaån 5,5 kg/m2 chieàu daøy ñaõ leøn eùp 6 cm</v>
          </cell>
          <cell r="C549" t="str">
            <v>m2</v>
          </cell>
          <cell r="D549">
            <v>30925.3</v>
          </cell>
          <cell r="E549">
            <v>1893.77</v>
          </cell>
          <cell r="F549">
            <v>3286.7</v>
          </cell>
        </row>
        <row r="550">
          <cell r="A550" t="str">
            <v>EC.4113</v>
          </cell>
          <cell r="B550" t="str">
            <v>Laøm maët ñöôøng ñaù daêm nhöïa thaâm nhaäp saâu laùng nhöïa tieâu chuaån 5,5 kg/m2 chieàu daøy ñaõ leøn eùp 7 cm</v>
          </cell>
          <cell r="C550" t="str">
            <v>m2</v>
          </cell>
          <cell r="D550">
            <v>32667.7</v>
          </cell>
          <cell r="E550">
            <v>1893.77</v>
          </cell>
          <cell r="F550">
            <v>3286.7</v>
          </cell>
        </row>
        <row r="551">
          <cell r="A551" t="str">
            <v>EC.4114</v>
          </cell>
          <cell r="B551" t="str">
            <v>Laøm maët ñöôøng ñaù daêm nhöïa thaâm nhaäp saâu laùng nhöïa tieâu chuaån 5,5 kg/m2 chieàu daøy ñaõ leøn eùp 8 cm</v>
          </cell>
          <cell r="C551" t="str">
            <v>m2</v>
          </cell>
          <cell r="D551">
            <v>34410.1</v>
          </cell>
          <cell r="E551">
            <v>1893.77</v>
          </cell>
          <cell r="F551">
            <v>3286.7</v>
          </cell>
        </row>
        <row r="552">
          <cell r="A552" t="str">
            <v>EC.4115</v>
          </cell>
          <cell r="B552" t="str">
            <v>Laøm maët ñöôøng ñaù daêm nhöïa nöûa thaâm nhaäp laùng nhöïa tieâu chuaån 5,5 kg/m2 chieàu daøy ñaõ leøn eùp 8 cm</v>
          </cell>
          <cell r="C552" t="str">
            <v>m2</v>
          </cell>
          <cell r="D552">
            <v>35137.300000000003</v>
          </cell>
          <cell r="E552">
            <v>1893.77</v>
          </cell>
          <cell r="F552">
            <v>3286.7</v>
          </cell>
        </row>
        <row r="553">
          <cell r="A553" t="str">
            <v>EC.4116</v>
          </cell>
          <cell r="B553" t="str">
            <v>Laøm maët ñöôøng ñaù daêm nhöïa nöûa thaâm nhaäp laùng nhöïa tieâu chuaån 5,5 kg/m2 chieàu daøy ñaõ leøn eùp 10 cm</v>
          </cell>
          <cell r="C553" t="str">
            <v>m2</v>
          </cell>
          <cell r="D553">
            <v>38812.9</v>
          </cell>
          <cell r="E553">
            <v>2070.17</v>
          </cell>
          <cell r="F553">
            <v>4803.6400000000003</v>
          </cell>
        </row>
        <row r="554">
          <cell r="A554" t="str">
            <v>EC.4117</v>
          </cell>
          <cell r="B554" t="str">
            <v>Laøm maët ñöôøng ñaù daêm nhöïa nöûa thaâm nhaäp laùng nhöïa tieâu chuaån 5,5 kg/m2 chieàu daøy ñaõ leøn eùp 12 cm</v>
          </cell>
          <cell r="C554" t="str">
            <v>m2</v>
          </cell>
          <cell r="D554">
            <v>42476.2</v>
          </cell>
          <cell r="E554">
            <v>2070.17</v>
          </cell>
          <cell r="F554">
            <v>4803.6400000000003</v>
          </cell>
        </row>
        <row r="555">
          <cell r="A555" t="str">
            <v>EC.4118</v>
          </cell>
          <cell r="B555" t="str">
            <v>Laøm maët ñöôøng ñaù daêm nhöïa nöûa thaâm nhaäp laùng nhöïa tieâu chuaån 5,5 kg/m2 chieàu daøy ñaõ leøn eùp 14 cm</v>
          </cell>
          <cell r="C555" t="str">
            <v>m2</v>
          </cell>
          <cell r="D555">
            <v>46152.7</v>
          </cell>
          <cell r="E555">
            <v>2070.17</v>
          </cell>
          <cell r="F555">
            <v>4803.6400000000003</v>
          </cell>
        </row>
        <row r="556">
          <cell r="A556" t="str">
            <v>EC.4119</v>
          </cell>
          <cell r="B556" t="str">
            <v>Laøm maët ñöôøng ñaù daêm nhöïa nöûa thaâm nhaäp laùng nhöïa tieâu chuaån 5,5 kg/m2 chieàu daøy ñaõ leøn eùp 15 cm</v>
          </cell>
          <cell r="C556" t="str">
            <v>m2</v>
          </cell>
          <cell r="D556">
            <v>48033.1</v>
          </cell>
          <cell r="E556">
            <v>2181.7199999999998</v>
          </cell>
          <cell r="F556">
            <v>5309.28</v>
          </cell>
        </row>
        <row r="557">
          <cell r="B557" t="str">
            <v>6 kg/m2</v>
          </cell>
        </row>
        <row r="558">
          <cell r="A558" t="str">
            <v>EC.4210</v>
          </cell>
          <cell r="B558" t="str">
            <v>Laøm maët ñöôøng ñaù daêm nhöïa thaâm nhaäp nheï laùng nhöïa tieâu chuaån 6kg/m2 chieàu daøy ñaõ leøn eùp 4 cm</v>
          </cell>
          <cell r="C558" t="str">
            <v>m2</v>
          </cell>
          <cell r="D558">
            <v>28294.9</v>
          </cell>
          <cell r="E558">
            <v>1566.9</v>
          </cell>
          <cell r="F558">
            <v>2856.9</v>
          </cell>
        </row>
        <row r="559">
          <cell r="A559" t="str">
            <v>EC.4211</v>
          </cell>
          <cell r="B559" t="str">
            <v>Laøm maët ñöôøng ñaù daêm nhöïa thaâm nhaäp nheï laùng nhöïa tieâu chuaån 6kg/m2 chieàu daøy ñaõ leøn eùp 5 cm</v>
          </cell>
          <cell r="C559" t="str">
            <v>m2</v>
          </cell>
          <cell r="D559">
            <v>30078.5</v>
          </cell>
          <cell r="E559">
            <v>1566.9</v>
          </cell>
          <cell r="F559">
            <v>2856.9</v>
          </cell>
        </row>
        <row r="560">
          <cell r="A560" t="str">
            <v>EC.4212</v>
          </cell>
          <cell r="B560" t="str">
            <v>Laøm maët ñöôøng ñaù daêm nhöïa thaâm nhaäp saâu laùng nhöïa tieâu chuaån 6kg/m2 chieàu daøy ñaõ leøn eùp 6 cm</v>
          </cell>
          <cell r="C560" t="str">
            <v>m2</v>
          </cell>
          <cell r="D560">
            <v>32427.200000000001</v>
          </cell>
          <cell r="E560">
            <v>1893.77</v>
          </cell>
          <cell r="F560">
            <v>3286.7</v>
          </cell>
        </row>
        <row r="561">
          <cell r="A561" t="str">
            <v>EC.4213</v>
          </cell>
          <cell r="B561" t="str">
            <v>Laøm maët ñöôøng ñaù daêm nhöïa thaâm nhaäp saâu laùng nhöïa tieâu chuaån 6kg/m2 chieàu daøy ñaõ leøn eùp 7 cm</v>
          </cell>
          <cell r="C561" t="str">
            <v>m2</v>
          </cell>
          <cell r="D561">
            <v>34169.599999999999</v>
          </cell>
          <cell r="E561">
            <v>1893.77</v>
          </cell>
          <cell r="F561">
            <v>3286.7</v>
          </cell>
        </row>
        <row r="562">
          <cell r="A562" t="str">
            <v>EC.4214</v>
          </cell>
          <cell r="B562" t="str">
            <v>Laøm maët ñöôøng ñaù daêm nhöïa thaâm nhaäp saâu laùng nhöïa tieâu chuaån 6kg/m2 chieàu daøy ñaõ leøn eùp 8 cm</v>
          </cell>
          <cell r="C562" t="str">
            <v>m2</v>
          </cell>
          <cell r="D562">
            <v>35912</v>
          </cell>
          <cell r="E562">
            <v>1893.77</v>
          </cell>
          <cell r="F562">
            <v>3286.7</v>
          </cell>
        </row>
        <row r="563">
          <cell r="A563" t="str">
            <v>EC.4215</v>
          </cell>
          <cell r="B563" t="str">
            <v>Laøm maët ñöôøng ñaù daêm nhöïa nöûa thaâm nhaäp laùng nhöïa tieâu chuaån 6 kg/m2 chieàu daøy ñaõ leøn eùp 8 cm</v>
          </cell>
          <cell r="C563" t="str">
            <v>m2</v>
          </cell>
          <cell r="D563">
            <v>36639.199999999997</v>
          </cell>
          <cell r="E563">
            <v>1893.77</v>
          </cell>
          <cell r="F563">
            <v>3286.7</v>
          </cell>
        </row>
        <row r="564">
          <cell r="A564" t="str">
            <v>EC.4216</v>
          </cell>
          <cell r="B564" t="str">
            <v>Laøm maët ñöôøng ñaù daêm nhöïa nöûa thaâm nhaäp laùng nhöïa tieâu chuaån 6 kg/m2 chieàu daøy ñaõ leøn eùp 10 cm</v>
          </cell>
          <cell r="C564" t="str">
            <v>m2</v>
          </cell>
          <cell r="D564">
            <v>40314.800000000003</v>
          </cell>
          <cell r="E564">
            <v>2070.17</v>
          </cell>
          <cell r="F564">
            <v>4803.6400000000003</v>
          </cell>
        </row>
        <row r="565">
          <cell r="A565" t="str">
            <v>EC.4217</v>
          </cell>
          <cell r="B565" t="str">
            <v>Laøm maët ñöôøng ñaù daêm nhöïa nöûa thaâm nhaäp laùng nhöïa tieâu chuaån 6 kg/m2 chieàu daøy ñaõ leøn eùp 12 cm</v>
          </cell>
          <cell r="C565" t="str">
            <v>m2</v>
          </cell>
          <cell r="D565">
            <v>43978.1</v>
          </cell>
          <cell r="E565">
            <v>2070.17</v>
          </cell>
          <cell r="F565">
            <v>4803.6400000000003</v>
          </cell>
        </row>
        <row r="566">
          <cell r="A566" t="str">
            <v>EC.4218</v>
          </cell>
          <cell r="B566" t="str">
            <v>Laøm maët ñöôøng ñaù daêm nhöïa nöûa thaâm nhaäp laùng nhöïa tieâu chuaån 6 kg/m2 chieàu daøy ñaõ leøn eùp 14 cm</v>
          </cell>
          <cell r="C566" t="str">
            <v>m2</v>
          </cell>
          <cell r="D566">
            <v>47654.6</v>
          </cell>
          <cell r="E566">
            <v>2070.17</v>
          </cell>
          <cell r="F566">
            <v>4803.6400000000003</v>
          </cell>
        </row>
        <row r="567">
          <cell r="A567" t="str">
            <v>EC.4219</v>
          </cell>
          <cell r="B567" t="str">
            <v>Laøm maët ñöôøng ñaù daêm nhöïa nöûa thaâm nhaäp laùng nhöïa tieâu chuaån 6 kg/m2 chieàu daøy ñaõ leøn eùp 15 cm</v>
          </cell>
          <cell r="C567" t="str">
            <v>m2</v>
          </cell>
          <cell r="D567">
            <v>49535</v>
          </cell>
          <cell r="E567">
            <v>2181.7199999999998</v>
          </cell>
          <cell r="F567">
            <v>5309.28</v>
          </cell>
        </row>
        <row r="568">
          <cell r="B568" t="str">
            <v>7 kg/m2</v>
          </cell>
        </row>
        <row r="569">
          <cell r="A569" t="str">
            <v>EC.4310</v>
          </cell>
          <cell r="B569" t="str">
            <v>Laøm maët ñöôøng ñaù daêm nhöïa thaâm nhaäp nheï laùng nhöïa tieâu chuaån 7kg/m2 chieàu daøy ñaõ leøn eùp 4 cm</v>
          </cell>
          <cell r="C569" t="str">
            <v>m2</v>
          </cell>
          <cell r="D569">
            <v>30496.7</v>
          </cell>
          <cell r="E569">
            <v>1644.72</v>
          </cell>
          <cell r="F569">
            <v>2856.9</v>
          </cell>
        </row>
        <row r="570">
          <cell r="A570" t="str">
            <v>EC.4311</v>
          </cell>
          <cell r="B570" t="str">
            <v>Laøm maët ñöôøng ñaù daêm nhöïa thaâm nhaäp nheï laùng nhöïa tieâu chuaån 7kg/m2 chieàu daøy ñaõ leøn eùp 5 cm</v>
          </cell>
          <cell r="C570" t="str">
            <v>m2</v>
          </cell>
          <cell r="D570">
            <v>32280.3</v>
          </cell>
          <cell r="E570">
            <v>1644.72</v>
          </cell>
          <cell r="F570">
            <v>2856.9</v>
          </cell>
        </row>
        <row r="571">
          <cell r="A571" t="str">
            <v>EC.4312</v>
          </cell>
          <cell r="B571" t="str">
            <v>Laøm maët ñöôøng ñaù daêm nhöïa thaâm nhaäp saâu laùng nhöïa tieâu chuaån 7kg/m2 chieàu daøy ñaõ leøn eùp 6 cm</v>
          </cell>
          <cell r="C571" t="str">
            <v>m2</v>
          </cell>
          <cell r="D571">
            <v>35581</v>
          </cell>
          <cell r="E571">
            <v>1893.77</v>
          </cell>
          <cell r="F571">
            <v>3286.7</v>
          </cell>
        </row>
        <row r="572">
          <cell r="A572" t="str">
            <v>EC.4313</v>
          </cell>
          <cell r="B572" t="str">
            <v>Laøm maët ñöôøng ñaù daêm nhöïa thaâm nhaäp saâu laùng nhöïa tieâu chuaån 7kg/m2 chieàu daøy ñaõ leøn eùp 7 cm</v>
          </cell>
          <cell r="C572" t="str">
            <v>m2</v>
          </cell>
          <cell r="D572">
            <v>37323.4</v>
          </cell>
          <cell r="E572">
            <v>1893.77</v>
          </cell>
          <cell r="F572">
            <v>3286.7</v>
          </cell>
        </row>
        <row r="573">
          <cell r="A573" t="str">
            <v>EC.4314</v>
          </cell>
          <cell r="B573" t="str">
            <v>Laøm maët ñöôøng ñaù daêm nhöïa thaâm nhaäp saâu laùng nhöïa tieâu chuaån 7kg/m2 chieàu daøy ñaõ leøn eùp 8 cm</v>
          </cell>
          <cell r="C573" t="str">
            <v>m2</v>
          </cell>
          <cell r="D573">
            <v>39065.800000000003</v>
          </cell>
          <cell r="E573">
            <v>1893.77</v>
          </cell>
          <cell r="F573">
            <v>3286.7</v>
          </cell>
        </row>
        <row r="574">
          <cell r="A574" t="str">
            <v>EC.4314</v>
          </cell>
          <cell r="B574" t="str">
            <v>8 kg/m2</v>
          </cell>
          <cell r="C574" t="str">
            <v>m2</v>
          </cell>
          <cell r="D574">
            <v>39065.800000000003</v>
          </cell>
          <cell r="E574">
            <v>1893.77</v>
          </cell>
          <cell r="F574">
            <v>3286.7</v>
          </cell>
        </row>
        <row r="575">
          <cell r="A575" t="str">
            <v>EC.4412</v>
          </cell>
          <cell r="B575" t="str">
            <v>Laøm maët ñöôøng ñaù daêm nhöïa thaâm nhaäp saâu laùng nhöïa tieâu chuaån 8kg/m2 chieàu daøy ñaõ leøn eùp 6 cm</v>
          </cell>
          <cell r="C575" t="str">
            <v>m2</v>
          </cell>
          <cell r="D575">
            <v>38131.599999999999</v>
          </cell>
          <cell r="E575">
            <v>1893.77</v>
          </cell>
          <cell r="F575">
            <v>3286.7</v>
          </cell>
        </row>
        <row r="576">
          <cell r="A576" t="str">
            <v>EC.4413</v>
          </cell>
          <cell r="B576" t="str">
            <v>Laøm maët ñöôøng ñaù daêm nhöïa thaâm nhaäp saâu laùng nhöïa tieâu chuaån 8kg/m2 chieàu daøy ñaõ leøn eùp 7 cm</v>
          </cell>
          <cell r="C576" t="str">
            <v>m2</v>
          </cell>
          <cell r="D576">
            <v>39874</v>
          </cell>
          <cell r="E576">
            <v>1893.77</v>
          </cell>
          <cell r="F576">
            <v>3286.7</v>
          </cell>
        </row>
        <row r="577">
          <cell r="A577" t="str">
            <v>EC.4414</v>
          </cell>
          <cell r="B577" t="str">
            <v>Laøm maët ñöôøng ñaù daêm nhöïa thaâm nhaäp saâu laùng nhöïa tieâu chuaån 8kg/m2 chieàu daøy ñaõ leøn eùp 8 cm</v>
          </cell>
          <cell r="C577" t="str">
            <v>m2</v>
          </cell>
          <cell r="D577">
            <v>41616.400000000001</v>
          </cell>
          <cell r="E577">
            <v>1893.77</v>
          </cell>
          <cell r="F577">
            <v>3286.7</v>
          </cell>
        </row>
        <row r="578">
          <cell r="B578" t="str">
            <v>9 kg/m2</v>
          </cell>
        </row>
        <row r="579">
          <cell r="A579" t="str">
            <v>EC.4512</v>
          </cell>
          <cell r="B579" t="str">
            <v>Laøm maët ñöôøng ñaù daêm nhöïa thaâm nhaäp saâu laùng nhöïa tieâu chuaån 9kg/m2 chieàu daøy ñaõ leøn eùp 6 cm</v>
          </cell>
          <cell r="C579" t="str">
            <v>m2</v>
          </cell>
          <cell r="D579">
            <v>40588.6</v>
          </cell>
          <cell r="E579">
            <v>1893.77</v>
          </cell>
          <cell r="F579">
            <v>3286.7</v>
          </cell>
        </row>
        <row r="580">
          <cell r="A580" t="str">
            <v>EC.4513</v>
          </cell>
          <cell r="B580" t="str">
            <v>Laøm maët ñöôøng ñaù daêm nhöïa thaâm nhaäp saâu laùng nhöïa tieâu chuaån 9kg/m2 chieàu daøy ñaõ leøn eùp 7 cm</v>
          </cell>
          <cell r="C580" t="str">
            <v>m2</v>
          </cell>
          <cell r="D580">
            <v>42331</v>
          </cell>
          <cell r="E580">
            <v>1893.77</v>
          </cell>
          <cell r="F580">
            <v>3286.7</v>
          </cell>
        </row>
        <row r="581">
          <cell r="A581" t="str">
            <v>EC.4514</v>
          </cell>
          <cell r="B581" t="str">
            <v>Laøm maët ñöôøng ñaù daêm nhöïa thaâm nhaäp saâu laùng nhöïa tieâu chuaån 9kg/m2 chieàu daøy ñaõ leøn eùp 8 cm</v>
          </cell>
          <cell r="C581" t="str">
            <v>m2</v>
          </cell>
          <cell r="D581">
            <v>44073.4</v>
          </cell>
          <cell r="E581">
            <v>1893.77</v>
          </cell>
          <cell r="F581">
            <v>3286.7</v>
          </cell>
        </row>
        <row r="582">
          <cell r="B582" t="str">
            <v>LAØM MAËT ÑÖÔØNG BEÂ TOÂNG NHÖÏA</v>
          </cell>
        </row>
        <row r="583">
          <cell r="A583" t="str">
            <v>ED.2001</v>
          </cell>
          <cell r="B583" t="str">
            <v>Raûi thaûm maët ñöôøng beâ toâng nhöïa haït thoâ chieàu daøy ñaõ leùn eùp 3cm</v>
          </cell>
          <cell r="C583" t="str">
            <v>m2</v>
          </cell>
          <cell r="D583">
            <v>17912.900000000001</v>
          </cell>
          <cell r="E583">
            <v>144.76</v>
          </cell>
          <cell r="F583">
            <v>845.99</v>
          </cell>
        </row>
        <row r="584">
          <cell r="A584" t="str">
            <v>ED.2002</v>
          </cell>
          <cell r="B584" t="str">
            <v>Raûi thaûm maët ñöôøng beâ toâng nhöïa haït thoâ chieàu daøy ñaõ leùn eùp 4cm</v>
          </cell>
          <cell r="C584" t="str">
            <v>m2</v>
          </cell>
          <cell r="D584">
            <v>23901</v>
          </cell>
          <cell r="E584">
            <v>193.46</v>
          </cell>
          <cell r="F584">
            <v>937.79</v>
          </cell>
        </row>
        <row r="585">
          <cell r="A585" t="str">
            <v>ED.2003</v>
          </cell>
          <cell r="B585" t="str">
            <v>Raûi thaûm maët ñöôøng beâ toâng nhöïa haït thoâ chieàu daøy ñaõ leùn eùp 5cm</v>
          </cell>
          <cell r="C585" t="str">
            <v>m2</v>
          </cell>
          <cell r="D585">
            <v>29863.4</v>
          </cell>
          <cell r="E585">
            <v>240.82</v>
          </cell>
          <cell r="F585">
            <v>1080.9100000000001</v>
          </cell>
        </row>
        <row r="586">
          <cell r="A586" t="str">
            <v>ED.2004</v>
          </cell>
          <cell r="B586" t="str">
            <v>Raûi thaûm maët ñöôøng beâ toâng nhöïa haït thoâ chieàu daøy ñaõ leùn eùp 6cm</v>
          </cell>
          <cell r="C586" t="str">
            <v>m2</v>
          </cell>
          <cell r="D586">
            <v>35825.800000000003</v>
          </cell>
          <cell r="E586">
            <v>289.52</v>
          </cell>
          <cell r="F586">
            <v>1172.71</v>
          </cell>
        </row>
        <row r="587">
          <cell r="A587" t="str">
            <v>ED.2005</v>
          </cell>
          <cell r="B587" t="str">
            <v>Raûi thaûm maët ñöôøng beâ toâng nhöïa haït thoâ chieàu daøy ñaõ leùn eùp 7cm</v>
          </cell>
          <cell r="C587" t="str">
            <v>m2</v>
          </cell>
          <cell r="D587">
            <v>41788.199999999997</v>
          </cell>
          <cell r="E587">
            <v>338.22</v>
          </cell>
          <cell r="F587">
            <v>1269.0999999999999</v>
          </cell>
        </row>
        <row r="588">
          <cell r="A588" t="str">
            <v>ED.3001</v>
          </cell>
          <cell r="B588" t="str">
            <v>Raûi thaûm maët ñöôøng beâ toâng nhöïa haït mòn chieàu daøy ñaõ leùn eùp 3cm</v>
          </cell>
          <cell r="C588" t="str">
            <v>m2</v>
          </cell>
          <cell r="D588">
            <v>19343.52</v>
          </cell>
          <cell r="E588">
            <v>150.16999999999999</v>
          </cell>
          <cell r="F588">
            <v>845.99</v>
          </cell>
        </row>
        <row r="589">
          <cell r="A589" t="str">
            <v>ED.3002</v>
          </cell>
          <cell r="B589" t="str">
            <v>Raûi thaûm maët ñöôøng beâ toâng nhöïa haït mòn chieàu daøy ñaõ leùn eùp 4cm</v>
          </cell>
          <cell r="C589" t="str">
            <v>m2</v>
          </cell>
          <cell r="D589">
            <v>25791.360000000001</v>
          </cell>
          <cell r="E589">
            <v>200.23</v>
          </cell>
          <cell r="F589">
            <v>937.79</v>
          </cell>
        </row>
        <row r="590">
          <cell r="A590" t="str">
            <v>ED.3003</v>
          </cell>
          <cell r="B590" t="str">
            <v>Raûi thaûm maët ñöôøng beâ toâng nhöïa haït mòn chieàu daøy ñaõ leùn eùp 5cm</v>
          </cell>
          <cell r="C590" t="str">
            <v>m2</v>
          </cell>
          <cell r="D590">
            <v>32239.200000000001</v>
          </cell>
          <cell r="E590">
            <v>250.29</v>
          </cell>
          <cell r="F590">
            <v>1080.9100000000001</v>
          </cell>
        </row>
        <row r="591">
          <cell r="A591" t="str">
            <v>ED.3004</v>
          </cell>
          <cell r="B591" t="str">
            <v>Raûi thaûm maët ñöôøng beâ toâng nhöïa haït mòn chieàu daøy ñaõ leùn eùp 6cm</v>
          </cell>
          <cell r="C591" t="str">
            <v>m2</v>
          </cell>
          <cell r="D591">
            <v>38676.400000000001</v>
          </cell>
          <cell r="E591">
            <v>300.33999999999997</v>
          </cell>
          <cell r="F591">
            <v>1172.71</v>
          </cell>
        </row>
        <row r="592">
          <cell r="A592" t="str">
            <v>ED.3005</v>
          </cell>
          <cell r="B592" t="str">
            <v>Raûi thaûm maët ñöôøng beâ toâng nhöïa haït mòn chieàu daøy ñaõ leùn eùp 7cm</v>
          </cell>
          <cell r="C592" t="str">
            <v>m2</v>
          </cell>
          <cell r="D592">
            <v>45140.2</v>
          </cell>
          <cell r="E592">
            <v>350.4</v>
          </cell>
          <cell r="F592">
            <v>1269.0999999999999</v>
          </cell>
        </row>
        <row r="593">
          <cell r="B593" t="str">
            <v>Saûn xuaát beâ toâng nhöïa</v>
          </cell>
        </row>
        <row r="594">
          <cell r="A594" t="str">
            <v>EE.1120</v>
          </cell>
          <cell r="B594" t="str">
            <v>Saûn xuaát beâ toâng nhöïa baèng traïm troän 20-25T/h</v>
          </cell>
          <cell r="C594" t="str">
            <v>taán</v>
          </cell>
          <cell r="F594">
            <v>51882</v>
          </cell>
        </row>
        <row r="595">
          <cell r="A595" t="str">
            <v>EE.1220</v>
          </cell>
          <cell r="B595" t="str">
            <v>Saûn xuaát beâ toâng nhöïa baèng traïm troän 50-60T/h</v>
          </cell>
          <cell r="C595" t="str">
            <v>taán</v>
          </cell>
          <cell r="F595">
            <v>68827</v>
          </cell>
        </row>
        <row r="596">
          <cell r="A596" t="str">
            <v>EE.1320</v>
          </cell>
          <cell r="B596" t="str">
            <v>Saûn xuaát beâ toâng nhöïa baèng traïm troän 80-90T/h</v>
          </cell>
          <cell r="C596" t="str">
            <v>taán</v>
          </cell>
          <cell r="F596">
            <v>54725</v>
          </cell>
        </row>
        <row r="597">
          <cell r="B597" t="str">
            <v>Laøm lôùp baùm dính nhöïa ñöôøng</v>
          </cell>
        </row>
        <row r="598">
          <cell r="A598" t="str">
            <v>EE.2001</v>
          </cell>
          <cell r="B598" t="str">
            <v>Laùng nhöïa 0,5 kg/m2</v>
          </cell>
          <cell r="C598" t="str">
            <v>m2</v>
          </cell>
          <cell r="D598">
            <v>1590.93</v>
          </cell>
          <cell r="E598">
            <v>40.729999999999997</v>
          </cell>
          <cell r="F598">
            <v>730.15</v>
          </cell>
        </row>
        <row r="599">
          <cell r="A599" t="str">
            <v>EE.2002</v>
          </cell>
          <cell r="B599" t="str">
            <v>Laùng nhöïa 0,8 kg/m2</v>
          </cell>
          <cell r="C599" t="str">
            <v>m2</v>
          </cell>
          <cell r="D599">
            <v>2807.59</v>
          </cell>
          <cell r="E599">
            <v>40.729999999999997</v>
          </cell>
          <cell r="F599">
            <v>730.15</v>
          </cell>
        </row>
        <row r="600">
          <cell r="A600" t="str">
            <v>EE.2003</v>
          </cell>
          <cell r="B600" t="str">
            <v>Laùng nhöïa 1 kg/m2</v>
          </cell>
          <cell r="C600" t="str">
            <v>m2</v>
          </cell>
          <cell r="D600">
            <v>3509.61</v>
          </cell>
          <cell r="E600">
            <v>40.729999999999997</v>
          </cell>
          <cell r="F600">
            <v>730.15</v>
          </cell>
        </row>
        <row r="601">
          <cell r="B601" t="str">
            <v>Vaän chuyeån beâ toâng nhöïa</v>
          </cell>
        </row>
        <row r="602">
          <cell r="A602" t="str">
            <v>EE.3211</v>
          </cell>
          <cell r="B602" t="str">
            <v>Vaän chuyeån beâ toâng nhöïa baèng oâtoâ 5T cöï ly 1km</v>
          </cell>
          <cell r="C602" t="str">
            <v>taán</v>
          </cell>
          <cell r="F602">
            <v>5267</v>
          </cell>
        </row>
        <row r="603">
          <cell r="A603" t="str">
            <v>EE.3212</v>
          </cell>
          <cell r="B603" t="str">
            <v>Vaän chuyeån beâ toâng nhöïa baèng oâtoâ 7T cöï ly 1km</v>
          </cell>
          <cell r="C603" t="str">
            <v>taán</v>
          </cell>
          <cell r="F603">
            <v>5690</v>
          </cell>
        </row>
        <row r="604">
          <cell r="A604" t="str">
            <v>EE.3213</v>
          </cell>
          <cell r="B604" t="str">
            <v>Vaän chuyeån beâ toâng nhöïa baèng oâtoâ 10T cöï ly 1km</v>
          </cell>
          <cell r="C604" t="str">
            <v>taán</v>
          </cell>
          <cell r="F604">
            <v>4837</v>
          </cell>
        </row>
        <row r="605">
          <cell r="A605" t="str">
            <v>EE.3221</v>
          </cell>
          <cell r="B605" t="str">
            <v>Vaän chuyeån beâ toâng nhöïa baèng oâtoâ 5T cöï ly 2km</v>
          </cell>
          <cell r="C605" t="str">
            <v>taán</v>
          </cell>
          <cell r="F605">
            <v>6817</v>
          </cell>
        </row>
        <row r="606">
          <cell r="A606" t="str">
            <v>EE.3222</v>
          </cell>
          <cell r="B606" t="str">
            <v>Vaän chuyeån beâ toâng nhöïa baèng oâtoâ 7T cöï ly 2km</v>
          </cell>
          <cell r="C606" t="str">
            <v>taán</v>
          </cell>
          <cell r="F606">
            <v>7113</v>
          </cell>
        </row>
        <row r="607">
          <cell r="A607" t="str">
            <v>EE.3223</v>
          </cell>
          <cell r="B607" t="str">
            <v>Vaän chuyeån beâ toâng nhöïa baèng oâtoâ 10T cöï ly 2km</v>
          </cell>
          <cell r="C607" t="str">
            <v>taán</v>
          </cell>
          <cell r="F607">
            <v>6309</v>
          </cell>
        </row>
        <row r="608">
          <cell r="A608" t="str">
            <v>EE.3231</v>
          </cell>
          <cell r="B608" t="str">
            <v>Vaän chuyeån beâ toâng nhöïa baèng oâtoâ 5T cöï ly 3km</v>
          </cell>
          <cell r="C608" t="str">
            <v>taán</v>
          </cell>
          <cell r="F608">
            <v>8583</v>
          </cell>
        </row>
        <row r="609">
          <cell r="A609" t="str">
            <v>EE.3232</v>
          </cell>
          <cell r="B609" t="str">
            <v>Vaän chuyeån beâ toâng nhöïa baèng oâtoâ 7T cöï ly 3km</v>
          </cell>
          <cell r="C609" t="str">
            <v>taán</v>
          </cell>
          <cell r="F609">
            <v>8358</v>
          </cell>
        </row>
        <row r="610">
          <cell r="A610" t="str">
            <v>EE.3233</v>
          </cell>
          <cell r="B610" t="str">
            <v>Vaän chuyeån beâ toâng nhöïa baèng oâtoâ 10T cöï ly 3km</v>
          </cell>
          <cell r="C610" t="str">
            <v>taán</v>
          </cell>
          <cell r="F610">
            <v>7518</v>
          </cell>
        </row>
        <row r="611">
          <cell r="A611" t="str">
            <v>EE.3241</v>
          </cell>
          <cell r="B611" t="str">
            <v>Vaän chuyeån beâ toâng nhöïa baèng oâtoâ 5T cöï ly 4km</v>
          </cell>
          <cell r="C611" t="str">
            <v>taán</v>
          </cell>
          <cell r="F611">
            <v>10101</v>
          </cell>
        </row>
        <row r="612">
          <cell r="A612" t="str">
            <v>EE.3242</v>
          </cell>
          <cell r="B612" t="str">
            <v>Vaän chuyeån beâ toâng nhöïa baèng oâtoâ 7T cöï ly 4km</v>
          </cell>
          <cell r="C612" t="str">
            <v>taán</v>
          </cell>
          <cell r="F612">
            <v>9602</v>
          </cell>
        </row>
        <row r="613">
          <cell r="A613" t="str">
            <v>EE.3243</v>
          </cell>
          <cell r="B613" t="str">
            <v>Vaän chuyeån beâ toâng nhöïa baèng oâtoâ 10T cöï ly 4km</v>
          </cell>
          <cell r="C613" t="str">
            <v>taán</v>
          </cell>
          <cell r="F613">
            <v>8675</v>
          </cell>
        </row>
        <row r="614">
          <cell r="A614" t="str">
            <v>EE.3251</v>
          </cell>
          <cell r="B614" t="str">
            <v>Vaän chuyeån beâ toâng nhöïa baèng oâtoâ 5T 1km tieáp theo</v>
          </cell>
          <cell r="C614" t="str">
            <v>taán</v>
          </cell>
          <cell r="F614">
            <v>589</v>
          </cell>
        </row>
        <row r="615">
          <cell r="A615" t="str">
            <v>EE.3252</v>
          </cell>
          <cell r="B615" t="str">
            <v>Vaän chuyeån beâ toâng nhöïa baèng oâtoâ 7T 1km tieáp theo</v>
          </cell>
          <cell r="C615" t="str">
            <v>taán</v>
          </cell>
          <cell r="F615">
            <v>622</v>
          </cell>
        </row>
        <row r="616">
          <cell r="A616" t="str">
            <v>EE.3253</v>
          </cell>
          <cell r="B616" t="str">
            <v>Vaän chuyeån beâ toâng nhöïa baèng oâtoâ 10T 1km tieáp theo</v>
          </cell>
          <cell r="C616" t="str">
            <v>taán</v>
          </cell>
          <cell r="F616">
            <v>526</v>
          </cell>
        </row>
        <row r="617">
          <cell r="B617" t="str">
            <v>XAÂY ÑAÙ HOÄC</v>
          </cell>
        </row>
        <row r="618">
          <cell r="B618" t="str">
            <v>Xaây moùng</v>
          </cell>
        </row>
        <row r="619">
          <cell r="A619" t="str">
            <v>GA.1114</v>
          </cell>
          <cell r="B619" t="str">
            <v>Xaây moùng ñaù hoäc chieàu daøy &lt;=60cm vöõa XM#50</v>
          </cell>
          <cell r="C619" t="str">
            <v>m3</v>
          </cell>
          <cell r="D619">
            <v>216001</v>
          </cell>
          <cell r="E619">
            <v>24775</v>
          </cell>
        </row>
        <row r="620">
          <cell r="A620" t="str">
            <v>GA.1115</v>
          </cell>
          <cell r="B620" t="str">
            <v>Xaây moùng ñaù hoäc chieàu daøy &lt;=60cm vöõa XM#75</v>
          </cell>
          <cell r="C620" t="str">
            <v>m3</v>
          </cell>
          <cell r="D620">
            <v>246786</v>
          </cell>
          <cell r="E620">
            <v>24775</v>
          </cell>
        </row>
        <row r="621">
          <cell r="A621" t="str">
            <v>GA.1124</v>
          </cell>
          <cell r="B621" t="str">
            <v>Xaây moùng ñaù hoäc chieàu daøy &gt;60cm vöõa XM#50</v>
          </cell>
          <cell r="C621" t="str">
            <v>m3</v>
          </cell>
          <cell r="D621">
            <v>216001</v>
          </cell>
          <cell r="E621">
            <v>23867</v>
          </cell>
        </row>
        <row r="622">
          <cell r="A622" t="str">
            <v>GA.1125</v>
          </cell>
          <cell r="B622" t="str">
            <v>Xaây moùng ñaù hoäc chieàu daøy &gt;60cm vöõa XM#75</v>
          </cell>
          <cell r="C622" t="str">
            <v>m3</v>
          </cell>
          <cell r="D622">
            <v>246786</v>
          </cell>
          <cell r="E622">
            <v>23867</v>
          </cell>
        </row>
        <row r="623">
          <cell r="B623" t="str">
            <v>Xaây töôøng thaúng</v>
          </cell>
        </row>
        <row r="624">
          <cell r="A624" t="str">
            <v>GA.2113</v>
          </cell>
          <cell r="B624" t="str">
            <v>Xaây töôøng ñaù hoäc daøy &lt;=60cm cao &lt;=2m vöõa XM#50</v>
          </cell>
          <cell r="C624" t="str">
            <v>m3</v>
          </cell>
          <cell r="D624">
            <v>216001</v>
          </cell>
          <cell r="E624">
            <v>28017</v>
          </cell>
        </row>
        <row r="625">
          <cell r="A625" t="str">
            <v>GA.2114</v>
          </cell>
          <cell r="B625" t="str">
            <v>Xaây töôøng ñaù hoäc daøy &lt;=60cm cao &lt;=2m vöõa XM#75</v>
          </cell>
          <cell r="C625" t="str">
            <v>m3</v>
          </cell>
          <cell r="D625">
            <v>246786</v>
          </cell>
          <cell r="E625">
            <v>28017</v>
          </cell>
        </row>
        <row r="626">
          <cell r="A626" t="str">
            <v>GA.2123</v>
          </cell>
          <cell r="B626" t="str">
            <v>Xaây töôøng ñaù hoäc daøy &lt;=60cm cao &gt;2m vöõa XM#50</v>
          </cell>
          <cell r="C626" t="str">
            <v>m3</v>
          </cell>
          <cell r="D626">
            <v>249343</v>
          </cell>
          <cell r="E626">
            <v>32428</v>
          </cell>
        </row>
        <row r="627">
          <cell r="A627" t="str">
            <v>GA.2124</v>
          </cell>
          <cell r="B627" t="str">
            <v>Xaây töôøng ñaù hoäc daøy &lt;=60cm cao &gt;2m vöõa XM#75</v>
          </cell>
          <cell r="C627" t="str">
            <v>m3</v>
          </cell>
          <cell r="D627">
            <v>280128</v>
          </cell>
          <cell r="E627">
            <v>32428</v>
          </cell>
        </row>
        <row r="628">
          <cell r="A628" t="str">
            <v>GA.2133</v>
          </cell>
          <cell r="B628" t="str">
            <v>Xaây töôøng ñaù hoäc daøy &gt;60cm cao &lt;=2m vöõa XM#50</v>
          </cell>
          <cell r="C628" t="str">
            <v>m3</v>
          </cell>
          <cell r="D628">
            <v>216001</v>
          </cell>
          <cell r="E628">
            <v>26980</v>
          </cell>
        </row>
        <row r="629">
          <cell r="A629" t="str">
            <v>GA.2134</v>
          </cell>
          <cell r="B629" t="str">
            <v>Xaây töôøng ñaù hoäc daøy &gt;60cm cao &lt;=2m vöõa XM#75</v>
          </cell>
          <cell r="C629" t="str">
            <v>m3</v>
          </cell>
          <cell r="D629">
            <v>246786</v>
          </cell>
          <cell r="E629">
            <v>26980</v>
          </cell>
        </row>
        <row r="630">
          <cell r="A630" t="str">
            <v>GA.2143</v>
          </cell>
          <cell r="B630" t="str">
            <v>Xaây töôøng ñaù hoäc daøy &gt;60cm cao &gt;2m vöõa XM#50</v>
          </cell>
          <cell r="C630" t="str">
            <v>m3</v>
          </cell>
          <cell r="D630">
            <v>241756</v>
          </cell>
          <cell r="E630">
            <v>30741</v>
          </cell>
        </row>
        <row r="631">
          <cell r="A631" t="str">
            <v>GA.2144</v>
          </cell>
          <cell r="B631" t="str">
            <v>Xaây töôøng ñaù hoäc daøy &gt;60cm cao &gt;2m vöõa XM#75</v>
          </cell>
          <cell r="C631" t="str">
            <v>m3</v>
          </cell>
          <cell r="D631">
            <v>272541</v>
          </cell>
          <cell r="E631">
            <v>30741</v>
          </cell>
        </row>
        <row r="632">
          <cell r="B632" t="str">
            <v>Xaây maët baèng maùi doác</v>
          </cell>
        </row>
        <row r="633">
          <cell r="A633" t="str">
            <v>GA.4113</v>
          </cell>
          <cell r="B633" t="str">
            <v>Xaây maët baèng ñaù hoäc vöõa XM#50</v>
          </cell>
          <cell r="C633" t="str">
            <v>m3</v>
          </cell>
          <cell r="D633">
            <v>216001</v>
          </cell>
          <cell r="E633">
            <v>28406</v>
          </cell>
        </row>
        <row r="634">
          <cell r="A634" t="str">
            <v>GA.4114</v>
          </cell>
          <cell r="B634" t="str">
            <v>Xaây maët baèng ñaù hoäc vöõa XM#70</v>
          </cell>
          <cell r="C634" t="str">
            <v>m3</v>
          </cell>
          <cell r="D634">
            <v>246786</v>
          </cell>
          <cell r="E634">
            <v>28406</v>
          </cell>
        </row>
        <row r="635">
          <cell r="A635" t="str">
            <v>GA.4213</v>
          </cell>
          <cell r="B635" t="str">
            <v>Xaây maùi doác thaúng ñaù hoäc vöõa XM#50</v>
          </cell>
          <cell r="C635" t="str">
            <v>m3</v>
          </cell>
          <cell r="D635">
            <v>216001</v>
          </cell>
          <cell r="E635">
            <v>26980</v>
          </cell>
        </row>
        <row r="636">
          <cell r="A636" t="str">
            <v>GA.4214</v>
          </cell>
          <cell r="B636" t="str">
            <v>Xaây maùi doác thaúng ñaù hoäc vöõa XM#75</v>
          </cell>
          <cell r="C636" t="str">
            <v>m3</v>
          </cell>
          <cell r="D636">
            <v>246786</v>
          </cell>
          <cell r="E636">
            <v>26980</v>
          </cell>
        </row>
        <row r="637">
          <cell r="A637" t="str">
            <v>GA.4313</v>
          </cell>
          <cell r="B637" t="str">
            <v>Xaây maùi doác cong ñaù hoäc vöõa XM#50</v>
          </cell>
          <cell r="C637" t="str">
            <v>m3</v>
          </cell>
          <cell r="D637">
            <v>220708</v>
          </cell>
          <cell r="E637">
            <v>31390</v>
          </cell>
        </row>
        <row r="638">
          <cell r="A638" t="str">
            <v>GA.4314</v>
          </cell>
          <cell r="B638" t="str">
            <v>Xaây maùi doác cong ñaù hoäc vöõa XM#75</v>
          </cell>
          <cell r="C638" t="str">
            <v>m3</v>
          </cell>
          <cell r="D638">
            <v>251493</v>
          </cell>
          <cell r="E638">
            <v>31390</v>
          </cell>
        </row>
        <row r="639">
          <cell r="B639" t="str">
            <v xml:space="preserve">Xeáp ñaù khan </v>
          </cell>
        </row>
        <row r="640">
          <cell r="A640" t="str">
            <v>GA.5213</v>
          </cell>
          <cell r="B640" t="str">
            <v>Xeáp ñaù khan chít maïch maët baèng vöõa XM#50</v>
          </cell>
          <cell r="C640" t="str">
            <v>m3</v>
          </cell>
          <cell r="D640">
            <v>131150</v>
          </cell>
          <cell r="E640">
            <v>20105</v>
          </cell>
        </row>
        <row r="641">
          <cell r="A641" t="str">
            <v>GA.5214</v>
          </cell>
          <cell r="B641" t="str">
            <v>Xeáp ñaù khan chít maïch maët baèng vöõa XM#75</v>
          </cell>
          <cell r="C641" t="str">
            <v>m3</v>
          </cell>
          <cell r="D641">
            <v>136062</v>
          </cell>
          <cell r="E641">
            <v>20105</v>
          </cell>
        </row>
        <row r="642">
          <cell r="A642" t="str">
            <v>GA.5223</v>
          </cell>
          <cell r="B642" t="str">
            <v>Xeáp ñaù khan chít maïch maùi doác thaúng vöõa XM#50</v>
          </cell>
          <cell r="C642" t="str">
            <v>m3</v>
          </cell>
          <cell r="D642">
            <v>131150</v>
          </cell>
          <cell r="E642">
            <v>22699</v>
          </cell>
        </row>
        <row r="643">
          <cell r="A643" t="str">
            <v>GA.5224</v>
          </cell>
          <cell r="B643" t="str">
            <v>Xeáp ñaù khan chít maïch maùi doác thaúng vöõa XM#75</v>
          </cell>
          <cell r="C643" t="str">
            <v>m3</v>
          </cell>
          <cell r="D643">
            <v>136062</v>
          </cell>
          <cell r="E643">
            <v>22699</v>
          </cell>
        </row>
        <row r="644">
          <cell r="A644" t="str">
            <v>GA.5223</v>
          </cell>
          <cell r="B644" t="str">
            <v>Xeáp ñaù khan chít maïch maùi doác cong vöõa XM#50</v>
          </cell>
          <cell r="C644" t="str">
            <v>m3</v>
          </cell>
          <cell r="D644">
            <v>135857</v>
          </cell>
          <cell r="E644">
            <v>26072</v>
          </cell>
        </row>
        <row r="645">
          <cell r="A645" t="str">
            <v>GA.5224</v>
          </cell>
          <cell r="B645" t="str">
            <v>Xeáp ñaù khan chít maïch maùi doác cong vöõa XM#75</v>
          </cell>
          <cell r="C645" t="str">
            <v>m3</v>
          </cell>
          <cell r="D645">
            <v>140769</v>
          </cell>
          <cell r="E645">
            <v>26072</v>
          </cell>
        </row>
        <row r="646">
          <cell r="A646" t="str">
            <v>GA.5224</v>
          </cell>
          <cell r="B646" t="str">
            <v>Xaây gaïch theû 4x8x19</v>
          </cell>
          <cell r="C646" t="str">
            <v>m3</v>
          </cell>
          <cell r="D646">
            <v>140769</v>
          </cell>
          <cell r="E646">
            <v>26072</v>
          </cell>
        </row>
        <row r="647">
          <cell r="B647" t="str">
            <v>Xaây moùng</v>
          </cell>
        </row>
        <row r="648">
          <cell r="A648" t="str">
            <v>GG.1113</v>
          </cell>
          <cell r="B648" t="str">
            <v>Xaây moùng gaïch theû 4x8x19 vöõa XM#50 daøy £ 30cm</v>
          </cell>
          <cell r="C648" t="str">
            <v>m3</v>
          </cell>
          <cell r="D648">
            <v>282111</v>
          </cell>
          <cell r="E648">
            <v>30482</v>
          </cell>
        </row>
        <row r="649">
          <cell r="A649" t="str">
            <v>GG.1114</v>
          </cell>
          <cell r="B649" t="str">
            <v>Xaây moùng gaïch theû 4x8x19 vöõa XM#75 daøy £ 30cm</v>
          </cell>
          <cell r="C649" t="str">
            <v>m3</v>
          </cell>
          <cell r="D649">
            <v>307179</v>
          </cell>
          <cell r="E649">
            <v>30482</v>
          </cell>
        </row>
        <row r="650">
          <cell r="A650" t="str">
            <v>GG.1123</v>
          </cell>
          <cell r="B650" t="str">
            <v>Xaây moùng gaïch theû 4x8x19 vöõa XM#50 daøy &gt; 30cm</v>
          </cell>
          <cell r="C650" t="str">
            <v>m3</v>
          </cell>
          <cell r="D650">
            <v>280459</v>
          </cell>
          <cell r="E650">
            <v>26980</v>
          </cell>
        </row>
        <row r="651">
          <cell r="A651" t="str">
            <v>GG.1124</v>
          </cell>
          <cell r="B651" t="str">
            <v>Xaây moùng gaïch theû 4x8x19 vöõa XM#75 daøy &gt; 30cm</v>
          </cell>
          <cell r="C651" t="str">
            <v>m3</v>
          </cell>
          <cell r="D651">
            <v>306553</v>
          </cell>
          <cell r="E651">
            <v>26980</v>
          </cell>
        </row>
        <row r="652">
          <cell r="B652" t="str">
            <v>Xaây töôøng</v>
          </cell>
        </row>
        <row r="653">
          <cell r="A653" t="str">
            <v>GG.2113</v>
          </cell>
          <cell r="B653" t="str">
            <v>Xaây töôøng gaïch theû 4x8x19 vöõa XM#50 daøy £10cm cao £4m</v>
          </cell>
          <cell r="C653" t="str">
            <v>m3</v>
          </cell>
          <cell r="D653">
            <v>283419</v>
          </cell>
          <cell r="E653">
            <v>35022</v>
          </cell>
          <cell r="F653">
            <v>906</v>
          </cell>
        </row>
        <row r="654">
          <cell r="A654" t="str">
            <v>GG.2114</v>
          </cell>
          <cell r="B654" t="str">
            <v>Xaây töôøng gaïch theû 4x8x19 vöõa XM#75 daøy £10cm cao £4m</v>
          </cell>
          <cell r="C654" t="str">
            <v>m3</v>
          </cell>
          <cell r="D654">
            <v>298078</v>
          </cell>
          <cell r="E654">
            <v>35022</v>
          </cell>
          <cell r="F654">
            <v>906</v>
          </cell>
        </row>
        <row r="655">
          <cell r="A655" t="str">
            <v>GG.2123</v>
          </cell>
          <cell r="B655" t="str">
            <v>Xaây töôøng gaïch theû 4x8x19 vöõa XM#50 daøy £10cm cao &gt;4m</v>
          </cell>
          <cell r="C655" t="str">
            <v>m3</v>
          </cell>
          <cell r="D655">
            <v>306150</v>
          </cell>
          <cell r="E655">
            <v>38913</v>
          </cell>
          <cell r="F655">
            <v>5811</v>
          </cell>
        </row>
        <row r="656">
          <cell r="A656" t="str">
            <v>GG.2124</v>
          </cell>
          <cell r="B656" t="str">
            <v>Xaây töôøng gaïch theû 4x8x19 vöõa XM#75 daøy £10cm cao &gt;4m</v>
          </cell>
          <cell r="C656" t="str">
            <v>m3</v>
          </cell>
          <cell r="D656">
            <v>320809</v>
          </cell>
          <cell r="E656">
            <v>38913</v>
          </cell>
          <cell r="F656">
            <v>5811</v>
          </cell>
        </row>
        <row r="657">
          <cell r="A657" t="str">
            <v>GG.2213</v>
          </cell>
          <cell r="B657" t="str">
            <v>Xaây töôøng gaïch theû 4x8x19 vöõa XM#50 daøy £30cm cao £4m</v>
          </cell>
          <cell r="C657" t="str">
            <v>m3</v>
          </cell>
          <cell r="D657">
            <v>279354</v>
          </cell>
          <cell r="E657">
            <v>31130</v>
          </cell>
          <cell r="F657">
            <v>1495</v>
          </cell>
        </row>
        <row r="658">
          <cell r="A658" t="str">
            <v>GG.2214</v>
          </cell>
          <cell r="B658" t="str">
            <v>Xaây töôøng gaïch theû 4x8x19 vöõa XM#75 daøy £30cm cao £4m</v>
          </cell>
          <cell r="C658" t="str">
            <v>m3</v>
          </cell>
          <cell r="D658">
            <v>303177</v>
          </cell>
          <cell r="E658">
            <v>31130</v>
          </cell>
          <cell r="F658">
            <v>1495</v>
          </cell>
        </row>
        <row r="659">
          <cell r="A659" t="str">
            <v>GG.2223</v>
          </cell>
          <cell r="B659" t="str">
            <v>Xaây töôøng gaïch theû 4x8x19 vöõa XM#50 daøy £30cm cao &gt;4m</v>
          </cell>
          <cell r="C659" t="str">
            <v>m3</v>
          </cell>
          <cell r="D659">
            <v>302085</v>
          </cell>
          <cell r="E659">
            <v>33725</v>
          </cell>
          <cell r="F659">
            <v>5855</v>
          </cell>
        </row>
        <row r="660">
          <cell r="A660" t="str">
            <v>GG.2224</v>
          </cell>
          <cell r="B660" t="str">
            <v>Xaây töôøng gaïch theû 4x8x19 vöõa XM#75 daøy £30cm cao &gt;4m</v>
          </cell>
          <cell r="C660" t="str">
            <v>m3</v>
          </cell>
          <cell r="D660">
            <v>325908</v>
          </cell>
          <cell r="E660">
            <v>33725</v>
          </cell>
          <cell r="F660">
            <v>5855</v>
          </cell>
        </row>
        <row r="661">
          <cell r="B661" t="str">
            <v>Xaây truï</v>
          </cell>
        </row>
        <row r="662">
          <cell r="A662" t="str">
            <v>GG.3113</v>
          </cell>
          <cell r="B662" t="str">
            <v>Xaây truï gaïch theû 4x8x19 vöõa XM#50 cao £4m</v>
          </cell>
          <cell r="C662" t="str">
            <v>m3</v>
          </cell>
          <cell r="D662">
            <v>269554</v>
          </cell>
          <cell r="E662">
            <v>60704</v>
          </cell>
          <cell r="F662">
            <v>1359</v>
          </cell>
        </row>
        <row r="663">
          <cell r="A663" t="str">
            <v>GG.3114</v>
          </cell>
          <cell r="B663" t="str">
            <v>Xaây truï gaïch theû 4x8x19 vöõa XM#75 cao £4m</v>
          </cell>
          <cell r="C663" t="str">
            <v>m3</v>
          </cell>
          <cell r="D663">
            <v>293596</v>
          </cell>
          <cell r="E663">
            <v>60704</v>
          </cell>
          <cell r="F663">
            <v>1359</v>
          </cell>
        </row>
        <row r="664">
          <cell r="A664" t="str">
            <v>GG.3123</v>
          </cell>
          <cell r="B664" t="str">
            <v>Xaây truï gaïch theû 4x8x19  vöõa XM#50 cao &gt;4m</v>
          </cell>
          <cell r="C664" t="str">
            <v>m3</v>
          </cell>
          <cell r="D664">
            <v>292285</v>
          </cell>
          <cell r="E664">
            <v>67449</v>
          </cell>
          <cell r="F664">
            <v>5719</v>
          </cell>
        </row>
        <row r="665">
          <cell r="A665" t="str">
            <v>GG.3124</v>
          </cell>
          <cell r="B665" t="str">
            <v>Xaây truï gaïch theû 4x8x19  vöõa XM#75 cao &gt;4m</v>
          </cell>
          <cell r="C665" t="str">
            <v>m3</v>
          </cell>
          <cell r="D665">
            <v>316327</v>
          </cell>
          <cell r="E665">
            <v>67449</v>
          </cell>
          <cell r="F665">
            <v>5719</v>
          </cell>
        </row>
        <row r="666">
          <cell r="A666" t="str">
            <v>GG.4010</v>
          </cell>
          <cell r="B666" t="str">
            <v>Laøm moái noái oáng coáng 5x20cm</v>
          </cell>
          <cell r="C666" t="str">
            <v>m3</v>
          </cell>
          <cell r="D666">
            <v>5230</v>
          </cell>
          <cell r="E666">
            <v>1297</v>
          </cell>
        </row>
        <row r="667">
          <cell r="B667" t="str">
            <v>Xaây gaïch oáng 8x8x19</v>
          </cell>
        </row>
        <row r="668">
          <cell r="A668" t="str">
            <v>GI.1113</v>
          </cell>
          <cell r="B668" t="str">
            <v>Xaây töôøng gaïch oáng 8x8x19 vöõa XM#50 daøy £10cm cao £4m</v>
          </cell>
          <cell r="C668" t="str">
            <v>m3</v>
          </cell>
          <cell r="D668">
            <v>201155</v>
          </cell>
          <cell r="E668">
            <v>25293</v>
          </cell>
          <cell r="F668">
            <v>906</v>
          </cell>
        </row>
        <row r="669">
          <cell r="A669" t="str">
            <v>GI.1114</v>
          </cell>
          <cell r="B669" t="str">
            <v>Xaây töôøng gaïch oáng 8x8x19 vöõa XM#75 daøy £10cm cao £4m</v>
          </cell>
          <cell r="C669" t="str">
            <v>m3</v>
          </cell>
          <cell r="D669">
            <v>213617</v>
          </cell>
          <cell r="E669">
            <v>25293</v>
          </cell>
          <cell r="F669">
            <v>906</v>
          </cell>
        </row>
        <row r="670">
          <cell r="A670" t="str">
            <v>GI.1123</v>
          </cell>
          <cell r="B670" t="str">
            <v>Xaây töôøng gaïch oáng 8x8x19 vöõa XM#50 daøy £10cm cao &gt;4m</v>
          </cell>
          <cell r="C670" t="str">
            <v>m3</v>
          </cell>
          <cell r="D670">
            <v>223886</v>
          </cell>
          <cell r="E670">
            <v>27888</v>
          </cell>
          <cell r="F670">
            <v>4176</v>
          </cell>
        </row>
        <row r="671">
          <cell r="A671" t="str">
            <v>GI.1124</v>
          </cell>
          <cell r="B671" t="str">
            <v>Xaây töôøng gaïch oáng 8x8x19 vöõa XM#75 daøy £10cm cao &gt;4m</v>
          </cell>
          <cell r="C671" t="str">
            <v>m3</v>
          </cell>
          <cell r="D671">
            <v>236348</v>
          </cell>
          <cell r="E671">
            <v>27888</v>
          </cell>
          <cell r="F671">
            <v>4176</v>
          </cell>
        </row>
        <row r="672">
          <cell r="A672" t="str">
            <v>GI.1213</v>
          </cell>
          <cell r="B672" t="str">
            <v>Xaây töôøng gaïch oáng 8x8x19 vöõa XM#50 daøy £30cm cao £4m</v>
          </cell>
          <cell r="C672" t="str">
            <v>m3</v>
          </cell>
          <cell r="D672">
            <v>203813</v>
          </cell>
          <cell r="E672">
            <v>22051</v>
          </cell>
          <cell r="F672">
            <v>1359</v>
          </cell>
        </row>
        <row r="673">
          <cell r="A673" t="str">
            <v>GI.1214</v>
          </cell>
          <cell r="B673" t="str">
            <v>Xaây töôøng gaïch oáng 8x8x19 vöõa XM#75 daøy £30cm cao £4m</v>
          </cell>
          <cell r="C673" t="str">
            <v>m3</v>
          </cell>
          <cell r="D673">
            <v>219206</v>
          </cell>
          <cell r="E673">
            <v>22051</v>
          </cell>
          <cell r="F673">
            <v>1359</v>
          </cell>
        </row>
        <row r="674">
          <cell r="A674" t="str">
            <v>GI.1223</v>
          </cell>
          <cell r="B674" t="str">
            <v>Xaây töôøng gaïch oáng 8x8x19 vöõa XM#50 daøy £30cm cao &gt;4m</v>
          </cell>
          <cell r="C674" t="str">
            <v>m3</v>
          </cell>
          <cell r="D674">
            <v>226544</v>
          </cell>
          <cell r="E674">
            <v>23996</v>
          </cell>
          <cell r="F674">
            <v>4084</v>
          </cell>
        </row>
        <row r="675">
          <cell r="A675" t="str">
            <v>GI.1224</v>
          </cell>
          <cell r="B675" t="str">
            <v>Xaây töôøng gaïch oáng 8x8x19 vöõa XM#75 daøy £30cm cao &gt;4m</v>
          </cell>
          <cell r="C675" t="str">
            <v>m3</v>
          </cell>
          <cell r="D675">
            <v>241937</v>
          </cell>
          <cell r="E675">
            <v>23996</v>
          </cell>
          <cell r="F675">
            <v>4084</v>
          </cell>
        </row>
        <row r="676">
          <cell r="B676" t="str">
            <v xml:space="preserve">BEÂ TOÂNG </v>
          </cell>
        </row>
        <row r="677">
          <cell r="B677" t="str">
            <v>Beâ toâng loùt</v>
          </cell>
        </row>
        <row r="678">
          <cell r="A678" t="str">
            <v>HA.1111</v>
          </cell>
          <cell r="B678" t="str">
            <v>Beâ toâng loùt moùng roäng &lt;= 2,5m ñaù 4x6 M#100</v>
          </cell>
          <cell r="C678" t="str">
            <v>m3</v>
          </cell>
          <cell r="D678">
            <v>306641</v>
          </cell>
          <cell r="E678">
            <v>20481</v>
          </cell>
          <cell r="F678">
            <v>12041</v>
          </cell>
        </row>
        <row r="679">
          <cell r="A679" t="str">
            <v>HA.1112</v>
          </cell>
          <cell r="B679" t="str">
            <v>Beâ toâng loùt moùng roäng &lt;= 2,5m ñaù 4x6 M#150</v>
          </cell>
          <cell r="C679" t="str">
            <v>m3</v>
          </cell>
          <cell r="D679">
            <v>354995</v>
          </cell>
          <cell r="E679">
            <v>20481</v>
          </cell>
          <cell r="F679">
            <v>12041</v>
          </cell>
        </row>
        <row r="680">
          <cell r="A680" t="str">
            <v>HA.1111</v>
          </cell>
          <cell r="B680" t="str">
            <v>Beâ toâng loùt moùng roäng &gt; 2,5m ñaù 4x6 M#100</v>
          </cell>
          <cell r="C680" t="str">
            <v>m3</v>
          </cell>
          <cell r="D680">
            <v>306641</v>
          </cell>
          <cell r="E680">
            <v>14647</v>
          </cell>
          <cell r="F680">
            <v>12041</v>
          </cell>
        </row>
        <row r="681">
          <cell r="A681" t="str">
            <v>HA.1112</v>
          </cell>
          <cell r="B681" t="str">
            <v>Beâ toâng loùt moùng roäng &gt; 2,5m ñaù 4x6 M#150</v>
          </cell>
          <cell r="C681" t="str">
            <v>m3</v>
          </cell>
          <cell r="D681">
            <v>354995</v>
          </cell>
          <cell r="E681">
            <v>14647</v>
          </cell>
          <cell r="F681">
            <v>12041</v>
          </cell>
        </row>
        <row r="682">
          <cell r="B682" t="str">
            <v>Beâ toâng gaïch vôõ</v>
          </cell>
        </row>
        <row r="683">
          <cell r="A683" t="str">
            <v>HA.1131</v>
          </cell>
          <cell r="B683" t="str">
            <v>Beâ toâng gaïch vôõ roäng &lt;= 1m M#50</v>
          </cell>
          <cell r="C683" t="str">
            <v>m3</v>
          </cell>
          <cell r="D683">
            <v>108867</v>
          </cell>
          <cell r="E683">
            <v>14647</v>
          </cell>
          <cell r="F683">
            <v>12041</v>
          </cell>
        </row>
        <row r="684">
          <cell r="A684" t="str">
            <v>HA.1132</v>
          </cell>
          <cell r="B684" t="str">
            <v>Beâ toâng gaïch vôõ roäng &lt;= 1m M#75</v>
          </cell>
          <cell r="C684" t="str">
            <v>m3</v>
          </cell>
          <cell r="D684">
            <v>154828</v>
          </cell>
          <cell r="E684">
            <v>14647</v>
          </cell>
          <cell r="F684">
            <v>12041</v>
          </cell>
        </row>
        <row r="685">
          <cell r="A685" t="str">
            <v>HA.1141</v>
          </cell>
          <cell r="B685" t="str">
            <v>Beâ toâng gaïch vôõ roäng &gt; 1m M#50</v>
          </cell>
          <cell r="C685" t="str">
            <v>m3</v>
          </cell>
          <cell r="D685">
            <v>108867</v>
          </cell>
          <cell r="E685">
            <v>12289</v>
          </cell>
          <cell r="F685">
            <v>12041</v>
          </cell>
        </row>
        <row r="686">
          <cell r="A686" t="str">
            <v>HA.1142</v>
          </cell>
          <cell r="B686" t="str">
            <v>Beâ toâng gaïch vôõ roäng &gt; 1m M#75</v>
          </cell>
          <cell r="C686" t="str">
            <v>m3</v>
          </cell>
          <cell r="D686">
            <v>154828</v>
          </cell>
          <cell r="E686">
            <v>12289</v>
          </cell>
          <cell r="F686">
            <v>12041</v>
          </cell>
        </row>
        <row r="687">
          <cell r="B687" t="str">
            <v>Beâ toâng moùng ñaù 1x2</v>
          </cell>
        </row>
        <row r="688">
          <cell r="A688" t="str">
            <v>HA.1213</v>
          </cell>
          <cell r="B688" t="str">
            <v>Beâ toâng moùng ñaù 1x2 M#200 chieàu roäng £250cm</v>
          </cell>
          <cell r="C688" t="str">
            <v>m3</v>
          </cell>
          <cell r="D688">
            <v>461834</v>
          </cell>
          <cell r="E688">
            <v>20357</v>
          </cell>
          <cell r="F688">
            <v>12480</v>
          </cell>
        </row>
        <row r="689">
          <cell r="A689" t="str">
            <v>HA.1214</v>
          </cell>
          <cell r="B689" t="str">
            <v>Beâ toâng moùng ñaù 1x2 M#250 chieàu roäng £250cm</v>
          </cell>
          <cell r="C689" t="str">
            <v>m3</v>
          </cell>
          <cell r="D689">
            <v>517539</v>
          </cell>
          <cell r="E689">
            <v>20357</v>
          </cell>
          <cell r="F689">
            <v>12480</v>
          </cell>
        </row>
        <row r="690">
          <cell r="A690" t="str">
            <v>HA.1215</v>
          </cell>
          <cell r="B690" t="str">
            <v>Beâ toâng moùng ñaù 1x2 M#300 chieàu roäng £250cm</v>
          </cell>
          <cell r="C690" t="str">
            <v>m3</v>
          </cell>
          <cell r="D690">
            <v>561467</v>
          </cell>
          <cell r="E690">
            <v>20357</v>
          </cell>
          <cell r="F690">
            <v>12480</v>
          </cell>
        </row>
        <row r="691">
          <cell r="A691" t="str">
            <v>HA.1223</v>
          </cell>
          <cell r="B691" t="str">
            <v>Beâ toâng moùng ñaù 1x2 M#200 chieàu roäng &gt;250cm</v>
          </cell>
          <cell r="C691" t="str">
            <v>m3</v>
          </cell>
          <cell r="D691">
            <v>495238</v>
          </cell>
          <cell r="E691">
            <v>29915</v>
          </cell>
          <cell r="F691">
            <v>12480</v>
          </cell>
        </row>
        <row r="692">
          <cell r="A692" t="str">
            <v>HA.1224</v>
          </cell>
          <cell r="B692" t="str">
            <v>Beâ toâng moùng ñaù 1x2 M#250 chieàu roäng &gt;250cm</v>
          </cell>
          <cell r="C692" t="str">
            <v>m3</v>
          </cell>
          <cell r="D692">
            <v>550944</v>
          </cell>
          <cell r="E692">
            <v>29915</v>
          </cell>
          <cell r="F692">
            <v>12480</v>
          </cell>
        </row>
        <row r="693">
          <cell r="A693" t="str">
            <v>HA.1225</v>
          </cell>
          <cell r="B693" t="str">
            <v>Beâ toâng moùng ñaù 1x2 M#300 chieàu roäng &gt;250cm</v>
          </cell>
          <cell r="C693" t="str">
            <v>m3</v>
          </cell>
          <cell r="D693">
            <v>594872</v>
          </cell>
          <cell r="E693">
            <v>29915</v>
          </cell>
          <cell r="F693">
            <v>12480</v>
          </cell>
        </row>
        <row r="694">
          <cell r="B694" t="str">
            <v>Beâ toâng moùng ñaù 2x4</v>
          </cell>
        </row>
        <row r="695">
          <cell r="A695" t="str">
            <v>HA.1233</v>
          </cell>
          <cell r="B695" t="str">
            <v>Beâ toâng moùng ñaù 2x4 M#200 chieàu roäng £250cm</v>
          </cell>
          <cell r="C695" t="str">
            <v>m3</v>
          </cell>
          <cell r="D695">
            <v>436537</v>
          </cell>
          <cell r="E695">
            <v>20357</v>
          </cell>
          <cell r="F695">
            <v>12480</v>
          </cell>
        </row>
        <row r="696">
          <cell r="A696" t="str">
            <v>HA.1234</v>
          </cell>
          <cell r="B696" t="str">
            <v>Beâ toâng moùng ñaù 2x4 M#250 chieàu roäng £250cm</v>
          </cell>
          <cell r="C696" t="str">
            <v>m3</v>
          </cell>
          <cell r="D696">
            <v>490156</v>
          </cell>
          <cell r="E696">
            <v>20357</v>
          </cell>
          <cell r="F696">
            <v>12480</v>
          </cell>
        </row>
        <row r="697">
          <cell r="A697" t="str">
            <v>HA.1243</v>
          </cell>
          <cell r="B697" t="str">
            <v>Beâ toâng moùng ñaù 2x4 M#200 chieàu roäng &gt;250cm</v>
          </cell>
          <cell r="C697" t="str">
            <v>m3</v>
          </cell>
          <cell r="D697">
            <v>469942</v>
          </cell>
          <cell r="E697">
            <v>29915</v>
          </cell>
          <cell r="F697">
            <v>12480</v>
          </cell>
        </row>
        <row r="698">
          <cell r="A698" t="str">
            <v>HA.1244</v>
          </cell>
          <cell r="B698" t="str">
            <v>Beâ toâng moùng ñaù 2x4 M#250 chieàu roäng &gt;250cm</v>
          </cell>
          <cell r="C698" t="str">
            <v>m3</v>
          </cell>
          <cell r="D698">
            <v>523561</v>
          </cell>
          <cell r="E698">
            <v>29915</v>
          </cell>
          <cell r="F698">
            <v>12480</v>
          </cell>
        </row>
        <row r="699">
          <cell r="B699" t="str">
            <v>Beâ toâng neàn ñaù 4x6</v>
          </cell>
        </row>
        <row r="700">
          <cell r="A700" t="str">
            <v>HA.1332</v>
          </cell>
          <cell r="B700" t="str">
            <v>Beâ toâng neàn ñaù 4x6 M#150</v>
          </cell>
          <cell r="C700" t="str">
            <v>m3</v>
          </cell>
          <cell r="D700">
            <v>358545</v>
          </cell>
          <cell r="E700">
            <v>19613</v>
          </cell>
          <cell r="F700">
            <v>12480</v>
          </cell>
        </row>
        <row r="701">
          <cell r="A701" t="str">
            <v>HA.1333</v>
          </cell>
          <cell r="B701" t="str">
            <v>Beâ toâng neàn ñaù 4x6 M#200</v>
          </cell>
          <cell r="C701" t="str">
            <v>m3</v>
          </cell>
          <cell r="D701">
            <v>407478</v>
          </cell>
          <cell r="E701">
            <v>19613</v>
          </cell>
          <cell r="F701">
            <v>12480</v>
          </cell>
        </row>
        <row r="702">
          <cell r="B702" t="str">
            <v>Beâ toâng beä maùy ñaù 1x2</v>
          </cell>
        </row>
        <row r="703">
          <cell r="A703" t="str">
            <v>HA.1413</v>
          </cell>
          <cell r="B703" t="str">
            <v>Beâ toâng beä maùy ñaù 1x2 M#200</v>
          </cell>
          <cell r="C703" t="str">
            <v>m3</v>
          </cell>
          <cell r="D703">
            <v>461834</v>
          </cell>
          <cell r="E703">
            <v>21723</v>
          </cell>
          <cell r="F703">
            <v>12480</v>
          </cell>
        </row>
        <row r="704">
          <cell r="A704" t="str">
            <v>HA.1414</v>
          </cell>
          <cell r="B704" t="str">
            <v>Beâ toâng beä maùy ñaù 1x2 M#201</v>
          </cell>
          <cell r="C704" t="str">
            <v>m3</v>
          </cell>
          <cell r="D704">
            <v>517539</v>
          </cell>
          <cell r="E704">
            <v>21723</v>
          </cell>
          <cell r="F704">
            <v>12480</v>
          </cell>
        </row>
        <row r="705">
          <cell r="A705" t="str">
            <v>HA.1415</v>
          </cell>
          <cell r="B705" t="str">
            <v>Beâ toâng beä maùy ñaù 1x2 M#202</v>
          </cell>
          <cell r="C705" t="str">
            <v>m3</v>
          </cell>
          <cell r="D705">
            <v>561467</v>
          </cell>
          <cell r="E705">
            <v>21723</v>
          </cell>
          <cell r="F705">
            <v>12480</v>
          </cell>
        </row>
        <row r="706">
          <cell r="B706" t="str">
            <v>Beâ toâng töôøng ñaù 1x2</v>
          </cell>
        </row>
        <row r="707">
          <cell r="A707" t="str">
            <v>HA.2113</v>
          </cell>
          <cell r="B707" t="str">
            <v>Beâ toâng töôøng ñaù 1x2 M#200 daøy £45cm cao £4m</v>
          </cell>
          <cell r="C707" t="str">
            <v>m3</v>
          </cell>
          <cell r="D707">
            <v>573811</v>
          </cell>
          <cell r="E707">
            <v>46177</v>
          </cell>
          <cell r="F707">
            <v>15888</v>
          </cell>
        </row>
        <row r="708">
          <cell r="A708" t="str">
            <v>HA.2114</v>
          </cell>
          <cell r="B708" t="str">
            <v>Beâ toâng töôøng ñaù 1x2 M#250 daøy £45cm cao £4m</v>
          </cell>
          <cell r="C708" t="str">
            <v>m3</v>
          </cell>
          <cell r="D708">
            <v>630068</v>
          </cell>
          <cell r="E708">
            <v>46177</v>
          </cell>
          <cell r="F708">
            <v>15888</v>
          </cell>
        </row>
        <row r="709">
          <cell r="A709" t="str">
            <v>HA.2123</v>
          </cell>
          <cell r="B709" t="str">
            <v>Beâ toâng töôøng ñaù 1x2 M#200 daøy £45cm cao &gt;4m</v>
          </cell>
          <cell r="C709" t="str">
            <v>m3</v>
          </cell>
          <cell r="D709">
            <v>573811</v>
          </cell>
          <cell r="E709">
            <v>54738</v>
          </cell>
          <cell r="F709">
            <v>21882</v>
          </cell>
        </row>
        <row r="710">
          <cell r="A710" t="str">
            <v>HA.2124</v>
          </cell>
          <cell r="B710" t="str">
            <v>Beâ toâng töôøng ñaù 1x2 M#200 daøy £45cm cao &gt;4m</v>
          </cell>
          <cell r="C710" t="str">
            <v>m3</v>
          </cell>
          <cell r="D710">
            <v>630068</v>
          </cell>
          <cell r="E710">
            <v>54738</v>
          </cell>
          <cell r="F710">
            <v>21882</v>
          </cell>
        </row>
        <row r="711">
          <cell r="B711" t="str">
            <v>Beâ toâng coät</v>
          </cell>
        </row>
        <row r="712">
          <cell r="A712" t="str">
            <v>HA.2313</v>
          </cell>
          <cell r="B712" t="str">
            <v>Beâ coät ñaù 1x2 M#200 daøy S £ 0,1m2 cao £ 4m</v>
          </cell>
          <cell r="C712" t="str">
            <v>m3</v>
          </cell>
          <cell r="D712">
            <v>505054</v>
          </cell>
          <cell r="E712">
            <v>58370</v>
          </cell>
          <cell r="F712">
            <v>15880</v>
          </cell>
        </row>
        <row r="713">
          <cell r="A713" t="str">
            <v>HA.2314</v>
          </cell>
          <cell r="B713" t="str">
            <v>Beâ coät ñaù 1x2 M#250 daøy S £ 0,1m2 cao £ 4m</v>
          </cell>
          <cell r="C713" t="str">
            <v>m3</v>
          </cell>
          <cell r="D713">
            <v>560759</v>
          </cell>
          <cell r="E713">
            <v>58370</v>
          </cell>
          <cell r="F713">
            <v>15880</v>
          </cell>
        </row>
        <row r="714">
          <cell r="A714" t="str">
            <v>HA.2323</v>
          </cell>
          <cell r="B714" t="str">
            <v>Beâ coät ñaù 1x2 M#200 daøy S £ 0,1m2 cao &gt; 4m</v>
          </cell>
          <cell r="C714" t="str">
            <v>m3</v>
          </cell>
          <cell r="D714">
            <v>505054</v>
          </cell>
          <cell r="E714">
            <v>62520</v>
          </cell>
          <cell r="F714">
            <v>21882</v>
          </cell>
        </row>
        <row r="715">
          <cell r="A715" t="str">
            <v>HA.2324</v>
          </cell>
          <cell r="B715" t="str">
            <v>Beâ coät ñaù 1x2 M#250 daøy S £ 0,1m2 cao &gt; 4m</v>
          </cell>
          <cell r="C715" t="str">
            <v>m3</v>
          </cell>
          <cell r="D715">
            <v>560759</v>
          </cell>
          <cell r="E715">
            <v>62520</v>
          </cell>
          <cell r="F715">
            <v>21882</v>
          </cell>
        </row>
        <row r="716">
          <cell r="B716" t="str">
            <v>Beâ toâng xaø, daàm, giaèng</v>
          </cell>
        </row>
        <row r="717">
          <cell r="A717" t="str">
            <v>HA.3113</v>
          </cell>
          <cell r="B717" t="str">
            <v>Beâ toâng daàm, giaèng ñaù 1x2 M#200</v>
          </cell>
          <cell r="C717" t="str">
            <v>m3</v>
          </cell>
          <cell r="D717">
            <v>461834</v>
          </cell>
          <cell r="E717">
            <v>46117</v>
          </cell>
          <cell r="F717">
            <v>21882</v>
          </cell>
        </row>
        <row r="718">
          <cell r="A718" t="str">
            <v>HA.3114</v>
          </cell>
          <cell r="B718" t="str">
            <v>Beâ toâng daàm, giaèng ñaù 1x2 M#250</v>
          </cell>
          <cell r="C718" t="str">
            <v>m3</v>
          </cell>
          <cell r="D718">
            <v>517539</v>
          </cell>
          <cell r="E718">
            <v>46117</v>
          </cell>
          <cell r="F718">
            <v>21882</v>
          </cell>
        </row>
        <row r="719">
          <cell r="B719" t="str">
            <v>Beâ toâng saøn maùi</v>
          </cell>
        </row>
        <row r="720">
          <cell r="A720" t="str">
            <v>HA.3213</v>
          </cell>
          <cell r="B720" t="str">
            <v>Beâ toâng saøn maùi ñaù 1x2 M#200</v>
          </cell>
          <cell r="C720" t="str">
            <v>m3</v>
          </cell>
          <cell r="D720">
            <v>461834</v>
          </cell>
          <cell r="E720">
            <v>32168</v>
          </cell>
          <cell r="F720">
            <v>18474</v>
          </cell>
        </row>
        <row r="721">
          <cell r="A721" t="str">
            <v>HA.3214</v>
          </cell>
          <cell r="B721" t="str">
            <v>Beâ toâng saøn maùi ñaù 1x2 M#250</v>
          </cell>
          <cell r="C721" t="str">
            <v>m3</v>
          </cell>
          <cell r="D721">
            <v>517539</v>
          </cell>
          <cell r="E721">
            <v>32168</v>
          </cell>
          <cell r="F721">
            <v>18474</v>
          </cell>
        </row>
        <row r="722">
          <cell r="B722" t="str">
            <v xml:space="preserve">Beâ toâng lanh toâ, taám ñan, oâvaêng . . . </v>
          </cell>
        </row>
        <row r="723">
          <cell r="A723" t="str">
            <v>HA.3313</v>
          </cell>
          <cell r="B723" t="str">
            <v>Beâ toâng oâ vaêng, taám ñan maùi ñaù 1x2 M#200</v>
          </cell>
          <cell r="C723" t="str">
            <v>m3</v>
          </cell>
          <cell r="D723">
            <v>461834</v>
          </cell>
          <cell r="E723">
            <v>49290</v>
          </cell>
          <cell r="F723">
            <v>18474</v>
          </cell>
        </row>
        <row r="724">
          <cell r="A724" t="str">
            <v>HA.3314</v>
          </cell>
          <cell r="B724" t="str">
            <v>Beâ toâng oâ vaêng, taám ñan maùi ñaù 1x2 M#250</v>
          </cell>
          <cell r="C724" t="str">
            <v>m3</v>
          </cell>
          <cell r="D724">
            <v>517539</v>
          </cell>
          <cell r="E724">
            <v>49290</v>
          </cell>
          <cell r="F724">
            <v>18474</v>
          </cell>
        </row>
        <row r="725">
          <cell r="A725" t="str">
            <v>HA.3315</v>
          </cell>
          <cell r="B725" t="str">
            <v>Beâ toâng oâ vaêng, taám ñan maùi ñaù 1x2 M#300</v>
          </cell>
          <cell r="C725" t="str">
            <v>m3</v>
          </cell>
          <cell r="D725">
            <v>561467</v>
          </cell>
          <cell r="E725">
            <v>49290</v>
          </cell>
          <cell r="F725">
            <v>18474</v>
          </cell>
        </row>
        <row r="726">
          <cell r="B726" t="str">
            <v>Beâ toâng caàu thang</v>
          </cell>
        </row>
        <row r="727">
          <cell r="A727" t="str">
            <v>HA.3413</v>
          </cell>
          <cell r="B727" t="str">
            <v>Beâ toâng caàu thanh thöôøng ñaù 1x2 M#200</v>
          </cell>
          <cell r="C727" t="str">
            <v>m3</v>
          </cell>
          <cell r="D727">
            <v>461834</v>
          </cell>
          <cell r="E727">
            <v>37616</v>
          </cell>
          <cell r="F727">
            <v>18474</v>
          </cell>
        </row>
        <row r="728">
          <cell r="A728" t="str">
            <v>HA.3414</v>
          </cell>
          <cell r="B728" t="str">
            <v>Beâ toâng caàu thanh thöôøng ñaù 1x2 M#250</v>
          </cell>
          <cell r="C728" t="str">
            <v>m3</v>
          </cell>
          <cell r="D728">
            <v>517539</v>
          </cell>
          <cell r="E728">
            <v>37616</v>
          </cell>
          <cell r="F728">
            <v>18474</v>
          </cell>
        </row>
        <row r="729">
          <cell r="A729" t="str">
            <v>HA.3423</v>
          </cell>
          <cell r="B729" t="str">
            <v>Beâ toâng caàu thanh xoaùy ñaù 1x2 M#200</v>
          </cell>
          <cell r="C729" t="str">
            <v>m3</v>
          </cell>
          <cell r="D729">
            <v>461834</v>
          </cell>
          <cell r="E729">
            <v>39821</v>
          </cell>
          <cell r="F729">
            <v>18474</v>
          </cell>
        </row>
        <row r="730">
          <cell r="A730" t="str">
            <v>HA.3424</v>
          </cell>
          <cell r="B730" t="str">
            <v>Beâ toâng caàu thanh xoaùy ñaù 1x2 M#250</v>
          </cell>
          <cell r="C730" t="str">
            <v>m3</v>
          </cell>
          <cell r="D730">
            <v>517539</v>
          </cell>
          <cell r="E730">
            <v>39821</v>
          </cell>
          <cell r="F730">
            <v>18474</v>
          </cell>
        </row>
        <row r="731">
          <cell r="B731" t="str">
            <v>Beâ toâng möông caùp, raõnh nöôùc</v>
          </cell>
        </row>
        <row r="732">
          <cell r="A732" t="str">
            <v>HA.5213</v>
          </cell>
          <cell r="B732" t="str">
            <v>Beâ toâng möông caùp, raõnh nöôùc ñaù 1x2 M#200</v>
          </cell>
          <cell r="C732" t="str">
            <v>m3</v>
          </cell>
          <cell r="D732">
            <v>461834</v>
          </cell>
          <cell r="E732">
            <v>28666</v>
          </cell>
          <cell r="F732">
            <v>9146</v>
          </cell>
        </row>
        <row r="733">
          <cell r="A733" t="str">
            <v>HA.5214</v>
          </cell>
          <cell r="B733" t="str">
            <v>Beâ toâng möông caùp, raõnh nöôùc ñaù 1x2 M#250</v>
          </cell>
          <cell r="C733" t="str">
            <v>m3</v>
          </cell>
          <cell r="D733">
            <v>517539</v>
          </cell>
          <cell r="E733">
            <v>28666</v>
          </cell>
          <cell r="F733">
            <v>9146</v>
          </cell>
        </row>
        <row r="734">
          <cell r="B734" t="str">
            <v>Beâ toâng maët ñöôøng</v>
          </cell>
        </row>
        <row r="735">
          <cell r="A735" t="str">
            <v>HA.8113</v>
          </cell>
          <cell r="B735" t="str">
            <v>Beâ toâng maët ñöôøng ñaù 1x2 M#200 chieàu daøy £25cm</v>
          </cell>
          <cell r="C735" t="str">
            <v>m3</v>
          </cell>
          <cell r="D735">
            <v>502274</v>
          </cell>
          <cell r="E735">
            <v>24623</v>
          </cell>
          <cell r="F735">
            <v>15375</v>
          </cell>
        </row>
        <row r="736">
          <cell r="A736" t="str">
            <v>HA.8114</v>
          </cell>
          <cell r="B736" t="str">
            <v>Beâ toâng maët ñöôøng ñaù 1x2 M#250 chieàu daøy £25cm</v>
          </cell>
          <cell r="C736" t="str">
            <v>m3</v>
          </cell>
          <cell r="D736">
            <v>558255</v>
          </cell>
          <cell r="E736">
            <v>24623</v>
          </cell>
          <cell r="F736">
            <v>15375</v>
          </cell>
        </row>
        <row r="737">
          <cell r="A737" t="str">
            <v>HA.8123</v>
          </cell>
          <cell r="B737" t="str">
            <v>Beâ toâng maët ñöôøng ñaù 1x2 M#200 chieàu daøy &gt;25cm</v>
          </cell>
          <cell r="C737" t="str">
            <v>m3</v>
          </cell>
          <cell r="D737">
            <v>505237</v>
          </cell>
          <cell r="E737">
            <v>22052</v>
          </cell>
          <cell r="F737">
            <v>15375</v>
          </cell>
        </row>
        <row r="738">
          <cell r="A738" t="str">
            <v>HA.8124</v>
          </cell>
          <cell r="B738" t="str">
            <v>Beâ toâng maët ñöôøng ñaù 1x2 M#250 chieàu daøy &gt;25cm</v>
          </cell>
          <cell r="C738" t="str">
            <v>m3</v>
          </cell>
          <cell r="D738">
            <v>561218</v>
          </cell>
          <cell r="E738">
            <v>22052</v>
          </cell>
          <cell r="F738">
            <v>15375</v>
          </cell>
        </row>
        <row r="739">
          <cell r="A739" t="str">
            <v>HA.8213</v>
          </cell>
          <cell r="B739" t="str">
            <v>Beâ toâng maët ñöôøng ñaù 2x4 M#200 chieàu daøy £25cm</v>
          </cell>
          <cell r="C739" t="str">
            <v>m3</v>
          </cell>
          <cell r="D739">
            <v>476852</v>
          </cell>
          <cell r="E739">
            <v>24623</v>
          </cell>
          <cell r="F739">
            <v>15375</v>
          </cell>
        </row>
        <row r="740">
          <cell r="A740" t="str">
            <v>HA.8214</v>
          </cell>
          <cell r="B740" t="str">
            <v>Beâ toâng maët ñöôøng ñaù 2x4 M#250 chieàu daøy £25cm</v>
          </cell>
          <cell r="C740" t="str">
            <v>m3</v>
          </cell>
          <cell r="D740">
            <v>530736</v>
          </cell>
          <cell r="E740">
            <v>24623</v>
          </cell>
          <cell r="F740">
            <v>15375</v>
          </cell>
        </row>
        <row r="741">
          <cell r="A741" t="str">
            <v>HA.8223</v>
          </cell>
          <cell r="B741" t="str">
            <v>Beâ toâng maët ñöôøng ñaù 2x4 M#200 chieàu daøy &gt;25cm</v>
          </cell>
          <cell r="C741" t="str">
            <v>m3</v>
          </cell>
          <cell r="D741">
            <v>479815</v>
          </cell>
          <cell r="E741">
            <v>22052</v>
          </cell>
          <cell r="F741">
            <v>15375</v>
          </cell>
        </row>
        <row r="742">
          <cell r="A742" t="str">
            <v>HA.8224</v>
          </cell>
          <cell r="B742" t="str">
            <v>Beâ toâng maët ñöôøng ñaù 2x4 M#250 chieàu daøy &gt;25cm</v>
          </cell>
          <cell r="C742" t="str">
            <v>m3</v>
          </cell>
          <cell r="D742">
            <v>533699</v>
          </cell>
          <cell r="E742">
            <v>22052</v>
          </cell>
          <cell r="F742">
            <v>15375</v>
          </cell>
        </row>
        <row r="743">
          <cell r="B743" t="str">
            <v>Beâ toâng ñuùc saün</v>
          </cell>
        </row>
        <row r="744">
          <cell r="A744" t="str">
            <v>HG.4113</v>
          </cell>
          <cell r="B744" t="str">
            <v>Ñoå beâ toâng naép möông M#200 ñaù 1x2</v>
          </cell>
          <cell r="C744" t="str">
            <v>m3</v>
          </cell>
          <cell r="D744">
            <v>455064</v>
          </cell>
          <cell r="E744">
            <v>31901</v>
          </cell>
          <cell r="F744">
            <v>9146</v>
          </cell>
        </row>
        <row r="745">
          <cell r="B745" t="str">
            <v>Coát theùp moùng</v>
          </cell>
        </row>
        <row r="746">
          <cell r="A746" t="str">
            <v>IA.1110</v>
          </cell>
          <cell r="B746" t="str">
            <v>Saûn xuaát vaø gia coâng theùp moùng F £10</v>
          </cell>
          <cell r="C746" t="str">
            <v>kg</v>
          </cell>
          <cell r="D746">
            <v>4142.0940000000001</v>
          </cell>
          <cell r="E746">
            <v>146.83199999999999</v>
          </cell>
          <cell r="F746">
            <v>15.916</v>
          </cell>
        </row>
        <row r="747">
          <cell r="A747" t="str">
            <v>IA.1120</v>
          </cell>
          <cell r="B747" t="str">
            <v>Saûn xuaát vaø gia coâng theùp moùng F £18</v>
          </cell>
          <cell r="C747" t="str">
            <v>kg</v>
          </cell>
          <cell r="D747">
            <v>4294.9480000000003</v>
          </cell>
          <cell r="E747">
            <v>108.178</v>
          </cell>
          <cell r="F747">
            <v>99.350999999999999</v>
          </cell>
        </row>
        <row r="748">
          <cell r="A748" t="str">
            <v>IA.1130</v>
          </cell>
          <cell r="B748" t="str">
            <v>Saûn xuaát vaø gia coâng theùp moùng F &gt;18</v>
          </cell>
          <cell r="C748" t="str">
            <v>kg</v>
          </cell>
          <cell r="D748">
            <v>4299.4359999999997</v>
          </cell>
          <cell r="E748">
            <v>82.366</v>
          </cell>
          <cell r="F748">
            <v>104.58499999999999</v>
          </cell>
        </row>
        <row r="749">
          <cell r="B749" t="str">
            <v>Coát theùp töôøng</v>
          </cell>
        </row>
        <row r="750">
          <cell r="A750" t="str">
            <v>IA.2111</v>
          </cell>
          <cell r="B750" t="str">
            <v>Saûn xuaát vaø gia coâng theùp tuôøng F £10 cao £4m</v>
          </cell>
          <cell r="C750" t="str">
            <v>kg</v>
          </cell>
          <cell r="D750">
            <v>4142.0940000000001</v>
          </cell>
          <cell r="E750">
            <v>179.834</v>
          </cell>
          <cell r="F750">
            <v>15.916</v>
          </cell>
        </row>
        <row r="751">
          <cell r="A751" t="str">
            <v>IA.2121</v>
          </cell>
          <cell r="B751" t="str">
            <v>Saûn xuaát vaø gia coâng theùp tuôøng F £18 cao £4m</v>
          </cell>
          <cell r="C751" t="str">
            <v>kg</v>
          </cell>
          <cell r="D751">
            <v>4294.9480000000003</v>
          </cell>
          <cell r="E751">
            <v>147.37700000000001</v>
          </cell>
          <cell r="F751">
            <v>99.350999999999999</v>
          </cell>
        </row>
        <row r="752">
          <cell r="A752" t="str">
            <v>IA.2131</v>
          </cell>
          <cell r="B752" t="str">
            <v>Saûn xuaát vaø gia coâng theùp tuôøng F &gt;18 cao £4m</v>
          </cell>
          <cell r="C752" t="str">
            <v>kg</v>
          </cell>
          <cell r="D752">
            <v>4299.4359999999997</v>
          </cell>
          <cell r="E752">
            <v>120.065</v>
          </cell>
          <cell r="F752">
            <v>104.58499999999999</v>
          </cell>
        </row>
        <row r="753">
          <cell r="B753" t="str">
            <v>Coát theùp truï</v>
          </cell>
        </row>
        <row r="754">
          <cell r="A754" t="str">
            <v>IA.2211</v>
          </cell>
          <cell r="B754" t="str">
            <v>Saûn xuaát vaø gia coâng theùp truï F £10 cao £4m</v>
          </cell>
          <cell r="C754" t="str">
            <v>kg</v>
          </cell>
          <cell r="D754">
            <v>4142.0940000000001</v>
          </cell>
          <cell r="E754">
            <v>196.327</v>
          </cell>
          <cell r="F754">
            <v>15.916</v>
          </cell>
        </row>
        <row r="755">
          <cell r="A755" t="str">
            <v>IA.2212</v>
          </cell>
          <cell r="B755" t="str">
            <v>Saûn xuaát vaø gia coâng theùp truï F £10 cao &gt;4m</v>
          </cell>
          <cell r="C755" t="str">
            <v>kg</v>
          </cell>
          <cell r="D755">
            <v>4142.0940000000001</v>
          </cell>
          <cell r="E755">
            <v>201.34</v>
          </cell>
          <cell r="F755">
            <v>18.096</v>
          </cell>
        </row>
        <row r="756">
          <cell r="A756" t="str">
            <v>IA.2221</v>
          </cell>
          <cell r="B756" t="str">
            <v>Saûn xuaát vaø gia coâng theùp truï F £18 cao £4m</v>
          </cell>
          <cell r="C756" t="str">
            <v>kg</v>
          </cell>
          <cell r="D756">
            <v>4296.1719999999996</v>
          </cell>
          <cell r="E756">
            <v>132.20400000000001</v>
          </cell>
          <cell r="F756">
            <v>102.444</v>
          </cell>
        </row>
        <row r="757">
          <cell r="A757" t="str">
            <v>IA.2222</v>
          </cell>
          <cell r="B757" t="str">
            <v>Saûn xuaát vaø gia coâng theùp truï F £18 cao &gt;4m</v>
          </cell>
          <cell r="C757" t="str">
            <v>kg</v>
          </cell>
          <cell r="D757">
            <v>4296.1719999999996</v>
          </cell>
          <cell r="E757">
            <v>134.447</v>
          </cell>
          <cell r="F757">
            <v>104.624</v>
          </cell>
        </row>
        <row r="758">
          <cell r="A758" t="str">
            <v>IA.2231</v>
          </cell>
          <cell r="B758" t="str">
            <v>Saûn xuaát vaø gia coâng theùp truï F &gt;18 cao £4m</v>
          </cell>
          <cell r="C758" t="str">
            <v>kg</v>
          </cell>
          <cell r="D758">
            <v>4305.5559999999996</v>
          </cell>
          <cell r="E758">
            <v>111.88500000000001</v>
          </cell>
          <cell r="F758">
            <v>121.6</v>
          </cell>
        </row>
        <row r="759">
          <cell r="A759" t="str">
            <v>IA.2232</v>
          </cell>
          <cell r="B759" t="str">
            <v>Saûn xuaát vaø gia coâng theùp truï F &gt;18 cao &gt;4m</v>
          </cell>
          <cell r="C759" t="str">
            <v>kg</v>
          </cell>
          <cell r="D759">
            <v>4305.5559999999996</v>
          </cell>
          <cell r="E759">
            <v>116.767</v>
          </cell>
          <cell r="F759">
            <v>123.78</v>
          </cell>
        </row>
        <row r="760">
          <cell r="B760" t="str">
            <v>Coát theùp xaø daàm, giaèng</v>
          </cell>
        </row>
        <row r="761">
          <cell r="A761" t="str">
            <v>IA.2311</v>
          </cell>
          <cell r="B761" t="str">
            <v>Saûn xuaát vaø gia coâng theùp daàm F £10 cao £4m</v>
          </cell>
          <cell r="C761" t="str">
            <v>kg</v>
          </cell>
          <cell r="D761">
            <v>4142.0940000000001</v>
          </cell>
          <cell r="E761">
            <v>213.74299999999999</v>
          </cell>
          <cell r="F761">
            <v>15.916</v>
          </cell>
        </row>
        <row r="762">
          <cell r="A762" t="str">
            <v>IA.2312</v>
          </cell>
          <cell r="B762" t="str">
            <v>Saûn xuaát vaø gia coâng theùp daàm F £10 cao &gt;4m</v>
          </cell>
          <cell r="C762" t="str">
            <v>kg</v>
          </cell>
          <cell r="D762">
            <v>4142.0940000000001</v>
          </cell>
          <cell r="E762">
            <v>218.625</v>
          </cell>
          <cell r="F762">
            <v>18.096</v>
          </cell>
        </row>
        <row r="763">
          <cell r="A763" t="str">
            <v>IA.2321</v>
          </cell>
          <cell r="B763" t="str">
            <v>Saûn xuaát vaø gia coâng theùp daàm F £18 cao £4m</v>
          </cell>
          <cell r="C763" t="str">
            <v>kg</v>
          </cell>
          <cell r="D763">
            <v>4295.3559999999998</v>
          </cell>
          <cell r="E763">
            <v>132.46799999999999</v>
          </cell>
          <cell r="F763">
            <v>100.35599999999999</v>
          </cell>
        </row>
        <row r="764">
          <cell r="A764" t="str">
            <v>IA.2322</v>
          </cell>
          <cell r="B764" t="str">
            <v>Saûn xuaát vaø gia coâng theùp daàm F £18 cao &gt;4m</v>
          </cell>
          <cell r="C764" t="str">
            <v>kg</v>
          </cell>
          <cell r="D764">
            <v>4295.3559999999998</v>
          </cell>
          <cell r="E764">
            <v>137.35</v>
          </cell>
          <cell r="F764">
            <v>102.536</v>
          </cell>
        </row>
        <row r="765">
          <cell r="A765" t="str">
            <v>IA.2331</v>
          </cell>
          <cell r="B765" t="str">
            <v>Saûn xuaát vaø gia coâng theùp daàm F &gt;18 cao £4m</v>
          </cell>
          <cell r="C765" t="str">
            <v>kg</v>
          </cell>
          <cell r="D765">
            <v>4304.482</v>
          </cell>
          <cell r="E765">
            <v>120.065</v>
          </cell>
          <cell r="F765">
            <v>118.97</v>
          </cell>
        </row>
        <row r="766">
          <cell r="A766" t="str">
            <v>IA.2332</v>
          </cell>
          <cell r="B766" t="str">
            <v>Saûn xuaát vaø gia coâng theùp daàm F &gt;18 cao &gt;4m</v>
          </cell>
          <cell r="C766" t="str">
            <v>kg</v>
          </cell>
          <cell r="D766">
            <v>4304.482</v>
          </cell>
          <cell r="E766">
            <v>120.989</v>
          </cell>
          <cell r="F766">
            <v>121.15</v>
          </cell>
        </row>
        <row r="767">
          <cell r="B767" t="str">
            <v>Coát theùp lanh toâ, maùng nöôùc, taám ñan</v>
          </cell>
        </row>
        <row r="768">
          <cell r="A768" t="str">
            <v>IA.2411</v>
          </cell>
          <cell r="B768" t="str">
            <v>SX, gia coâng coát theùp oâ vaêng, taám ñan F £10, cao £4m</v>
          </cell>
          <cell r="C768" t="str">
            <v>kg</v>
          </cell>
          <cell r="D768">
            <v>4142.0940000000001</v>
          </cell>
          <cell r="E768">
            <v>286.57400000000001</v>
          </cell>
          <cell r="F768">
            <v>15.916</v>
          </cell>
        </row>
        <row r="769">
          <cell r="A769" t="str">
            <v>IA.2412</v>
          </cell>
          <cell r="B769" t="str">
            <v>SX, gia coâng coát theùp oâ vaêng, taám ñan F £10, cao &gt;4m</v>
          </cell>
          <cell r="C769" t="str">
            <v>kg</v>
          </cell>
          <cell r="D769">
            <v>4142.0940000000001</v>
          </cell>
          <cell r="E769">
            <v>291.71899999999999</v>
          </cell>
          <cell r="F769">
            <v>18.096</v>
          </cell>
        </row>
        <row r="770">
          <cell r="A770" t="str">
            <v>IA.2421</v>
          </cell>
          <cell r="B770" t="str">
            <v>SX, gia coâng coát theùp oâ vaêng, taám ñan F £18</v>
          </cell>
          <cell r="C770" t="str">
            <v>kg</v>
          </cell>
          <cell r="D770">
            <v>4294.7920000000004</v>
          </cell>
          <cell r="E770">
            <v>272.19200000000001</v>
          </cell>
          <cell r="F770">
            <v>99.582999999999998</v>
          </cell>
        </row>
        <row r="771">
          <cell r="A771" t="str">
            <v>IA.2431</v>
          </cell>
          <cell r="B771" t="str">
            <v>SX, gia coâng coát theùp oâ vaêng, taám ñan F &gt;18</v>
          </cell>
          <cell r="C771" t="str">
            <v>kg</v>
          </cell>
          <cell r="D771">
            <v>4299.4359999999997</v>
          </cell>
          <cell r="E771">
            <v>267.31</v>
          </cell>
          <cell r="F771">
            <v>105.127</v>
          </cell>
        </row>
        <row r="772">
          <cell r="B772" t="str">
            <v>Coát theùp saøn</v>
          </cell>
        </row>
        <row r="773">
          <cell r="A773" t="str">
            <v>IA.2511</v>
          </cell>
          <cell r="B773" t="str">
            <v>Saûn xuaát vaø gia coâng theùp saøn F £10 cao £16m</v>
          </cell>
          <cell r="C773" t="str">
            <v>kg</v>
          </cell>
          <cell r="D773">
            <v>4142.0940000000001</v>
          </cell>
          <cell r="E773">
            <v>189.76599999999999</v>
          </cell>
          <cell r="F773">
            <v>18.096</v>
          </cell>
        </row>
        <row r="774">
          <cell r="A774" t="str">
            <v>IA.2521</v>
          </cell>
          <cell r="B774" t="str">
            <v>Saûn xuaát vaø gia coâng theùp saøn F £18 cao £16m</v>
          </cell>
          <cell r="C774" t="str">
            <v>kg</v>
          </cell>
          <cell r="D774">
            <v>4294.7920000000004</v>
          </cell>
          <cell r="E774">
            <v>141.51400000000001</v>
          </cell>
          <cell r="F774">
            <v>101.76300000000001</v>
          </cell>
        </row>
        <row r="775">
          <cell r="A775" t="str">
            <v>IA.2531</v>
          </cell>
          <cell r="B775" t="str">
            <v>Saûn xuaát vaø gia coâng theùp saøn F &gt;18 cao £16m</v>
          </cell>
          <cell r="C775" t="str">
            <v>kg</v>
          </cell>
          <cell r="D775">
            <v>4299.4359999999997</v>
          </cell>
          <cell r="E775">
            <v>107.65900000000001</v>
          </cell>
          <cell r="F775">
            <v>107.307</v>
          </cell>
        </row>
        <row r="776">
          <cell r="B776" t="str">
            <v>Coát theùp caàu thang</v>
          </cell>
        </row>
        <row r="777">
          <cell r="A777" t="str">
            <v>IA.2611</v>
          </cell>
          <cell r="B777" t="str">
            <v>SX, gia coâng coát theùp caàu thang thöôøng F £10 cao £ 4m</v>
          </cell>
          <cell r="C777" t="str">
            <v>kg</v>
          </cell>
          <cell r="D777">
            <v>4142.0940000000001</v>
          </cell>
          <cell r="E777">
            <v>239.20699999999999</v>
          </cell>
          <cell r="F777">
            <v>15.916</v>
          </cell>
        </row>
        <row r="778">
          <cell r="A778" t="str">
            <v>IA.2612</v>
          </cell>
          <cell r="B778" t="str">
            <v>SX, gia coâng coát theùp caàu thang thöôøng F £10, cao &gt;4m</v>
          </cell>
          <cell r="C778" t="str">
            <v>kg</v>
          </cell>
          <cell r="D778">
            <v>4142.0940000000001</v>
          </cell>
          <cell r="E778">
            <v>244.221</v>
          </cell>
          <cell r="F778">
            <v>18.096</v>
          </cell>
        </row>
        <row r="779">
          <cell r="A779" t="str">
            <v>IA.2621</v>
          </cell>
          <cell r="B779" t="str">
            <v>SX, gia coâng coát theùp caàu thang thöôøng F £18 cao £ 4m</v>
          </cell>
          <cell r="C779" t="str">
            <v>kg</v>
          </cell>
          <cell r="D779">
            <v>4294.7920000000004</v>
          </cell>
          <cell r="E779">
            <v>190.126</v>
          </cell>
          <cell r="F779">
            <v>99.582999999999998</v>
          </cell>
        </row>
        <row r="780">
          <cell r="A780" t="str">
            <v>IA.2622</v>
          </cell>
          <cell r="B780" t="str">
            <v>SX, gia coâng coát theùp caàu thang thöôøng F £18, cao &gt;4m</v>
          </cell>
          <cell r="C780" t="str">
            <v>kg</v>
          </cell>
          <cell r="D780">
            <v>4294.7920000000004</v>
          </cell>
          <cell r="E780">
            <v>193.02799999999999</v>
          </cell>
          <cell r="F780">
            <v>101.76300000000001</v>
          </cell>
        </row>
        <row r="781">
          <cell r="A781" t="str">
            <v>IA.2631</v>
          </cell>
          <cell r="B781" t="str">
            <v>SX, gia coâng coát theùp caàu thang thöôøng F &gt;18 cao £ 4m</v>
          </cell>
          <cell r="C781" t="str">
            <v>kg</v>
          </cell>
          <cell r="D781">
            <v>4299.4359999999997</v>
          </cell>
          <cell r="E781">
            <v>185.11199999999999</v>
          </cell>
          <cell r="F781">
            <v>105.127</v>
          </cell>
        </row>
        <row r="782">
          <cell r="A782" t="str">
            <v>IA.2631</v>
          </cell>
          <cell r="B782" t="str">
            <v>SX, gia coâng coát theùp caàu thang thöôøng F &gt;18 cao &gt;4m</v>
          </cell>
          <cell r="C782" t="str">
            <v>kg</v>
          </cell>
          <cell r="D782">
            <v>4299.4359999999997</v>
          </cell>
          <cell r="E782">
            <v>189.994</v>
          </cell>
          <cell r="F782">
            <v>107.307</v>
          </cell>
        </row>
        <row r="783">
          <cell r="B783" t="str">
            <v>Coát theùp möông caùp</v>
          </cell>
        </row>
        <row r="784">
          <cell r="A784" t="str">
            <v>IA.3511</v>
          </cell>
          <cell r="B784" t="str">
            <v>SX, gia coâng coát theùp möông caùp F £10</v>
          </cell>
          <cell r="C784" t="str">
            <v>kg</v>
          </cell>
          <cell r="D784">
            <v>4142.0940000000001</v>
          </cell>
          <cell r="E784">
            <v>142.292</v>
          </cell>
          <cell r="F784">
            <v>15.916</v>
          </cell>
        </row>
        <row r="785">
          <cell r="A785" t="str">
            <v>IA.3521</v>
          </cell>
          <cell r="B785" t="str">
            <v>SX, gia coâng coát theùp möông caùp F &gt;10</v>
          </cell>
          <cell r="C785" t="str">
            <v>kg</v>
          </cell>
          <cell r="D785">
            <v>4299.4359999999997</v>
          </cell>
          <cell r="E785">
            <v>90.019000000000005</v>
          </cell>
          <cell r="F785">
            <v>111.72499999999999</v>
          </cell>
        </row>
        <row r="786">
          <cell r="B786" t="str">
            <v>Coát theùp naép möông ñuùc saün</v>
          </cell>
        </row>
        <row r="787">
          <cell r="A787" t="str">
            <v>IB.2511</v>
          </cell>
          <cell r="B787" t="str">
            <v>Saûn xuaát vaø gia coâng theùp naép möông</v>
          </cell>
          <cell r="C787" t="str">
            <v>kg</v>
          </cell>
          <cell r="D787">
            <v>4142.0940000000001</v>
          </cell>
          <cell r="E787">
            <v>221.804</v>
          </cell>
          <cell r="F787">
            <v>15.916</v>
          </cell>
        </row>
        <row r="788">
          <cell r="B788" t="str">
            <v>Coát theùp coïc, coät, cöø xaø daàm, giaèng ñuùc saün</v>
          </cell>
        </row>
        <row r="789">
          <cell r="A789" t="str">
            <v>IB.2211</v>
          </cell>
          <cell r="B789" t="str">
            <v>Saûn xuaát vaø gia coâng theùp xaø daàm, giaèng F £10</v>
          </cell>
          <cell r="C789" t="str">
            <v>kg</v>
          </cell>
          <cell r="D789">
            <v>4142.0940000000001</v>
          </cell>
          <cell r="E789">
            <v>200.791</v>
          </cell>
          <cell r="F789">
            <v>15.916</v>
          </cell>
        </row>
        <row r="790">
          <cell r="A790" t="str">
            <v>IB.2221</v>
          </cell>
          <cell r="B790" t="str">
            <v>Saûn xuaát vaø gia coâng theùp xaø daàm, giaèng F £18</v>
          </cell>
          <cell r="C790" t="str">
            <v>kg</v>
          </cell>
          <cell r="D790">
            <v>4295.3559999999998</v>
          </cell>
          <cell r="E790">
            <v>101.43300000000001</v>
          </cell>
          <cell r="F790">
            <v>100.35599999999999</v>
          </cell>
        </row>
        <row r="791">
          <cell r="A791" t="str">
            <v>IB.2231</v>
          </cell>
          <cell r="B791" t="str">
            <v>Saûn xuaát vaø gia coâng theùp xaø daàm, giaèng F &gt;18</v>
          </cell>
          <cell r="C791" t="str">
            <v>kg</v>
          </cell>
          <cell r="D791">
            <v>4295.3559999999998</v>
          </cell>
          <cell r="E791">
            <v>97.153000000000006</v>
          </cell>
          <cell r="F791">
            <v>90.896000000000001</v>
          </cell>
        </row>
        <row r="792">
          <cell r="B792" t="str">
            <v>COÁT PHA</v>
          </cell>
        </row>
        <row r="793">
          <cell r="B793" t="str">
            <v>Coát pha moùng</v>
          </cell>
        </row>
        <row r="794">
          <cell r="A794" t="str">
            <v>KA.1110</v>
          </cell>
          <cell r="B794" t="str">
            <v>Vaùn khuoân moùng daøi, beä maùy</v>
          </cell>
          <cell r="C794" t="str">
            <v>m2</v>
          </cell>
          <cell r="D794">
            <v>26901.25</v>
          </cell>
          <cell r="E794">
            <v>1765.35</v>
          </cell>
        </row>
        <row r="795">
          <cell r="A795" t="str">
            <v>KA.1220</v>
          </cell>
          <cell r="B795" t="str">
            <v>Vaùn khuoân moùng coät vuoâng, hình chöõ nhaät</v>
          </cell>
          <cell r="C795" t="str">
            <v>m2</v>
          </cell>
          <cell r="D795">
            <v>27633.1</v>
          </cell>
          <cell r="E795">
            <v>3852.39</v>
          </cell>
        </row>
        <row r="796">
          <cell r="B796" t="str">
            <v>Vaùn khuoân ccaùc loaïi</v>
          </cell>
        </row>
        <row r="797">
          <cell r="A797" t="str">
            <v>KA.2120</v>
          </cell>
          <cell r="B797" t="str">
            <v>Vaùn khuoân coät vuoâng, hình chöõ nhaät</v>
          </cell>
          <cell r="C797" t="str">
            <v>m2</v>
          </cell>
          <cell r="D797">
            <v>29006.09</v>
          </cell>
          <cell r="E797">
            <v>4315.75</v>
          </cell>
        </row>
        <row r="798">
          <cell r="A798" t="str">
            <v>KA.2210</v>
          </cell>
          <cell r="B798" t="str">
            <v>Vaùn khuoân xaø daàm, giaèng</v>
          </cell>
          <cell r="C798" t="str">
            <v>m2</v>
          </cell>
          <cell r="D798">
            <v>37451.120000000003</v>
          </cell>
          <cell r="E798">
            <v>4651.2700000000004</v>
          </cell>
        </row>
        <row r="799">
          <cell r="A799" t="str">
            <v>KA.2310</v>
          </cell>
          <cell r="B799" t="str">
            <v>Vaùn khuoân saøn maùi</v>
          </cell>
          <cell r="C799" t="str">
            <v>m2</v>
          </cell>
          <cell r="D799">
            <v>30684.959999999999</v>
          </cell>
          <cell r="E799">
            <v>3646.07</v>
          </cell>
        </row>
        <row r="800">
          <cell r="A800" t="str">
            <v>KA.2320</v>
          </cell>
          <cell r="B800" t="str">
            <v>Vaùn khuoân lanh toâ, lanh toâ lieàn maùi haét, taám ñan</v>
          </cell>
          <cell r="C800" t="str">
            <v>m2</v>
          </cell>
          <cell r="D800">
            <v>30684.959999999999</v>
          </cell>
          <cell r="E800">
            <v>3851.71</v>
          </cell>
        </row>
        <row r="801">
          <cell r="A801" t="str">
            <v>KA.2410</v>
          </cell>
          <cell r="B801" t="str">
            <v>Vaùn khuoân caàu thang</v>
          </cell>
          <cell r="C801" t="str">
            <v>m2</v>
          </cell>
          <cell r="D801">
            <v>3867.9569999999999</v>
          </cell>
          <cell r="E801">
            <v>619.08699999999999</v>
          </cell>
        </row>
        <row r="802">
          <cell r="A802" t="str">
            <v>KA.2510</v>
          </cell>
          <cell r="B802" t="str">
            <v>Vaùn khuoân töôøng thaúng chieàu daøy £45cm</v>
          </cell>
          <cell r="C802" t="str">
            <v>m2</v>
          </cell>
          <cell r="D802">
            <v>27554.33</v>
          </cell>
          <cell r="E802">
            <v>3758.36</v>
          </cell>
        </row>
        <row r="803">
          <cell r="A803" t="str">
            <v>KA.2520</v>
          </cell>
          <cell r="B803" t="str">
            <v>Vaùn khuoân töôøng thaúng chieàu daøy &gt;45cm</v>
          </cell>
          <cell r="C803" t="str">
            <v>m2</v>
          </cell>
          <cell r="D803">
            <v>30267.32</v>
          </cell>
          <cell r="E803">
            <v>4411.8100000000004</v>
          </cell>
        </row>
        <row r="804">
          <cell r="A804" t="str">
            <v>KA.7110</v>
          </cell>
          <cell r="B804" t="str">
            <v>Vaùn khuoân maùi bôø keânh möông</v>
          </cell>
          <cell r="C804" t="str">
            <v>m2</v>
          </cell>
          <cell r="D804">
            <v>26874.9</v>
          </cell>
          <cell r="E804">
            <v>1636.94</v>
          </cell>
        </row>
        <row r="805">
          <cell r="A805" t="str">
            <v>KP.2210</v>
          </cell>
          <cell r="B805" t="str">
            <v>Vaùn khuoân xaø, daàm ñuùc saün</v>
          </cell>
          <cell r="C805" t="str">
            <v>m2</v>
          </cell>
          <cell r="D805">
            <v>6944.61</v>
          </cell>
          <cell r="E805">
            <v>4119.59</v>
          </cell>
        </row>
        <row r="806">
          <cell r="A806" t="str">
            <v>KP.2310</v>
          </cell>
          <cell r="B806" t="str">
            <v>Vaùn khuoân naép ñan ñuùc saün</v>
          </cell>
          <cell r="C806" t="str">
            <v>m2</v>
          </cell>
          <cell r="D806">
            <v>2617.6999999999998</v>
          </cell>
          <cell r="E806">
            <v>3180.21</v>
          </cell>
        </row>
        <row r="807">
          <cell r="B807" t="str">
            <v>Laép döïng CKBT ñuùc saün</v>
          </cell>
        </row>
        <row r="808">
          <cell r="A808" t="str">
            <v>LA.5110</v>
          </cell>
          <cell r="B808" t="str">
            <v>Laép CKBT ñuùc saün P £50 kg</v>
          </cell>
          <cell r="C808" t="str">
            <v>caùi</v>
          </cell>
          <cell r="D808">
            <v>1055</v>
          </cell>
          <cell r="E808">
            <v>2029</v>
          </cell>
        </row>
        <row r="809">
          <cell r="A809" t="str">
            <v>LA.5120</v>
          </cell>
          <cell r="B809" t="str">
            <v>Laép CKBT ñuùc saün P £100 kg</v>
          </cell>
          <cell r="C809" t="str">
            <v>Caùi</v>
          </cell>
          <cell r="D809">
            <v>1758</v>
          </cell>
          <cell r="E809">
            <v>3382</v>
          </cell>
        </row>
        <row r="810">
          <cell r="A810" t="str">
            <v>LA.5130</v>
          </cell>
          <cell r="B810" t="str">
            <v>Laép CKBT ñuùc saün P £250 kg</v>
          </cell>
          <cell r="C810" t="str">
            <v>Caùi</v>
          </cell>
          <cell r="D810">
            <v>2461</v>
          </cell>
          <cell r="E810">
            <v>6088</v>
          </cell>
        </row>
        <row r="811">
          <cell r="A811" t="str">
            <v>LA.5140</v>
          </cell>
          <cell r="B811" t="str">
            <v>Laép CKBT ñuùc saün P &gt;250 kg</v>
          </cell>
          <cell r="C811" t="str">
            <v>caùi</v>
          </cell>
          <cell r="D811">
            <v>3515</v>
          </cell>
          <cell r="E811">
            <v>11500</v>
          </cell>
        </row>
        <row r="812">
          <cell r="B812" t="str">
            <v>Keát caáu goã</v>
          </cell>
        </row>
        <row r="813">
          <cell r="A813" t="str">
            <v>MA.2410</v>
          </cell>
          <cell r="B813" t="str">
            <v>Xaø goà goã 5x10cm ñoùng traàn</v>
          </cell>
          <cell r="C813" t="str">
            <v>m3</v>
          </cell>
          <cell r="D813">
            <v>4079630</v>
          </cell>
          <cell r="E813">
            <v>51495</v>
          </cell>
        </row>
        <row r="814">
          <cell r="A814" t="str">
            <v>MB.1110</v>
          </cell>
          <cell r="B814" t="str">
            <v>Laép khuoân cöûa ñôn</v>
          </cell>
          <cell r="C814" t="str">
            <v>m</v>
          </cell>
          <cell r="D814">
            <v>3838</v>
          </cell>
          <cell r="E814">
            <v>1946</v>
          </cell>
        </row>
        <row r="815">
          <cell r="A815" t="str">
            <v>MB.2110</v>
          </cell>
          <cell r="B815" t="str">
            <v>Laép döng cöûa vaøo khuoân</v>
          </cell>
          <cell r="C815" t="str">
            <v>m2</v>
          </cell>
          <cell r="E815">
            <v>3243</v>
          </cell>
        </row>
        <row r="816">
          <cell r="A816" t="str">
            <v>MB.2120</v>
          </cell>
          <cell r="B816" t="str">
            <v xml:space="preserve">Laép cöûa khoâng coù khuoân </v>
          </cell>
          <cell r="C816" t="str">
            <v>m2</v>
          </cell>
          <cell r="D816">
            <v>3355</v>
          </cell>
          <cell r="E816">
            <v>5188</v>
          </cell>
        </row>
        <row r="817">
          <cell r="B817" t="str">
            <v>Keát caáu theùp</v>
          </cell>
        </row>
        <row r="818">
          <cell r="A818" t="str">
            <v>NA.1320</v>
          </cell>
          <cell r="B818" t="str">
            <v xml:space="preserve">Saûn xuaát xaø goà theùp U100x46x4,5 </v>
          </cell>
          <cell r="C818" t="str">
            <v>taán</v>
          </cell>
          <cell r="D818">
            <v>4685667</v>
          </cell>
          <cell r="E818">
            <v>91056</v>
          </cell>
        </row>
        <row r="819">
          <cell r="A819" t="str">
            <v>NA.1510</v>
          </cell>
          <cell r="B819" t="str">
            <v>Saûn xuaát thang saét</v>
          </cell>
          <cell r="C819" t="str">
            <v>taán</v>
          </cell>
          <cell r="D819">
            <v>4693185</v>
          </cell>
          <cell r="E819">
            <v>384136</v>
          </cell>
          <cell r="F819">
            <v>667950</v>
          </cell>
        </row>
        <row r="820">
          <cell r="A820" t="str">
            <v>NA.1520</v>
          </cell>
          <cell r="B820" t="str">
            <v>Saûn xuaát lan can saét</v>
          </cell>
          <cell r="C820" t="str">
            <v>taán</v>
          </cell>
          <cell r="D820">
            <v>4491783</v>
          </cell>
          <cell r="E820">
            <v>477125</v>
          </cell>
          <cell r="F820">
            <v>281510</v>
          </cell>
        </row>
        <row r="821">
          <cell r="A821" t="str">
            <v>NA.1530</v>
          </cell>
          <cell r="B821" t="str">
            <v>Saûn xuaát cöûa soå trôøi</v>
          </cell>
          <cell r="C821" t="str">
            <v>taán</v>
          </cell>
          <cell r="D821">
            <v>4719899</v>
          </cell>
          <cell r="E821">
            <v>1172060</v>
          </cell>
          <cell r="F821">
            <v>1277772</v>
          </cell>
        </row>
        <row r="822">
          <cell r="A822" t="str">
            <v>NA.1610</v>
          </cell>
          <cell r="B822" t="str">
            <v>Saûn xuaát haøng raøo löôùi theùp</v>
          </cell>
          <cell r="C822" t="str">
            <v>m2</v>
          </cell>
          <cell r="D822">
            <v>89298</v>
          </cell>
          <cell r="E822">
            <v>15176</v>
          </cell>
          <cell r="F822">
            <v>7734</v>
          </cell>
        </row>
        <row r="823">
          <cell r="A823" t="str">
            <v>NA.1620</v>
          </cell>
          <cell r="B823" t="str">
            <v>Saûn xuaát cöûa löôùi theùp</v>
          </cell>
          <cell r="C823" t="str">
            <v>m2</v>
          </cell>
          <cell r="D823">
            <v>107009</v>
          </cell>
          <cell r="E823">
            <v>16862</v>
          </cell>
          <cell r="F823">
            <v>9281</v>
          </cell>
        </row>
        <row r="824">
          <cell r="A824" t="str">
            <v>NA.1630</v>
          </cell>
          <cell r="B824" t="str">
            <v>Saûn xuaát haøng raøo song saét</v>
          </cell>
          <cell r="C824" t="str">
            <v>m2</v>
          </cell>
          <cell r="D824">
            <v>91353</v>
          </cell>
          <cell r="E824">
            <v>19456</v>
          </cell>
          <cell r="F824">
            <v>11601</v>
          </cell>
        </row>
        <row r="825">
          <cell r="A825" t="str">
            <v>NA.1640</v>
          </cell>
          <cell r="B825" t="str">
            <v>Saûn xuaát cöûa song saét</v>
          </cell>
          <cell r="C825" t="str">
            <v>m2</v>
          </cell>
          <cell r="D825">
            <v>113071</v>
          </cell>
          <cell r="E825">
            <v>22051</v>
          </cell>
          <cell r="F825">
            <v>11601</v>
          </cell>
        </row>
        <row r="826">
          <cell r="A826" t="str">
            <v>NA.2110</v>
          </cell>
          <cell r="B826" t="str">
            <v>Saûn xuaát khung saøn ñaïo</v>
          </cell>
          <cell r="C826" t="str">
            <v>kg</v>
          </cell>
          <cell r="D826">
            <v>4491.7830000000004</v>
          </cell>
          <cell r="E826">
            <v>497.59699999999998</v>
          </cell>
          <cell r="F826">
            <v>600.43499999999995</v>
          </cell>
        </row>
        <row r="827">
          <cell r="A827" t="str">
            <v>NA.2120</v>
          </cell>
          <cell r="B827" t="str">
            <v>Saûn xuaát heä saøn ñaïo</v>
          </cell>
          <cell r="C827" t="str">
            <v>kg</v>
          </cell>
          <cell r="D827">
            <v>5335.7049999999999</v>
          </cell>
          <cell r="E827">
            <v>305.89100000000002</v>
          </cell>
          <cell r="F827">
            <v>617.09199999999998</v>
          </cell>
        </row>
        <row r="828">
          <cell r="A828" t="str">
            <v>NA.2310</v>
          </cell>
          <cell r="B828" t="str">
            <v>Saûn xuaát caùc boä phaän caàu baèng theùp hình</v>
          </cell>
          <cell r="C828" t="str">
            <v>kg</v>
          </cell>
          <cell r="D828">
            <v>4925.6620000000003</v>
          </cell>
          <cell r="E828">
            <v>395.83199999999999</v>
          </cell>
          <cell r="F828">
            <v>306.24</v>
          </cell>
        </row>
        <row r="829">
          <cell r="A829" t="str">
            <v>NA.2320</v>
          </cell>
          <cell r="B829" t="str">
            <v>Saûn xuaát caùc boä phaän caàu baèng thep deït</v>
          </cell>
          <cell r="C829" t="str">
            <v>kg</v>
          </cell>
          <cell r="D829">
            <v>4265.5619999999999</v>
          </cell>
          <cell r="E829">
            <v>395.83199999999999</v>
          </cell>
          <cell r="F829">
            <v>306.24</v>
          </cell>
        </row>
        <row r="830">
          <cell r="A830" t="str">
            <v>NB.1310</v>
          </cell>
          <cell r="B830" t="str">
            <v>Laép döïng xaø goà theùp</v>
          </cell>
          <cell r="C830" t="str">
            <v>taán</v>
          </cell>
          <cell r="D830">
            <v>214910</v>
          </cell>
          <cell r="E830">
            <v>35411</v>
          </cell>
          <cell r="F830">
            <v>362719</v>
          </cell>
        </row>
        <row r="831">
          <cell r="A831" t="str">
            <v>NB.2120</v>
          </cell>
          <cell r="B831" t="str">
            <v>Laép döïng cöûa khung saét + khung nhoâm</v>
          </cell>
          <cell r="C831" t="str">
            <v>m2</v>
          </cell>
          <cell r="D831">
            <v>4438</v>
          </cell>
          <cell r="E831">
            <v>4059</v>
          </cell>
        </row>
        <row r="832">
          <cell r="A832" t="str">
            <v>NB.2210</v>
          </cell>
          <cell r="B832" t="str">
            <v>Laép döïng lan can saét</v>
          </cell>
          <cell r="C832" t="str">
            <v>m2</v>
          </cell>
          <cell r="D832">
            <v>2267</v>
          </cell>
          <cell r="E832">
            <v>5412</v>
          </cell>
          <cell r="F832">
            <v>7734</v>
          </cell>
        </row>
        <row r="833">
          <cell r="A833" t="str">
            <v>NB.2220</v>
          </cell>
          <cell r="B833" t="str">
            <v>Laép döïng hoa cöûa saét</v>
          </cell>
          <cell r="C833" t="str">
            <v>m2</v>
          </cell>
          <cell r="D833">
            <v>3821</v>
          </cell>
          <cell r="E833">
            <v>2706</v>
          </cell>
        </row>
        <row r="834">
          <cell r="A834" t="str">
            <v>NB.2231</v>
          </cell>
          <cell r="B834" t="str">
            <v>Laép döïng vaùch kính khung nhoâm maët tieàn nhaø</v>
          </cell>
          <cell r="C834" t="str">
            <v>m2</v>
          </cell>
          <cell r="D834">
            <v>671</v>
          </cell>
          <cell r="E834">
            <v>6764</v>
          </cell>
        </row>
        <row r="835">
          <cell r="A835" t="str">
            <v>NB.2232</v>
          </cell>
          <cell r="B835" t="str">
            <v>Laép döïng vaùch kính khung nhoâm maët trong nhaø</v>
          </cell>
          <cell r="C835" t="str">
            <v>m2</v>
          </cell>
          <cell r="D835">
            <v>671</v>
          </cell>
          <cell r="E835">
            <v>4059</v>
          </cell>
        </row>
        <row r="836">
          <cell r="A836" t="str">
            <v>NB.3110</v>
          </cell>
          <cell r="B836" t="str">
            <v>Laép döïng keát caáu theùp</v>
          </cell>
          <cell r="C836" t="str">
            <v>taán</v>
          </cell>
          <cell r="D836">
            <v>428400</v>
          </cell>
          <cell r="E836">
            <v>151242</v>
          </cell>
          <cell r="F836">
            <v>280350</v>
          </cell>
        </row>
        <row r="837">
          <cell r="A837" t="str">
            <v>OB.1220</v>
          </cell>
          <cell r="B837" t="str">
            <v>Lôïp maùi toân traùng keõm Austnam</v>
          </cell>
          <cell r="C837" t="str">
            <v>m2</v>
          </cell>
          <cell r="D837">
            <v>35026.26</v>
          </cell>
          <cell r="E837">
            <v>583.70000000000005</v>
          </cell>
        </row>
        <row r="838">
          <cell r="A838" t="str">
            <v>OB.1310</v>
          </cell>
          <cell r="B838" t="str">
            <v>Traàn nhöïa</v>
          </cell>
          <cell r="C838" t="str">
            <v>m2</v>
          </cell>
          <cell r="D838">
            <v>29601.42</v>
          </cell>
          <cell r="E838">
            <v>664.12</v>
          </cell>
        </row>
        <row r="839">
          <cell r="B839" t="str">
            <v>Coâng taùc traùt</v>
          </cell>
        </row>
        <row r="840">
          <cell r="B840" t="str">
            <v>Coâng taùc töôøng</v>
          </cell>
        </row>
        <row r="841">
          <cell r="A841" t="str">
            <v>PA.1213</v>
          </cell>
          <cell r="B841" t="str">
            <v>Traùt töôøng XM#50 daøy 1,5 cm cao £4m</v>
          </cell>
          <cell r="C841" t="str">
            <v>m2</v>
          </cell>
          <cell r="D841">
            <v>4187</v>
          </cell>
          <cell r="E841">
            <v>1808</v>
          </cell>
          <cell r="F841">
            <v>136</v>
          </cell>
        </row>
        <row r="842">
          <cell r="A842" t="str">
            <v>PA.1214</v>
          </cell>
          <cell r="B842" t="str">
            <v>Traùt töôøng XM#75 daøy 1,5 cm cao £4m</v>
          </cell>
          <cell r="C842" t="str">
            <v>m2</v>
          </cell>
          <cell r="D842">
            <v>5433</v>
          </cell>
          <cell r="E842">
            <v>1808</v>
          </cell>
          <cell r="F842">
            <v>136</v>
          </cell>
        </row>
        <row r="843">
          <cell r="A843" t="str">
            <v>PA.1223</v>
          </cell>
          <cell r="B843" t="str">
            <v>Traùt töôøng XM#50 daøy 1,5 cm cao &gt;4m</v>
          </cell>
          <cell r="C843" t="str">
            <v>m2</v>
          </cell>
          <cell r="D843">
            <v>4208</v>
          </cell>
          <cell r="E843">
            <v>2599</v>
          </cell>
          <cell r="F843">
            <v>190</v>
          </cell>
        </row>
        <row r="844">
          <cell r="A844" t="str">
            <v>PA.1224</v>
          </cell>
          <cell r="B844" t="str">
            <v>Traùt töôøng XM#75 daøy 1,5 cm cao &gt;4m</v>
          </cell>
          <cell r="C844" t="str">
            <v>m2</v>
          </cell>
          <cell r="D844">
            <v>5460</v>
          </cell>
          <cell r="E844">
            <v>2599</v>
          </cell>
          <cell r="F844">
            <v>190</v>
          </cell>
        </row>
        <row r="845">
          <cell r="A845" t="str">
            <v>PA.1313</v>
          </cell>
          <cell r="B845" t="str">
            <v>Traùt töôøng XM#50 daøy 2 cm cao £4m</v>
          </cell>
          <cell r="C845" t="str">
            <v>m2</v>
          </cell>
          <cell r="D845">
            <v>5665</v>
          </cell>
          <cell r="E845">
            <v>1808</v>
          </cell>
          <cell r="F845">
            <v>136</v>
          </cell>
        </row>
        <row r="846">
          <cell r="A846" t="str">
            <v>PA.1314</v>
          </cell>
          <cell r="B846" t="str">
            <v>Traùt töôøng XM#75 daøy 2 cm cao £4m</v>
          </cell>
          <cell r="C846" t="str">
            <v>m2</v>
          </cell>
          <cell r="D846">
            <v>7351</v>
          </cell>
          <cell r="E846">
            <v>1808</v>
          </cell>
          <cell r="F846">
            <v>136</v>
          </cell>
        </row>
        <row r="847">
          <cell r="A847" t="str">
            <v>PA.1323</v>
          </cell>
          <cell r="B847" t="str">
            <v>Traùt töôøng XM#50 daøy 2 cm cao &gt;4m</v>
          </cell>
          <cell r="C847" t="str">
            <v>m2</v>
          </cell>
          <cell r="D847">
            <v>5693</v>
          </cell>
          <cell r="E847">
            <v>2599</v>
          </cell>
          <cell r="F847">
            <v>190</v>
          </cell>
        </row>
        <row r="848">
          <cell r="A848" t="str">
            <v>PA.1324</v>
          </cell>
          <cell r="B848" t="str">
            <v>Traùt töôøng XM#75 daøy 2 cm cao &gt;4m</v>
          </cell>
          <cell r="C848" t="str">
            <v>m2</v>
          </cell>
          <cell r="D848">
            <v>7388</v>
          </cell>
          <cell r="E848">
            <v>2599</v>
          </cell>
          <cell r="F848">
            <v>190</v>
          </cell>
        </row>
        <row r="849">
          <cell r="B849" t="str">
            <v>Coâng taùc truï, lam ñöùng, caàu thang</v>
          </cell>
        </row>
        <row r="850">
          <cell r="A850" t="str">
            <v>PA.2113</v>
          </cell>
          <cell r="B850" t="str">
            <v xml:space="preserve">Traùt coät, lam, caàu thang XM#50 daøy 1 cm </v>
          </cell>
          <cell r="C850" t="str">
            <v>m2</v>
          </cell>
          <cell r="D850">
            <v>3218</v>
          </cell>
          <cell r="E850">
            <v>6571</v>
          </cell>
          <cell r="F850">
            <v>190</v>
          </cell>
        </row>
        <row r="851">
          <cell r="A851" t="str">
            <v>PA.2114</v>
          </cell>
          <cell r="B851" t="str">
            <v xml:space="preserve">Traùt coät, lam, caàu thang XM#75 daøy 1 cm </v>
          </cell>
          <cell r="C851" t="str">
            <v>m2</v>
          </cell>
          <cell r="D851">
            <v>4176</v>
          </cell>
          <cell r="E851">
            <v>6571</v>
          </cell>
          <cell r="F851">
            <v>190</v>
          </cell>
        </row>
        <row r="852">
          <cell r="A852" t="str">
            <v>PA.2213</v>
          </cell>
          <cell r="B852" t="str">
            <v xml:space="preserve">Traùt coät, lam, caàu thang XM#50 daøy 1,5 cm </v>
          </cell>
          <cell r="C852" t="str">
            <v>m2</v>
          </cell>
          <cell r="D852">
            <v>4455</v>
          </cell>
          <cell r="E852">
            <v>6571</v>
          </cell>
          <cell r="F852">
            <v>190</v>
          </cell>
        </row>
        <row r="853">
          <cell r="A853" t="str">
            <v>PA.2214</v>
          </cell>
          <cell r="B853" t="str">
            <v xml:space="preserve">Traùt coät, lam, caàu thang XM#75 daøy 1,5 cm </v>
          </cell>
          <cell r="C853" t="str">
            <v>m2</v>
          </cell>
          <cell r="D853">
            <v>5782</v>
          </cell>
          <cell r="E853">
            <v>6571</v>
          </cell>
          <cell r="F853">
            <v>190</v>
          </cell>
        </row>
        <row r="854">
          <cell r="A854" t="str">
            <v>PA.2313</v>
          </cell>
          <cell r="B854" t="str">
            <v xml:space="preserve">Traùt coät, lam, caàu thang XM#50 daøy 2 cm </v>
          </cell>
          <cell r="C854" t="str">
            <v>m2</v>
          </cell>
          <cell r="D854">
            <v>6188</v>
          </cell>
          <cell r="E854">
            <v>6571</v>
          </cell>
          <cell r="F854">
            <v>190</v>
          </cell>
        </row>
        <row r="855">
          <cell r="A855" t="str">
            <v>PA.2314</v>
          </cell>
          <cell r="B855" t="str">
            <v xml:space="preserve">Traùt coät, lam, caàu thang XM#75 daøy 2 cm </v>
          </cell>
          <cell r="C855" t="str">
            <v>m2</v>
          </cell>
          <cell r="D855">
            <v>8030</v>
          </cell>
          <cell r="E855">
            <v>6571</v>
          </cell>
          <cell r="F855">
            <v>190</v>
          </cell>
        </row>
        <row r="856">
          <cell r="B856" t="str">
            <v>Traùt xaø, daàm, traàn</v>
          </cell>
        </row>
        <row r="857">
          <cell r="A857" t="str">
            <v>PA.3114</v>
          </cell>
          <cell r="B857" t="str">
            <v xml:space="preserve">Traùt daàm vöõa XM#75 </v>
          </cell>
          <cell r="C857" t="str">
            <v>m2</v>
          </cell>
          <cell r="D857">
            <v>5753</v>
          </cell>
          <cell r="E857">
            <v>4354</v>
          </cell>
          <cell r="F857">
            <v>190</v>
          </cell>
        </row>
        <row r="858">
          <cell r="A858" t="str">
            <v>PA.3214</v>
          </cell>
          <cell r="B858" t="str">
            <v xml:space="preserve">Traùt traàn vöõa XM#75 </v>
          </cell>
          <cell r="C858" t="str">
            <v>m2</v>
          </cell>
          <cell r="D858">
            <v>5753</v>
          </cell>
          <cell r="E858">
            <v>3958</v>
          </cell>
          <cell r="F858">
            <v>190</v>
          </cell>
        </row>
        <row r="859">
          <cell r="A859" t="str">
            <v>PA.4114</v>
          </cell>
          <cell r="B859" t="str">
            <v>Traùt phaøo vöõa XM#75</v>
          </cell>
          <cell r="C859" t="str">
            <v>m</v>
          </cell>
          <cell r="D859">
            <v>352</v>
          </cell>
          <cell r="E859">
            <v>2985</v>
          </cell>
        </row>
        <row r="860">
          <cell r="A860" t="str">
            <v>PA.4214</v>
          </cell>
          <cell r="B860" t="str">
            <v>Traùt gôø chæ vöõa XM#75</v>
          </cell>
          <cell r="C860" t="str">
            <v>m</v>
          </cell>
          <cell r="D860">
            <v>799</v>
          </cell>
          <cell r="E860">
            <v>1821</v>
          </cell>
        </row>
        <row r="861">
          <cell r="A861" t="str">
            <v>PA.5114</v>
          </cell>
          <cell r="B861" t="str">
            <v>Traùt oâ vaêng, lam, seânoâ vöõa XM#75</v>
          </cell>
          <cell r="C861" t="str">
            <v>m2</v>
          </cell>
          <cell r="D861">
            <v>3835</v>
          </cell>
          <cell r="E861">
            <v>3167</v>
          </cell>
        </row>
        <row r="862">
          <cell r="A862" t="str">
            <v>PD.3214</v>
          </cell>
          <cell r="B862" t="str">
            <v>Traùt Granitoâ daøy 1,5cm vöõa XM#75</v>
          </cell>
          <cell r="C862" t="str">
            <v>m2</v>
          </cell>
          <cell r="D862">
            <v>41637</v>
          </cell>
          <cell r="E862">
            <v>20451</v>
          </cell>
        </row>
        <row r="863">
          <cell r="A863" t="str">
            <v>PD.3114</v>
          </cell>
          <cell r="B863" t="str">
            <v>Traùt Granitoâ daøy 1,5cm vöõa XM#75</v>
          </cell>
          <cell r="C863" t="str">
            <v>m2</v>
          </cell>
          <cell r="D863">
            <v>37804</v>
          </cell>
          <cell r="E863">
            <v>20451</v>
          </cell>
        </row>
        <row r="864">
          <cell r="B864" t="str">
            <v>Coâng taùc oáp</v>
          </cell>
        </row>
        <row r="865">
          <cell r="B865" t="str">
            <v>Gaïch XM hoa</v>
          </cell>
        </row>
        <row r="866">
          <cell r="A866" t="str">
            <v>QA.1110</v>
          </cell>
          <cell r="B866" t="str">
            <v>OÁp töôøng gaïch men söù 20x20cm cao £4m</v>
          </cell>
          <cell r="C866" t="str">
            <v>m2</v>
          </cell>
          <cell r="D866">
            <v>57454</v>
          </cell>
          <cell r="E866">
            <v>7238</v>
          </cell>
        </row>
        <row r="867">
          <cell r="A867" t="str">
            <v>QA.1120</v>
          </cell>
          <cell r="B867" t="str">
            <v>OÁp töôøng gaïch men söù 20x20cm cao &gt;4m</v>
          </cell>
          <cell r="C867" t="str">
            <v>m2</v>
          </cell>
          <cell r="D867">
            <v>57738</v>
          </cell>
          <cell r="E867">
            <v>7400</v>
          </cell>
          <cell r="F867">
            <v>218</v>
          </cell>
        </row>
        <row r="868">
          <cell r="A868" t="str">
            <v>QA.1210</v>
          </cell>
          <cell r="B868" t="str">
            <v>OÁp truï gaïch men söù 20x20cm cao £4m</v>
          </cell>
          <cell r="C868" t="str">
            <v>m2</v>
          </cell>
          <cell r="D868">
            <v>63033</v>
          </cell>
          <cell r="E868">
            <v>14476</v>
          </cell>
        </row>
        <row r="869">
          <cell r="A869" t="str">
            <v>QA.1220</v>
          </cell>
          <cell r="B869" t="str">
            <v>OÁp truï gaïch men söù 20x20cm cao &gt;4m</v>
          </cell>
          <cell r="C869" t="str">
            <v>m2</v>
          </cell>
          <cell r="D869">
            <v>63033</v>
          </cell>
          <cell r="E869">
            <v>14801</v>
          </cell>
          <cell r="F869">
            <v>218</v>
          </cell>
        </row>
        <row r="870">
          <cell r="A870" t="str">
            <v>QA.1310</v>
          </cell>
          <cell r="B870" t="str">
            <v>OÁp chaân töôøng gaïch men söù 20x20cm cao £4m</v>
          </cell>
          <cell r="C870" t="str">
            <v>m2</v>
          </cell>
          <cell r="D870">
            <v>63033</v>
          </cell>
          <cell r="E870">
            <v>14205</v>
          </cell>
        </row>
        <row r="871">
          <cell r="A871" t="str">
            <v>QA.1320</v>
          </cell>
          <cell r="B871" t="str">
            <v>OÁp chaân töôøng gaïch men söù 20x20cm cao &gt;4m</v>
          </cell>
          <cell r="C871" t="str">
            <v>m2</v>
          </cell>
          <cell r="D871">
            <v>63033</v>
          </cell>
          <cell r="E871">
            <v>14611</v>
          </cell>
          <cell r="F871">
            <v>218</v>
          </cell>
        </row>
        <row r="872">
          <cell r="B872" t="str">
            <v>Gaïch men söù 15x15, 11x11</v>
          </cell>
        </row>
        <row r="873">
          <cell r="A873" t="str">
            <v>QB.1110</v>
          </cell>
          <cell r="B873" t="str">
            <v>OÁp töôøng gaïch men söù 15x15cm cao £4m</v>
          </cell>
          <cell r="C873" t="str">
            <v>m2</v>
          </cell>
          <cell r="D873">
            <v>91754</v>
          </cell>
          <cell r="E873">
            <v>9064</v>
          </cell>
        </row>
        <row r="874">
          <cell r="A874" t="str">
            <v>QB.1120</v>
          </cell>
          <cell r="B874" t="str">
            <v>OÁp töôøng gaïch men söù 15x15cm cao &gt;4m</v>
          </cell>
          <cell r="C874" t="str">
            <v>m2</v>
          </cell>
          <cell r="D874">
            <v>92209</v>
          </cell>
          <cell r="E874">
            <v>9606</v>
          </cell>
          <cell r="F874">
            <v>218</v>
          </cell>
        </row>
        <row r="875">
          <cell r="A875" t="str">
            <v>QB.1210</v>
          </cell>
          <cell r="B875" t="str">
            <v>OÁp töôøng gaïch men söù 11x11cm cao £4m</v>
          </cell>
          <cell r="C875" t="str">
            <v>m2</v>
          </cell>
          <cell r="D875">
            <v>52475</v>
          </cell>
          <cell r="E875">
            <v>9606</v>
          </cell>
        </row>
        <row r="876">
          <cell r="A876" t="str">
            <v>QB.1220</v>
          </cell>
          <cell r="B876" t="str">
            <v>OÁp töôøng gaïch men söù 11x11cm cao &gt;4m</v>
          </cell>
          <cell r="C876" t="str">
            <v>m2</v>
          </cell>
          <cell r="D876">
            <v>52734</v>
          </cell>
          <cell r="E876">
            <v>10526</v>
          </cell>
          <cell r="F876">
            <v>218</v>
          </cell>
        </row>
        <row r="877">
          <cell r="A877" t="str">
            <v>QB.2110</v>
          </cell>
          <cell r="B877" t="str">
            <v xml:space="preserve">OÁp truï coät gaïch men söù 15x15cm </v>
          </cell>
          <cell r="C877" t="str">
            <v>m2</v>
          </cell>
          <cell r="D877">
            <v>92209</v>
          </cell>
          <cell r="E877">
            <v>14151</v>
          </cell>
          <cell r="F877">
            <v>218</v>
          </cell>
        </row>
        <row r="878">
          <cell r="A878" t="str">
            <v>QB.2210</v>
          </cell>
          <cell r="B878" t="str">
            <v xml:space="preserve">OÁp truï coät gaïch men söù 11x11cm </v>
          </cell>
          <cell r="C878" t="str">
            <v>m2</v>
          </cell>
          <cell r="D878">
            <v>52734</v>
          </cell>
          <cell r="E878">
            <v>15004</v>
          </cell>
          <cell r="F878">
            <v>218</v>
          </cell>
        </row>
        <row r="879">
          <cell r="B879" t="str">
            <v>Gaïch men söù 20x15, 20x20, 20x30</v>
          </cell>
        </row>
        <row r="880">
          <cell r="A880" t="str">
            <v>QB.3110</v>
          </cell>
          <cell r="B880" t="str">
            <v>OÁp töôøng gaïch men söù 20x15cm cao &lt;4m</v>
          </cell>
          <cell r="C880" t="str">
            <v>m2</v>
          </cell>
          <cell r="D880">
            <v>93632</v>
          </cell>
          <cell r="E880">
            <v>8794</v>
          </cell>
        </row>
        <row r="881">
          <cell r="A881" t="str">
            <v>QB.3120</v>
          </cell>
          <cell r="B881" t="str">
            <v>OÁp töôøng gaïch men söù 20x15cm cao &gt;4m</v>
          </cell>
          <cell r="C881" t="str">
            <v>m2</v>
          </cell>
          <cell r="D881">
            <v>94096</v>
          </cell>
          <cell r="E881">
            <v>94470</v>
          </cell>
          <cell r="F881">
            <v>163</v>
          </cell>
        </row>
        <row r="882">
          <cell r="A882" t="str">
            <v>QB.4110</v>
          </cell>
          <cell r="B882" t="str">
            <v>OÁp töôøng gaïch men söù 20x20cm cao &lt;4m</v>
          </cell>
          <cell r="C882" t="str">
            <v>m2</v>
          </cell>
          <cell r="D882">
            <v>91548</v>
          </cell>
          <cell r="E882">
            <v>8117</v>
          </cell>
        </row>
        <row r="883">
          <cell r="A883" t="str">
            <v>QB.4120</v>
          </cell>
          <cell r="B883" t="str">
            <v>OÁp töôøng gaïch men söù 20x20cm cao &gt;4m</v>
          </cell>
          <cell r="C883" t="str">
            <v>m2</v>
          </cell>
          <cell r="D883">
            <v>92002</v>
          </cell>
          <cell r="E883">
            <v>8794</v>
          </cell>
          <cell r="F883">
            <v>163</v>
          </cell>
        </row>
        <row r="884">
          <cell r="A884" t="str">
            <v>QB.5110</v>
          </cell>
          <cell r="B884" t="str">
            <v>OÁp töôøng gaïch men söù 20x30cm cao &lt;4m</v>
          </cell>
          <cell r="C884" t="str">
            <v>m2</v>
          </cell>
          <cell r="D884">
            <v>91548</v>
          </cell>
          <cell r="E884">
            <v>6764</v>
          </cell>
        </row>
        <row r="885">
          <cell r="A885" t="str">
            <v>QB.5120</v>
          </cell>
          <cell r="B885" t="str">
            <v>OÁp töôøng gaïch men söù 20x30cm cao &gt;4m</v>
          </cell>
          <cell r="C885" t="str">
            <v>m2</v>
          </cell>
          <cell r="D885">
            <v>92002</v>
          </cell>
          <cell r="E885">
            <v>7441</v>
          </cell>
          <cell r="F885">
            <v>163</v>
          </cell>
        </row>
        <row r="887">
          <cell r="A887" t="str">
            <v>QB.6110</v>
          </cell>
          <cell r="B887" t="str">
            <v>OÁp truï gaïch men söù 20x15cm cao &lt;4m</v>
          </cell>
          <cell r="C887" t="str">
            <v>m2</v>
          </cell>
          <cell r="D887">
            <v>94096</v>
          </cell>
          <cell r="E887">
            <v>10958</v>
          </cell>
        </row>
        <row r="888">
          <cell r="A888" t="str">
            <v>QB.6120</v>
          </cell>
          <cell r="B888" t="str">
            <v>OÁp truï gaïch men söù 20x15cm cao &gt;4m</v>
          </cell>
          <cell r="C888" t="str">
            <v>m2</v>
          </cell>
          <cell r="D888">
            <v>94559</v>
          </cell>
          <cell r="E888">
            <v>12582</v>
          </cell>
          <cell r="F888">
            <v>163</v>
          </cell>
        </row>
        <row r="889">
          <cell r="A889" t="str">
            <v>QB.7110</v>
          </cell>
          <cell r="B889" t="str">
            <v>OÁp truï gaïch men söù 20x20cm cao &lt;4m</v>
          </cell>
          <cell r="C889" t="str">
            <v>m2</v>
          </cell>
          <cell r="D889">
            <v>92002</v>
          </cell>
          <cell r="E889">
            <v>10147</v>
          </cell>
        </row>
        <row r="890">
          <cell r="A890" t="str">
            <v>QB.7120</v>
          </cell>
          <cell r="B890" t="str">
            <v>OÁp truï gaïch men söù 20x20cm cao &gt;4m</v>
          </cell>
          <cell r="C890" t="str">
            <v>m2</v>
          </cell>
          <cell r="D890">
            <v>92455</v>
          </cell>
          <cell r="E890">
            <v>11635</v>
          </cell>
          <cell r="F890">
            <v>163</v>
          </cell>
        </row>
        <row r="891">
          <cell r="A891" t="str">
            <v>QB.8110</v>
          </cell>
          <cell r="B891" t="str">
            <v>OÁp truï gaïch men söù 20x30cm cao &lt;4m</v>
          </cell>
          <cell r="C891" t="str">
            <v>m2</v>
          </cell>
          <cell r="D891">
            <v>92002</v>
          </cell>
          <cell r="E891">
            <v>8388</v>
          </cell>
        </row>
        <row r="892">
          <cell r="A892" t="str">
            <v>QB.8120</v>
          </cell>
          <cell r="B892" t="str">
            <v>OÁp truï gaïch men söù 20x30cm cao &gt;4m</v>
          </cell>
          <cell r="C892" t="str">
            <v>m2</v>
          </cell>
          <cell r="D892">
            <v>92455</v>
          </cell>
          <cell r="E892">
            <v>9606</v>
          </cell>
          <cell r="F892">
            <v>163</v>
          </cell>
        </row>
        <row r="894">
          <cell r="A894" t="str">
            <v>QP.1110</v>
          </cell>
          <cell r="B894" t="str">
            <v>OÁp töôøng ñaù caåm thaïch 20x20cm</v>
          </cell>
          <cell r="C894" t="str">
            <v>m2</v>
          </cell>
          <cell r="D894">
            <v>72405</v>
          </cell>
          <cell r="E894">
            <v>18955</v>
          </cell>
        </row>
        <row r="895">
          <cell r="A895" t="str">
            <v>QP.1120</v>
          </cell>
          <cell r="B895" t="str">
            <v>OÁp töôøng ñaù caåm thaïch 30x30cm</v>
          </cell>
          <cell r="C895" t="str">
            <v>m2</v>
          </cell>
          <cell r="D895">
            <v>110843</v>
          </cell>
          <cell r="E895">
            <v>21790</v>
          </cell>
        </row>
        <row r="896">
          <cell r="A896" t="str">
            <v>QP.1130</v>
          </cell>
          <cell r="B896" t="str">
            <v>OÁp töôøng ñaù caåm thaïch 40x40cm</v>
          </cell>
          <cell r="C896" t="str">
            <v>m2</v>
          </cell>
          <cell r="D896">
            <v>95228</v>
          </cell>
          <cell r="E896">
            <v>19402</v>
          </cell>
        </row>
        <row r="897">
          <cell r="A897" t="str">
            <v>QP.1210</v>
          </cell>
          <cell r="B897" t="str">
            <v>OÁp töôøng ñaù caåm thaïch 20x20cm</v>
          </cell>
          <cell r="C897" t="str">
            <v>m2</v>
          </cell>
          <cell r="D897">
            <v>72405</v>
          </cell>
          <cell r="E897">
            <v>22984</v>
          </cell>
        </row>
        <row r="898">
          <cell r="A898" t="str">
            <v>QP.1220</v>
          </cell>
          <cell r="B898" t="str">
            <v>OÁp töôøng ñaù caåm thaïch 30x30cm</v>
          </cell>
          <cell r="C898" t="str">
            <v>m2</v>
          </cell>
          <cell r="D898">
            <v>110843</v>
          </cell>
          <cell r="E898">
            <v>30298</v>
          </cell>
        </row>
        <row r="899">
          <cell r="A899" t="str">
            <v>QP.1230</v>
          </cell>
          <cell r="B899" t="str">
            <v>OÁp töôøng ñaù caåm thaïch 40x40cm</v>
          </cell>
          <cell r="C899" t="str">
            <v>m2</v>
          </cell>
          <cell r="D899">
            <v>95228</v>
          </cell>
          <cell r="E899">
            <v>24776</v>
          </cell>
        </row>
        <row r="900">
          <cell r="A900" t="str">
            <v>RA.1114</v>
          </cell>
          <cell r="B900" t="str">
            <v>Laùng neàn, saøn khoâng ñaùnh maøu vöõa XM#75 daøy 2cm cao £4m</v>
          </cell>
          <cell r="C900" t="str">
            <v>m2</v>
          </cell>
          <cell r="D900">
            <v>7990</v>
          </cell>
          <cell r="E900">
            <v>897</v>
          </cell>
          <cell r="F900">
            <v>136</v>
          </cell>
        </row>
        <row r="901">
          <cell r="A901" t="str">
            <v>RA.1214</v>
          </cell>
          <cell r="B901" t="str">
            <v>Laùng neàn, saøn khoâng ñaùnh maøu vöõa XM#75 daøy 3cm cao £4m</v>
          </cell>
          <cell r="C901" t="str">
            <v>m2</v>
          </cell>
          <cell r="D901">
            <v>11185</v>
          </cell>
          <cell r="E901">
            <v>1399</v>
          </cell>
          <cell r="F901">
            <v>181</v>
          </cell>
        </row>
        <row r="902">
          <cell r="A902" t="str">
            <v>RA.1225</v>
          </cell>
          <cell r="B902" t="str">
            <v>Laùng neàn, saøn khoâng ñaùnh maøu vöõa XM#100 daøy 3cm cao &gt;4m</v>
          </cell>
          <cell r="C902" t="str">
            <v>m2</v>
          </cell>
          <cell r="D902">
            <v>13940</v>
          </cell>
          <cell r="E902">
            <v>1517</v>
          </cell>
          <cell r="F902">
            <v>290</v>
          </cell>
        </row>
        <row r="903">
          <cell r="A903" t="str">
            <v>RB.1114</v>
          </cell>
          <cell r="B903" t="str">
            <v>Laùng neàn, saøn coù ñaùnh maøu vöõa XM#75 daøy 2cm cao £4m</v>
          </cell>
          <cell r="C903" t="str">
            <v>m2</v>
          </cell>
          <cell r="D903">
            <v>8261</v>
          </cell>
          <cell r="E903">
            <v>1201</v>
          </cell>
          <cell r="F903">
            <v>136</v>
          </cell>
        </row>
        <row r="904">
          <cell r="A904" t="str">
            <v>RB.1214</v>
          </cell>
          <cell r="B904" t="str">
            <v>Laùng neàn, saøn coù ñaùnh maøu vöõa XM#75 daøy 3cm cao £4m</v>
          </cell>
          <cell r="C904" t="str">
            <v>m2</v>
          </cell>
          <cell r="D904">
            <v>11456</v>
          </cell>
          <cell r="E904">
            <v>1649</v>
          </cell>
          <cell r="F904">
            <v>181</v>
          </cell>
        </row>
        <row r="905">
          <cell r="A905" t="str">
            <v>RB.2114</v>
          </cell>
          <cell r="B905" t="str">
            <v>Laùng seânoâ, maùi haét daøy 1cm vöõa XM#75</v>
          </cell>
          <cell r="C905" t="str">
            <v>m2</v>
          </cell>
          <cell r="D905">
            <v>4155</v>
          </cell>
          <cell r="E905">
            <v>1557</v>
          </cell>
          <cell r="F905">
            <v>136</v>
          </cell>
        </row>
        <row r="906">
          <cell r="A906" t="str">
            <v>RB.2124</v>
          </cell>
          <cell r="B906" t="str">
            <v>Laùng seânoâ, maùi haét daøy 2cm vöõa XM#75</v>
          </cell>
          <cell r="C906" t="str">
            <v>m2</v>
          </cell>
          <cell r="D906">
            <v>8263</v>
          </cell>
          <cell r="E906">
            <v>1874</v>
          </cell>
          <cell r="F906">
            <v>136</v>
          </cell>
        </row>
        <row r="907">
          <cell r="A907" t="str">
            <v>RB.2134</v>
          </cell>
          <cell r="B907" t="str">
            <v>Laùng möông caùp daøy 1cm vöõa XM#75</v>
          </cell>
          <cell r="C907" t="str">
            <v>m2</v>
          </cell>
          <cell r="D907">
            <v>4155</v>
          </cell>
          <cell r="E907">
            <v>1557</v>
          </cell>
          <cell r="F907">
            <v>136</v>
          </cell>
        </row>
        <row r="908">
          <cell r="A908" t="str">
            <v>RB.2144</v>
          </cell>
          <cell r="B908" t="str">
            <v>Laùng heø daøy 3cm vöõa XM#75</v>
          </cell>
          <cell r="C908" t="str">
            <v>m2</v>
          </cell>
          <cell r="D908">
            <v>11456</v>
          </cell>
          <cell r="E908">
            <v>1781</v>
          </cell>
          <cell r="F908">
            <v>136</v>
          </cell>
        </row>
        <row r="909">
          <cell r="A909" t="str">
            <v>SA.7111</v>
          </cell>
          <cell r="B909" t="str">
            <v>Laùt neàn baèng gaïch ceâramic vöõa XM#75 30x30 cm</v>
          </cell>
          <cell r="C909" t="str">
            <v>m2</v>
          </cell>
          <cell r="D909">
            <v>83385</v>
          </cell>
          <cell r="E909">
            <v>5411</v>
          </cell>
        </row>
        <row r="910">
          <cell r="A910" t="str">
            <v>SA.7410</v>
          </cell>
          <cell r="B910" t="str">
            <v>Laùt neàn baèng gaïch ceâramic vöõa XM#75 20x20 cm</v>
          </cell>
          <cell r="C910" t="str">
            <v>m2</v>
          </cell>
          <cell r="D910">
            <v>89358</v>
          </cell>
          <cell r="E910">
            <v>6494</v>
          </cell>
        </row>
        <row r="911">
          <cell r="A911" t="str">
            <v>SA.9110</v>
          </cell>
          <cell r="B911" t="str">
            <v>Laùt saân gaïch xi maêng 30x30cm</v>
          </cell>
          <cell r="C911" t="str">
            <v>m2</v>
          </cell>
          <cell r="D911">
            <v>42757</v>
          </cell>
          <cell r="E911">
            <v>2706</v>
          </cell>
        </row>
        <row r="912">
          <cell r="A912" t="str">
            <v>SA.9120</v>
          </cell>
          <cell r="B912" t="str">
            <v>Laùt saân gaïch xi maêng 40x40cm</v>
          </cell>
          <cell r="C912" t="str">
            <v>m2</v>
          </cell>
          <cell r="D912">
            <v>30971</v>
          </cell>
          <cell r="E912">
            <v>2435</v>
          </cell>
        </row>
        <row r="913">
          <cell r="A913" t="str">
            <v>SA.9310</v>
          </cell>
          <cell r="B913" t="str">
            <v>Laùt saân gaïch xi maêng töï cheøn daøy 3,5cm</v>
          </cell>
          <cell r="C913" t="str">
            <v>m2</v>
          </cell>
          <cell r="D913">
            <v>65650</v>
          </cell>
          <cell r="E913">
            <v>1894</v>
          </cell>
        </row>
        <row r="914">
          <cell r="A914" t="str">
            <v>SA.9320</v>
          </cell>
          <cell r="B914" t="str">
            <v>Laùt saân gaïch xi maêng töï cheøn daøy 5,5cm</v>
          </cell>
          <cell r="C914" t="str">
            <v>m2</v>
          </cell>
          <cell r="D914">
            <v>72720</v>
          </cell>
          <cell r="E914">
            <v>2165</v>
          </cell>
        </row>
        <row r="915">
          <cell r="A915" t="str">
            <v>SC.3110</v>
          </cell>
          <cell r="B915" t="str">
            <v>Boù væa khuoân ñöôøng 18x22x100 cm</v>
          </cell>
          <cell r="C915" t="str">
            <v>m</v>
          </cell>
          <cell r="D915">
            <v>46247</v>
          </cell>
          <cell r="E915">
            <v>1353</v>
          </cell>
        </row>
        <row r="916">
          <cell r="A916" t="str">
            <v>SC.3120</v>
          </cell>
          <cell r="B916" t="str">
            <v>Boù væa khuoân ñöôøng 18x33x100 cm</v>
          </cell>
          <cell r="C916" t="str">
            <v>m</v>
          </cell>
          <cell r="D916">
            <v>68668</v>
          </cell>
          <cell r="E916">
            <v>1894</v>
          </cell>
        </row>
        <row r="917">
          <cell r="A917" t="str">
            <v>SB.2140</v>
          </cell>
          <cell r="B917" t="str">
            <v>Laùt neàn saøn maùi baèng gaïïch ñaát nung vöõa XM#75 30x30 cm</v>
          </cell>
          <cell r="C917" t="str">
            <v>m</v>
          </cell>
          <cell r="D917">
            <v>31542</v>
          </cell>
          <cell r="E917">
            <v>2341</v>
          </cell>
        </row>
        <row r="918">
          <cell r="A918" t="str">
            <v>UA.1110</v>
          </cell>
          <cell r="B918" t="str">
            <v>Queùt voâi 1 nöôùc traéng 2 nöôùc maøu cao £4m</v>
          </cell>
          <cell r="C918" t="str">
            <v>m2</v>
          </cell>
          <cell r="D918">
            <v>705</v>
          </cell>
          <cell r="E918">
            <v>415</v>
          </cell>
        </row>
        <row r="919">
          <cell r="A919" t="str">
            <v>UA.1120</v>
          </cell>
          <cell r="B919" t="str">
            <v>Queùt voâi 1 nöôùc traéng 2 nöôùc maøu cao &gt;4m</v>
          </cell>
          <cell r="C919" t="str">
            <v>m2</v>
          </cell>
          <cell r="D919">
            <v>705</v>
          </cell>
          <cell r="E919">
            <v>493</v>
          </cell>
        </row>
        <row r="920">
          <cell r="A920" t="str">
            <v>UA.1310</v>
          </cell>
          <cell r="B920" t="str">
            <v>Queùt 2 nöôùc xi maêng cao £4m</v>
          </cell>
          <cell r="C920" t="str">
            <v>m2</v>
          </cell>
          <cell r="D920">
            <v>1039</v>
          </cell>
          <cell r="E920">
            <v>246</v>
          </cell>
        </row>
        <row r="921">
          <cell r="A921" t="str">
            <v>UA.1320</v>
          </cell>
          <cell r="B921" t="str">
            <v>Queùt 2 nöôùc xi maêng cao &gt;4m</v>
          </cell>
          <cell r="C921" t="str">
            <v>m2</v>
          </cell>
          <cell r="D921">
            <v>1039</v>
          </cell>
          <cell r="E921">
            <v>272</v>
          </cell>
        </row>
        <row r="922">
          <cell r="A922" t="str">
            <v>UB.1110</v>
          </cell>
          <cell r="B922" t="str">
            <v>Baû ma tít töôøng</v>
          </cell>
          <cell r="C922" t="str">
            <v>m2</v>
          </cell>
          <cell r="D922">
            <v>5480</v>
          </cell>
          <cell r="E922">
            <v>4059</v>
          </cell>
        </row>
        <row r="923">
          <cell r="A923" t="str">
            <v>UB.1120</v>
          </cell>
          <cell r="B923" t="str">
            <v>Baû ma tít traàn, coät, lam ñöùng, maùi haét, seâ noâ</v>
          </cell>
          <cell r="C923" t="str">
            <v>m2</v>
          </cell>
          <cell r="D923">
            <v>5480</v>
          </cell>
          <cell r="E923">
            <v>4870</v>
          </cell>
        </row>
        <row r="924">
          <cell r="A924" t="str">
            <v>UC.2220</v>
          </cell>
          <cell r="B924" t="str">
            <v>Sôn oáng maøu traéng 3 nöôùc (sôn daàu)</v>
          </cell>
          <cell r="C924" t="str">
            <v>m2</v>
          </cell>
          <cell r="D924">
            <v>2050</v>
          </cell>
          <cell r="E924">
            <v>960</v>
          </cell>
        </row>
        <row r="925">
          <cell r="A925" t="str">
            <v>UC.3110</v>
          </cell>
          <cell r="B925" t="str">
            <v xml:space="preserve">Sôn töôøng baèng sôn si li caùt </v>
          </cell>
          <cell r="C925" t="str">
            <v>m2</v>
          </cell>
          <cell r="D925">
            <v>7070</v>
          </cell>
          <cell r="E925">
            <v>731</v>
          </cell>
        </row>
        <row r="926">
          <cell r="A926" t="str">
            <v>UC.3120</v>
          </cell>
          <cell r="B926" t="str">
            <v xml:space="preserve">Sôn traàn, daàm, coät baèng sôn si li caùt </v>
          </cell>
          <cell r="C926" t="str">
            <v>m2</v>
          </cell>
          <cell r="D926">
            <v>7070</v>
          </cell>
          <cell r="E926">
            <v>920</v>
          </cell>
        </row>
        <row r="927">
          <cell r="A927" t="str">
            <v>UC.2230</v>
          </cell>
          <cell r="B927" t="str">
            <v>Sôn saét theùp caùc loaïi 2 nöôùc</v>
          </cell>
          <cell r="C927" t="str">
            <v>m2</v>
          </cell>
          <cell r="D927">
            <v>4725</v>
          </cell>
          <cell r="E927">
            <v>1116</v>
          </cell>
        </row>
        <row r="928">
          <cell r="A928" t="str">
            <v>UC.4210</v>
          </cell>
          <cell r="B928" t="str">
            <v>Queùt xi Flinkote choáng thaám seâ noâ</v>
          </cell>
          <cell r="C928" t="str">
            <v>m2</v>
          </cell>
          <cell r="D928">
            <v>8250</v>
          </cell>
          <cell r="E928">
            <v>372</v>
          </cell>
        </row>
        <row r="929">
          <cell r="A929" t="str">
            <v>VB.4111</v>
          </cell>
          <cell r="B929" t="str">
            <v xml:space="preserve">Troàng coû ta luy neàn ñöôøng </v>
          </cell>
          <cell r="C929" t="str">
            <v>m2</v>
          </cell>
          <cell r="E929">
            <v>1101.73</v>
          </cell>
        </row>
        <row r="930">
          <cell r="A930" t="str">
            <v>ZH.3340</v>
          </cell>
          <cell r="B930" t="str">
            <v>Laép ñaët kim thu seùt</v>
          </cell>
          <cell r="C930" t="str">
            <v>Caùi</v>
          </cell>
          <cell r="D930">
            <v>18722</v>
          </cell>
          <cell r="E930">
            <v>20714</v>
          </cell>
          <cell r="F930">
            <v>2514</v>
          </cell>
        </row>
        <row r="931">
          <cell r="A931" t="str">
            <v>ZI.1110</v>
          </cell>
          <cell r="B931" t="str">
            <v>Laép ñaët lavabo 1 voøi röûa</v>
          </cell>
          <cell r="C931" t="str">
            <v>boä</v>
          </cell>
          <cell r="D931">
            <v>177795</v>
          </cell>
          <cell r="E931">
            <v>6904</v>
          </cell>
        </row>
        <row r="932">
          <cell r="A932" t="str">
            <v>ZI.1120</v>
          </cell>
          <cell r="B932" t="str">
            <v>Laép ñaët lavabo 2 voøi röûa</v>
          </cell>
          <cell r="C932" t="str">
            <v>boä</v>
          </cell>
          <cell r="D932">
            <v>332970</v>
          </cell>
          <cell r="E932">
            <v>8285</v>
          </cell>
        </row>
        <row r="933">
          <cell r="A933" t="str">
            <v>ZI.2110</v>
          </cell>
          <cell r="B933" t="str">
            <v>Laép ñaët môùi beä xí beät</v>
          </cell>
          <cell r="C933" t="str">
            <v>boä</v>
          </cell>
          <cell r="D933">
            <v>518160</v>
          </cell>
          <cell r="E933">
            <v>20714</v>
          </cell>
        </row>
        <row r="934">
          <cell r="A934" t="str">
            <v>ZI.2210</v>
          </cell>
          <cell r="B934" t="str">
            <v>Laép ñaët môùi chaäu tieåu nam</v>
          </cell>
          <cell r="C934" t="str">
            <v>boä</v>
          </cell>
          <cell r="D934">
            <v>107100</v>
          </cell>
          <cell r="E934">
            <v>20714</v>
          </cell>
        </row>
        <row r="935">
          <cell r="A935" t="str">
            <v>ZI.2220</v>
          </cell>
          <cell r="B935" t="str">
            <v>Laép ñaët môùi chaäu tieåu nöõ</v>
          </cell>
          <cell r="C935" t="str">
            <v>boä</v>
          </cell>
          <cell r="D935">
            <v>306000</v>
          </cell>
          <cell r="E935">
            <v>20714</v>
          </cell>
        </row>
        <row r="936">
          <cell r="A936" t="str">
            <v>ZI.3110</v>
          </cell>
          <cell r="B936" t="str">
            <v xml:space="preserve">Laép ñaët voøi taém höông sen </v>
          </cell>
          <cell r="C936" t="str">
            <v>boä</v>
          </cell>
          <cell r="D936">
            <v>90450</v>
          </cell>
          <cell r="E936">
            <v>2762</v>
          </cell>
        </row>
        <row r="937">
          <cell r="A937" t="str">
            <v>ZI.6110</v>
          </cell>
          <cell r="B937" t="str">
            <v>Laép ñaët göông môùi</v>
          </cell>
          <cell r="C937" t="str">
            <v>boä</v>
          </cell>
          <cell r="D937">
            <v>190023</v>
          </cell>
          <cell r="E937">
            <v>1795</v>
          </cell>
          <cell r="F937">
            <v>278</v>
          </cell>
        </row>
        <row r="938">
          <cell r="A938" t="str">
            <v>ZI.6120</v>
          </cell>
          <cell r="B938" t="str">
            <v xml:space="preserve">Laép ñaët keä kính </v>
          </cell>
          <cell r="C938" t="str">
            <v>caùi</v>
          </cell>
          <cell r="D938">
            <v>120032</v>
          </cell>
          <cell r="E938">
            <v>1795</v>
          </cell>
          <cell r="F938">
            <v>278</v>
          </cell>
        </row>
        <row r="939">
          <cell r="A939" t="str">
            <v>ZI.6130</v>
          </cell>
          <cell r="B939" t="str">
            <v>Laép ñaët giaù treo</v>
          </cell>
          <cell r="C939" t="str">
            <v>caùi</v>
          </cell>
          <cell r="D939">
            <v>55116</v>
          </cell>
          <cell r="E939">
            <v>1243</v>
          </cell>
          <cell r="F939">
            <v>139</v>
          </cell>
        </row>
        <row r="940">
          <cell r="A940" t="str">
            <v>ZI.6140</v>
          </cell>
          <cell r="B940" t="str">
            <v>Laép ñaët hoäp ñöïng xaø phoøng , giaáy veä sinh</v>
          </cell>
          <cell r="C940" t="str">
            <v>caùi</v>
          </cell>
          <cell r="D940">
            <v>5512</v>
          </cell>
          <cell r="E940">
            <v>1243</v>
          </cell>
          <cell r="F940">
            <v>139</v>
          </cell>
        </row>
        <row r="941">
          <cell r="A941" t="str">
            <v>ZI.8110</v>
          </cell>
          <cell r="B941" t="str">
            <v>Boàn nöôùc inox 1000 lít</v>
          </cell>
          <cell r="C941" t="str">
            <v>caùi</v>
          </cell>
          <cell r="D941">
            <v>3704750</v>
          </cell>
          <cell r="E941">
            <v>19873</v>
          </cell>
        </row>
        <row r="942">
          <cell r="A942" t="str">
            <v>ZJ.1110</v>
          </cell>
          <cell r="B942" t="str">
            <v>Oáng theùp F26 daãn nöôùc ra saân tröôùc</v>
          </cell>
          <cell r="C942" t="str">
            <v>m</v>
          </cell>
          <cell r="D942">
            <v>13691.24</v>
          </cell>
          <cell r="E942">
            <v>4439.59</v>
          </cell>
        </row>
        <row r="943">
          <cell r="A943" t="str">
            <v>ZJ.1120</v>
          </cell>
          <cell r="B943" t="str">
            <v>Oáng theùp F32 daãn nöôùc ra saân tröôùc</v>
          </cell>
          <cell r="C943" t="str">
            <v>m</v>
          </cell>
          <cell r="D943">
            <v>19071.54</v>
          </cell>
          <cell r="E943">
            <v>4690.92</v>
          </cell>
        </row>
        <row r="944">
          <cell r="A944" t="str">
            <v>ZJ.1130</v>
          </cell>
          <cell r="B944" t="str">
            <v>Oáng theùp F40 daãn nöôùc ra saân tröôùc</v>
          </cell>
          <cell r="C944" t="str">
            <v>m</v>
          </cell>
          <cell r="D944">
            <v>25082.61</v>
          </cell>
          <cell r="E944">
            <v>5468.36</v>
          </cell>
        </row>
        <row r="945">
          <cell r="A945" t="str">
            <v>ZJ.1140</v>
          </cell>
          <cell r="B945" t="str">
            <v>Oáng theùp F50 daãn nöôùc ra saân tröôùc</v>
          </cell>
          <cell r="C945" t="str">
            <v>m</v>
          </cell>
          <cell r="D945">
            <v>28037.58</v>
          </cell>
          <cell r="E945">
            <v>6296.9</v>
          </cell>
        </row>
        <row r="946">
          <cell r="A946" t="str">
            <v>ZJ.4230</v>
          </cell>
          <cell r="B946" t="str">
            <v>Laép ñaët oáng xi maêng F 200 baèng PP xaûm oáng</v>
          </cell>
          <cell r="C946" t="str">
            <v>m</v>
          </cell>
          <cell r="D946">
            <v>25287.53</v>
          </cell>
          <cell r="E946">
            <v>9666.2999999999993</v>
          </cell>
        </row>
        <row r="947">
          <cell r="A947" t="str">
            <v>ZJ.5150</v>
          </cell>
          <cell r="B947" t="str">
            <v>Laép ñaët oáng gang F 200 baèng PP xaûm oáng</v>
          </cell>
          <cell r="C947" t="str">
            <v>m</v>
          </cell>
          <cell r="D947">
            <v>213920.3</v>
          </cell>
          <cell r="E947">
            <v>10986.44</v>
          </cell>
        </row>
        <row r="948">
          <cell r="A948" t="str">
            <v>ZJ.6150</v>
          </cell>
          <cell r="B948" t="str">
            <v>Laép ñaët oáng gang F 200 baèng maët bích</v>
          </cell>
          <cell r="C948" t="str">
            <v>m</v>
          </cell>
          <cell r="D948">
            <v>257954.63</v>
          </cell>
          <cell r="E948">
            <v>3410.82</v>
          </cell>
        </row>
        <row r="949">
          <cell r="A949" t="str">
            <v>ZJ.7110</v>
          </cell>
          <cell r="B949" t="str">
            <v>Laép ñaët  oáng nhöïa PVC F 32 baèng mieäng baùt</v>
          </cell>
          <cell r="C949" t="str">
            <v>m</v>
          </cell>
          <cell r="D949">
            <v>4966.04</v>
          </cell>
          <cell r="E949">
            <v>897.58</v>
          </cell>
        </row>
        <row r="950">
          <cell r="A950" t="str">
            <v>ZJ.7120</v>
          </cell>
          <cell r="B950" t="str">
            <v>Laép ñaët  oáng nhöïa PVC F 40 baèng mieäng baùt</v>
          </cell>
          <cell r="C950" t="str">
            <v>m</v>
          </cell>
          <cell r="D950">
            <v>6413.1</v>
          </cell>
          <cell r="E950">
            <v>1121.29</v>
          </cell>
        </row>
        <row r="951">
          <cell r="A951" t="str">
            <v>ZJ.7130</v>
          </cell>
          <cell r="B951" t="str">
            <v>Laép ñaët  oáng nhöïa PVC F 50 baèng mieäng baùt</v>
          </cell>
          <cell r="C951" t="str">
            <v>m</v>
          </cell>
          <cell r="D951">
            <v>8823.7800000000007</v>
          </cell>
          <cell r="E951">
            <v>1400.23</v>
          </cell>
        </row>
        <row r="952">
          <cell r="A952" t="str">
            <v>ZJ.7140</v>
          </cell>
          <cell r="B952" t="str">
            <v>Laép ñaët  oáng nhöïa PVC F 65 baèng mieäng baùt</v>
          </cell>
          <cell r="C952" t="str">
            <v>m</v>
          </cell>
          <cell r="D952">
            <v>11766.84</v>
          </cell>
          <cell r="E952">
            <v>1518.99</v>
          </cell>
        </row>
        <row r="953">
          <cell r="A953" t="str">
            <v>ZJ.7150</v>
          </cell>
          <cell r="B953" t="str">
            <v>Laép ñaët  oáng nhöïa PVC F 89 baèng mieäng baùt</v>
          </cell>
          <cell r="C953" t="str">
            <v>m</v>
          </cell>
          <cell r="D953">
            <v>24560.1</v>
          </cell>
          <cell r="E953">
            <v>1778.6</v>
          </cell>
        </row>
        <row r="954">
          <cell r="A954" t="str">
            <v>ZJ.7160</v>
          </cell>
          <cell r="B954" t="str">
            <v>Laép ñaët  oáng nhöïa PVC F 100 baèng mieäng baùt</v>
          </cell>
          <cell r="C954" t="str">
            <v>m</v>
          </cell>
          <cell r="D954">
            <v>40831.660000000003</v>
          </cell>
          <cell r="E954">
            <v>2188.73</v>
          </cell>
        </row>
        <row r="955">
          <cell r="A955" t="str">
            <v>ZJ.7170</v>
          </cell>
          <cell r="B955" t="str">
            <v>Laép ñaët  oáng nhöïa PVC F 125 baèng mieäng baùt</v>
          </cell>
          <cell r="C955" t="str">
            <v>m</v>
          </cell>
          <cell r="D955">
            <v>44844.27</v>
          </cell>
          <cell r="E955">
            <v>2212.1999999999998</v>
          </cell>
        </row>
        <row r="956">
          <cell r="A956" t="str">
            <v>ZJ.7180</v>
          </cell>
          <cell r="B956" t="str">
            <v>Laép ñaët  oáng nhöïa PVC F 150 baèng mieäng baùt</v>
          </cell>
          <cell r="C956" t="str">
            <v>m</v>
          </cell>
          <cell r="D956">
            <v>53071.839999999997</v>
          </cell>
          <cell r="E956">
            <v>2460.7600000000002</v>
          </cell>
        </row>
        <row r="957">
          <cell r="A957" t="str">
            <v>ZJ.7230</v>
          </cell>
          <cell r="B957" t="str">
            <v>Laép ñaët  oáng nhöïa PVC F 25 baèng mang soâng</v>
          </cell>
          <cell r="C957" t="str">
            <v>m</v>
          </cell>
          <cell r="D957">
            <v>366090</v>
          </cell>
          <cell r="E957">
            <v>1443.04</v>
          </cell>
        </row>
        <row r="958">
          <cell r="A958" t="str">
            <v>ZJ.7240</v>
          </cell>
          <cell r="B958" t="str">
            <v>Laép ñaët  oáng nhöïa PVC F 32 baèng mang soâng</v>
          </cell>
          <cell r="C958" t="str">
            <v>m</v>
          </cell>
          <cell r="D958">
            <v>5213.59</v>
          </cell>
          <cell r="E958">
            <v>1415.42</v>
          </cell>
        </row>
        <row r="959">
          <cell r="A959" t="str">
            <v>ZJ.7250</v>
          </cell>
          <cell r="B959" t="str">
            <v>Laép ñaët  oáng nhöïa PVC F 40 baèng mang soâng</v>
          </cell>
          <cell r="C959" t="str">
            <v>m</v>
          </cell>
          <cell r="D959">
            <v>6781.42</v>
          </cell>
          <cell r="E959">
            <v>1739.93</v>
          </cell>
        </row>
        <row r="960">
          <cell r="A960" t="str">
            <v>ZJ.7260</v>
          </cell>
          <cell r="B960" t="str">
            <v>Laép ñaët  oáng nhöïa PVC F 50 baèng mang soâng</v>
          </cell>
          <cell r="C960" t="str">
            <v>m</v>
          </cell>
          <cell r="D960">
            <v>10754.94</v>
          </cell>
          <cell r="E960">
            <v>2209.44</v>
          </cell>
        </row>
        <row r="961">
          <cell r="A961" t="str">
            <v>ZJ.7271</v>
          </cell>
          <cell r="B961" t="str">
            <v>Laép ñaët  oáng nhöïa PVC F 60 baèng mang soâng</v>
          </cell>
          <cell r="C961" t="str">
            <v>m</v>
          </cell>
          <cell r="D961">
            <v>10657.33</v>
          </cell>
          <cell r="E961">
            <v>2464.5100000000002</v>
          </cell>
        </row>
        <row r="962">
          <cell r="A962" t="str">
            <v>ZJ.7272</v>
          </cell>
          <cell r="B962" t="str">
            <v>Laép ñaët  oáng nhöïa PVC F 73 baèng mang soâng</v>
          </cell>
          <cell r="C962" t="str">
            <v>m</v>
          </cell>
          <cell r="D962">
            <v>17170.53</v>
          </cell>
          <cell r="E962">
            <v>2583.64</v>
          </cell>
        </row>
        <row r="963">
          <cell r="A963" t="str">
            <v>ZJ.7273</v>
          </cell>
          <cell r="B963" t="str">
            <v>Laép ñaët  oáng nhöïa PVC F 90 baèng mang soâng</v>
          </cell>
          <cell r="C963" t="str">
            <v>m</v>
          </cell>
          <cell r="D963">
            <v>26281.040000000001</v>
          </cell>
          <cell r="E963">
            <v>3242.77</v>
          </cell>
        </row>
        <row r="964">
          <cell r="A964" t="str">
            <v>ZJ.7274</v>
          </cell>
          <cell r="B964" t="str">
            <v>Laép ñaët  oáng nhöïa PVC F 114 baèng mang soâng</v>
          </cell>
          <cell r="C964" t="str">
            <v>m</v>
          </cell>
          <cell r="D964">
            <v>43364.61</v>
          </cell>
          <cell r="E964">
            <v>3631.9</v>
          </cell>
        </row>
        <row r="965">
          <cell r="A965" t="str">
            <v>ZJ.7275</v>
          </cell>
          <cell r="B965" t="str">
            <v>Laép ñaët  oáng nhöïa PVC F 168 baèng mang soâng</v>
          </cell>
          <cell r="C965" t="str">
            <v>m</v>
          </cell>
          <cell r="D965">
            <v>60932.17</v>
          </cell>
          <cell r="E965">
            <v>4021.03</v>
          </cell>
        </row>
        <row r="966">
          <cell r="A966" t="str">
            <v>ZJ.7276</v>
          </cell>
          <cell r="B966" t="str">
            <v>Laép ñaët  oáng nhöïa PVC F 220 baèng mang soâng</v>
          </cell>
          <cell r="C966" t="str">
            <v>m</v>
          </cell>
          <cell r="D966">
            <v>148515.24</v>
          </cell>
          <cell r="E966">
            <v>4410.1400000000003</v>
          </cell>
        </row>
        <row r="967">
          <cell r="A967" t="str">
            <v>ZM.1140</v>
          </cell>
          <cell r="B967" t="str">
            <v>Co oáng PVC F32</v>
          </cell>
          <cell r="C967" t="str">
            <v>caùi</v>
          </cell>
          <cell r="D967">
            <v>3937</v>
          </cell>
          <cell r="E967">
            <v>1091</v>
          </cell>
        </row>
        <row r="968">
          <cell r="A968" t="str">
            <v>ZM.1174</v>
          </cell>
          <cell r="B968" t="str">
            <v>Co oáng PVC F114</v>
          </cell>
          <cell r="C968" t="str">
            <v>caùi</v>
          </cell>
          <cell r="D968">
            <v>8464</v>
          </cell>
          <cell r="E968">
            <v>2594</v>
          </cell>
        </row>
        <row r="969">
          <cell r="A969" t="str">
            <v>ZL.3110</v>
          </cell>
          <cell r="B969" t="str">
            <v>Noái oáng PVC F32</v>
          </cell>
          <cell r="C969" t="str">
            <v>caùi</v>
          </cell>
          <cell r="D969">
            <v>3612</v>
          </cell>
          <cell r="E969">
            <v>552</v>
          </cell>
        </row>
        <row r="970">
          <cell r="A970" t="str">
            <v>D.01.01</v>
          </cell>
          <cell r="B970" t="str">
            <v xml:space="preserve">Saûn xuaát vaø laép ñaët lam BTCT ñuùc saün </v>
          </cell>
          <cell r="C970" t="str">
            <v>m2</v>
          </cell>
          <cell r="D970">
            <v>2375766</v>
          </cell>
          <cell r="E970">
            <v>426018</v>
          </cell>
          <cell r="F970">
            <v>53744</v>
          </cell>
        </row>
      </sheetData>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TT-3p"/>
      <sheetName val="CHITIET VL-NC-TT -1p"/>
      <sheetName val="KPVC-BD "/>
      <sheetName val="TONG HOP VL-NC TT"/>
      <sheetName val="TDTKP1"/>
      <sheetName val="TONG HOP VL-NC TT (2)"/>
      <sheetName val="DON GIA"/>
      <sheetName val="Sheet1"/>
      <sheetName val="Gia thanh 1m3 beton"/>
      <sheetName val="VLP gia cong cot thep"/>
      <sheetName val="CHITIET HA THE"/>
      <sheetName val="TONG HOP VL-NC HT"/>
      <sheetName val="KPVC-BD  (2)"/>
      <sheetName val="TDTKP2"/>
      <sheetName val="TDTKP1 (3)"/>
      <sheetName val="TDTKP1 (2)"/>
      <sheetName val="DK-KH"/>
      <sheetName val="BIA (2)"/>
      <sheetName val="BIA"/>
      <sheetName val="TM-DT"/>
      <sheetName val="TH-THT (3)"/>
      <sheetName val="TH-THT (2)"/>
      <sheetName val="TH-THT"/>
      <sheetName val="CT THT"/>
      <sheetName val="LKVT-TB-TR -GD1"/>
      <sheetName val="VLP gi   ong cot thep"/>
      <sheetName val="CHITIET VL_NC_TT_3p"/>
      <sheetName val="CHITIET VL_NC_TT _1p"/>
      <sheetName val="KPVC_BD "/>
      <sheetName val="TONG HOP VL_NC 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28E41-B207-4413-B800-2EEB9594B97B}">
  <sheetPr>
    <tabColor rgb="FF7030A0"/>
  </sheetPr>
  <dimension ref="A1:AK196"/>
  <sheetViews>
    <sheetView tabSelected="1" view="pageBreakPreview" topLeftCell="B1" zoomScale="60" zoomScaleNormal="60" workbookViewId="0">
      <selection activeCell="U10" sqref="U10"/>
    </sheetView>
  </sheetViews>
  <sheetFormatPr defaultColWidth="9.28515625" defaultRowHeight="18.75" x14ac:dyDescent="0.2"/>
  <cols>
    <col min="1" max="1" width="47.42578125" style="3" hidden="1" customWidth="1"/>
    <col min="2" max="2" width="6.7109375" style="200" customWidth="1"/>
    <col min="3" max="3" width="30.42578125" style="106" customWidth="1"/>
    <col min="4" max="4" width="25" style="106" customWidth="1"/>
    <col min="5" max="5" width="6.28515625" style="191" customWidth="1"/>
    <col min="6" max="6" width="8" style="191" customWidth="1"/>
    <col min="7" max="7" width="13" style="191" customWidth="1"/>
    <col min="8" max="8" width="14.7109375" style="191" customWidth="1"/>
    <col min="9" max="9" width="11.7109375" style="191" customWidth="1"/>
    <col min="10" max="10" width="16.5703125" style="192" hidden="1" customWidth="1"/>
    <col min="11" max="11" width="6.7109375" style="193" customWidth="1"/>
    <col min="12" max="12" width="8.5703125" style="194" customWidth="1"/>
    <col min="13" max="14" width="14.5703125" style="192" customWidth="1"/>
    <col min="15" max="15" width="8.7109375" style="195" customWidth="1"/>
    <col min="16" max="16" width="14" style="196" customWidth="1"/>
    <col min="17" max="17" width="12.7109375" style="196" customWidth="1"/>
    <col min="18" max="18" width="14.5703125" style="197" customWidth="1"/>
    <col min="19" max="19" width="13.28515625" style="196" customWidth="1"/>
    <col min="20" max="20" width="18.42578125" style="196" customWidth="1"/>
    <col min="21" max="21" width="7.28515625" style="196" customWidth="1"/>
    <col min="22" max="22" width="14" style="195" hidden="1" customWidth="1"/>
    <col min="23" max="23" width="12" style="3" customWidth="1"/>
    <col min="24" max="24" width="19.7109375" style="3" customWidth="1"/>
    <col min="25" max="25" width="26.85546875" style="3" customWidth="1"/>
    <col min="26" max="26" width="8.7109375" style="3" customWidth="1"/>
    <col min="27" max="27" width="12" style="198" customWidth="1"/>
    <col min="28" max="28" width="15.5703125" style="3" customWidth="1"/>
    <col min="29" max="29" width="9.28515625" style="3" customWidth="1"/>
    <col min="30" max="30" width="18" style="3" customWidth="1"/>
    <col min="31" max="31" width="19.85546875" style="3" customWidth="1"/>
    <col min="32" max="32" width="20.42578125" style="3" customWidth="1"/>
    <col min="33" max="33" width="25.42578125" style="3" hidden="1" customWidth="1"/>
    <col min="34" max="34" width="21" style="82" customWidth="1"/>
    <col min="35" max="35" width="16.140625" style="82" customWidth="1"/>
    <col min="36" max="36" width="17.5703125" style="3" customWidth="1"/>
    <col min="37" max="37" width="26.5703125" style="3" customWidth="1"/>
    <col min="38" max="16384" width="9.28515625" style="3"/>
  </cols>
  <sheetData>
    <row r="1" spans="1:37" ht="40.15" customHeight="1" x14ac:dyDescent="0.2">
      <c r="A1" s="1" t="s">
        <v>0</v>
      </c>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7" s="5" customFormat="1" ht="19.5" customHeight="1" x14ac:dyDescent="0.2">
      <c r="A2" s="4"/>
      <c r="B2" s="201" t="s">
        <v>284</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row>
    <row r="3" spans="1:37" s="5" customFormat="1" ht="6.75" customHeight="1" x14ac:dyDescent="0.2">
      <c r="A3" s="6" t="s">
        <v>2</v>
      </c>
      <c r="B3" s="6"/>
      <c r="C3" s="6"/>
      <c r="D3" s="6"/>
      <c r="E3" s="7"/>
      <c r="F3" s="8"/>
      <c r="G3" s="8"/>
      <c r="H3" s="8"/>
      <c r="I3" s="8"/>
      <c r="J3" s="9"/>
      <c r="K3" s="8"/>
      <c r="L3" s="10"/>
      <c r="M3" s="10"/>
      <c r="N3" s="10"/>
      <c r="O3" s="10"/>
      <c r="P3" s="10"/>
      <c r="Q3" s="10"/>
      <c r="R3" s="10"/>
      <c r="S3" s="10"/>
      <c r="T3" s="10"/>
      <c r="U3" s="10"/>
      <c r="V3" s="10"/>
      <c r="W3" s="10"/>
      <c r="X3" s="10"/>
      <c r="Y3" s="10"/>
      <c r="Z3" s="10"/>
      <c r="AA3" s="10"/>
      <c r="AB3" s="10"/>
      <c r="AC3" s="11"/>
      <c r="AD3" s="12"/>
      <c r="AE3" s="12"/>
      <c r="AF3" s="6"/>
      <c r="AG3" s="6"/>
      <c r="AH3" s="6"/>
      <c r="AI3" s="6"/>
      <c r="AJ3" s="6"/>
    </row>
    <row r="4" spans="1:37" ht="42.75" customHeight="1" x14ac:dyDescent="0.2">
      <c r="A4" s="13" t="s">
        <v>3</v>
      </c>
      <c r="B4" s="14" t="s">
        <v>3</v>
      </c>
      <c r="C4" s="15" t="s">
        <v>4</v>
      </c>
      <c r="D4" s="16"/>
      <c r="E4" s="15" t="s">
        <v>5</v>
      </c>
      <c r="F4" s="17"/>
      <c r="G4" s="17"/>
      <c r="H4" s="17"/>
      <c r="I4" s="18" t="s">
        <v>6</v>
      </c>
      <c r="J4" s="19"/>
      <c r="K4" s="20" t="s">
        <v>7</v>
      </c>
      <c r="L4" s="21"/>
      <c r="M4" s="21"/>
      <c r="N4" s="21"/>
      <c r="O4" s="21"/>
      <c r="P4" s="21"/>
      <c r="Q4" s="21"/>
      <c r="R4" s="21"/>
      <c r="S4" s="21"/>
      <c r="T4" s="21"/>
      <c r="U4" s="21"/>
      <c r="V4" s="21"/>
      <c r="W4" s="22" t="s">
        <v>8</v>
      </c>
      <c r="X4" s="23"/>
      <c r="Y4" s="23"/>
      <c r="Z4" s="23"/>
      <c r="AA4" s="23"/>
      <c r="AB4" s="23"/>
      <c r="AC4" s="23"/>
      <c r="AD4" s="24"/>
      <c r="AE4" s="25" t="s">
        <v>9</v>
      </c>
      <c r="AF4" s="26"/>
      <c r="AG4" s="27"/>
      <c r="AH4" s="28" t="s">
        <v>10</v>
      </c>
      <c r="AI4" s="29" t="s">
        <v>11</v>
      </c>
      <c r="AJ4" s="29" t="s">
        <v>12</v>
      </c>
    </row>
    <row r="5" spans="1:37" ht="52.9" customHeight="1" x14ac:dyDescent="0.2">
      <c r="A5" s="13"/>
      <c r="B5" s="30"/>
      <c r="C5" s="14" t="s">
        <v>13</v>
      </c>
      <c r="D5" s="14" t="s">
        <v>14</v>
      </c>
      <c r="E5" s="31" t="s">
        <v>15</v>
      </c>
      <c r="F5" s="14" t="s">
        <v>16</v>
      </c>
      <c r="G5" s="32" t="s">
        <v>17</v>
      </c>
      <c r="H5" s="14" t="s">
        <v>18</v>
      </c>
      <c r="I5" s="33"/>
      <c r="J5" s="34"/>
      <c r="K5" s="29" t="s">
        <v>15</v>
      </c>
      <c r="L5" s="29" t="s">
        <v>16</v>
      </c>
      <c r="M5" s="34" t="s">
        <v>19</v>
      </c>
      <c r="N5" s="34" t="s">
        <v>20</v>
      </c>
      <c r="O5" s="29" t="s">
        <v>21</v>
      </c>
      <c r="P5" s="35" t="s">
        <v>22</v>
      </c>
      <c r="Q5" s="36"/>
      <c r="R5" s="36"/>
      <c r="S5" s="36"/>
      <c r="T5" s="36"/>
      <c r="U5" s="36"/>
      <c r="V5" s="29" t="s">
        <v>23</v>
      </c>
      <c r="W5" s="22" t="s">
        <v>24</v>
      </c>
      <c r="X5" s="24"/>
      <c r="Y5" s="37" t="s">
        <v>25</v>
      </c>
      <c r="Z5" s="38"/>
      <c r="AA5" s="38"/>
      <c r="AB5" s="38"/>
      <c r="AC5" s="38"/>
      <c r="AD5" s="39"/>
      <c r="AE5" s="40" t="s">
        <v>26</v>
      </c>
      <c r="AF5" s="40" t="s">
        <v>27</v>
      </c>
      <c r="AG5" s="40" t="s">
        <v>28</v>
      </c>
      <c r="AH5" s="41"/>
      <c r="AI5" s="42"/>
      <c r="AJ5" s="42"/>
    </row>
    <row r="6" spans="1:37" ht="27.75" customHeight="1" x14ac:dyDescent="0.2">
      <c r="A6" s="13"/>
      <c r="B6" s="30"/>
      <c r="C6" s="30"/>
      <c r="D6" s="30"/>
      <c r="E6" s="43"/>
      <c r="F6" s="30"/>
      <c r="G6" s="44"/>
      <c r="H6" s="30"/>
      <c r="I6" s="33"/>
      <c r="J6" s="45"/>
      <c r="K6" s="42"/>
      <c r="L6" s="42"/>
      <c r="M6" s="45"/>
      <c r="N6" s="45"/>
      <c r="O6" s="42"/>
      <c r="P6" s="46" t="s">
        <v>29</v>
      </c>
      <c r="Q6" s="47"/>
      <c r="R6" s="47"/>
      <c r="S6" s="48" t="s">
        <v>30</v>
      </c>
      <c r="T6" s="49"/>
      <c r="U6" s="50"/>
      <c r="V6" s="42"/>
      <c r="W6" s="51" t="s">
        <v>31</v>
      </c>
      <c r="X6" s="28" t="s">
        <v>32</v>
      </c>
      <c r="Y6" s="28" t="s">
        <v>33</v>
      </c>
      <c r="Z6" s="28" t="s">
        <v>34</v>
      </c>
      <c r="AA6" s="52" t="s">
        <v>35</v>
      </c>
      <c r="AB6" s="28" t="s">
        <v>31</v>
      </c>
      <c r="AC6" s="28" t="s">
        <v>36</v>
      </c>
      <c r="AD6" s="28" t="s">
        <v>32</v>
      </c>
      <c r="AE6" s="53"/>
      <c r="AF6" s="53"/>
      <c r="AG6" s="53"/>
      <c r="AH6" s="41"/>
      <c r="AI6" s="42"/>
      <c r="AJ6" s="42"/>
    </row>
    <row r="7" spans="1:37" ht="180.75" customHeight="1" x14ac:dyDescent="0.2">
      <c r="A7" s="13"/>
      <c r="B7" s="54"/>
      <c r="C7" s="54"/>
      <c r="D7" s="54"/>
      <c r="E7" s="55"/>
      <c r="F7" s="54"/>
      <c r="G7" s="56"/>
      <c r="H7" s="54"/>
      <c r="I7" s="57"/>
      <c r="J7" s="58"/>
      <c r="K7" s="59"/>
      <c r="L7" s="59"/>
      <c r="M7" s="58"/>
      <c r="N7" s="58"/>
      <c r="O7" s="59"/>
      <c r="P7" s="60" t="s">
        <v>37</v>
      </c>
      <c r="Q7" s="60" t="s">
        <v>38</v>
      </c>
      <c r="R7" s="61" t="s">
        <v>39</v>
      </c>
      <c r="S7" s="62" t="s">
        <v>40</v>
      </c>
      <c r="T7" s="62" t="s">
        <v>41</v>
      </c>
      <c r="U7" s="62" t="s">
        <v>42</v>
      </c>
      <c r="V7" s="59"/>
      <c r="W7" s="63"/>
      <c r="X7" s="64"/>
      <c r="Y7" s="64"/>
      <c r="Z7" s="64"/>
      <c r="AA7" s="65"/>
      <c r="AB7" s="64"/>
      <c r="AC7" s="64"/>
      <c r="AD7" s="64"/>
      <c r="AE7" s="66"/>
      <c r="AF7" s="66"/>
      <c r="AG7" s="66"/>
      <c r="AH7" s="64"/>
      <c r="AI7" s="59"/>
      <c r="AJ7" s="59"/>
    </row>
    <row r="8" spans="1:37" ht="39.75" customHeight="1" x14ac:dyDescent="0.2">
      <c r="A8" s="67">
        <v>1</v>
      </c>
      <c r="B8" s="68">
        <v>1</v>
      </c>
      <c r="C8" s="69">
        <v>2</v>
      </c>
      <c r="D8" s="68">
        <v>3</v>
      </c>
      <c r="E8" s="68">
        <v>4</v>
      </c>
      <c r="F8" s="68">
        <v>5</v>
      </c>
      <c r="G8" s="70">
        <v>6</v>
      </c>
      <c r="H8" s="68">
        <v>7</v>
      </c>
      <c r="I8" s="68">
        <v>8</v>
      </c>
      <c r="J8" s="71"/>
      <c r="K8" s="72">
        <v>9</v>
      </c>
      <c r="L8" s="72">
        <v>10</v>
      </c>
      <c r="M8" s="68">
        <v>11</v>
      </c>
      <c r="N8" s="68">
        <v>12</v>
      </c>
      <c r="O8" s="68">
        <v>13</v>
      </c>
      <c r="P8" s="68">
        <v>14</v>
      </c>
      <c r="Q8" s="68">
        <v>15</v>
      </c>
      <c r="R8" s="72" t="s">
        <v>43</v>
      </c>
      <c r="S8" s="68">
        <v>17</v>
      </c>
      <c r="T8" s="68">
        <v>18</v>
      </c>
      <c r="U8" s="68">
        <v>19</v>
      </c>
      <c r="V8" s="68">
        <v>20</v>
      </c>
      <c r="W8" s="68">
        <v>20</v>
      </c>
      <c r="X8" s="68" t="s">
        <v>44</v>
      </c>
      <c r="Y8" s="68">
        <v>22</v>
      </c>
      <c r="Z8" s="68">
        <v>23</v>
      </c>
      <c r="AA8" s="68">
        <v>24</v>
      </c>
      <c r="AB8" s="68">
        <v>25</v>
      </c>
      <c r="AC8" s="68">
        <v>26</v>
      </c>
      <c r="AD8" s="68" t="s">
        <v>45</v>
      </c>
      <c r="AE8" s="68" t="s">
        <v>46</v>
      </c>
      <c r="AF8" s="68" t="s">
        <v>47</v>
      </c>
      <c r="AG8" s="68" t="s">
        <v>48</v>
      </c>
      <c r="AH8" s="68" t="s">
        <v>49</v>
      </c>
      <c r="AI8" s="68">
        <v>31</v>
      </c>
      <c r="AJ8" s="68">
        <v>32</v>
      </c>
    </row>
    <row r="9" spans="1:37" s="82" customFormat="1" ht="33" customHeight="1" x14ac:dyDescent="0.2">
      <c r="A9" s="73"/>
      <c r="B9" s="74" t="s">
        <v>50</v>
      </c>
      <c r="C9" s="75" t="s">
        <v>51</v>
      </c>
      <c r="D9" s="74"/>
      <c r="E9" s="76"/>
      <c r="F9" s="76"/>
      <c r="G9" s="77">
        <f>SUBTOTAL(9,G10:G163)</f>
        <v>19344</v>
      </c>
      <c r="H9" s="77">
        <f t="shared" ref="H9:AH9" si="0">SUBTOTAL(9,H10:H163)</f>
        <v>0</v>
      </c>
      <c r="I9" s="77">
        <f t="shared" si="0"/>
        <v>330.4</v>
      </c>
      <c r="J9" s="77">
        <f t="shared" si="0"/>
        <v>0</v>
      </c>
      <c r="K9" s="77"/>
      <c r="L9" s="77"/>
      <c r="M9" s="77">
        <f t="shared" si="0"/>
        <v>112537.69999999995</v>
      </c>
      <c r="N9" s="77">
        <f t="shared" si="0"/>
        <v>22849.400000000005</v>
      </c>
      <c r="O9" s="77">
        <f t="shared" si="0"/>
        <v>0</v>
      </c>
      <c r="P9" s="77">
        <f t="shared" si="0"/>
        <v>19393.600000000006</v>
      </c>
      <c r="Q9" s="77">
        <f t="shared" si="0"/>
        <v>477.70000000000005</v>
      </c>
      <c r="R9" s="77">
        <f t="shared" si="0"/>
        <v>19871.300000000003</v>
      </c>
      <c r="S9" s="77">
        <f t="shared" si="0"/>
        <v>14513.300000000003</v>
      </c>
      <c r="T9" s="77">
        <f t="shared" si="0"/>
        <v>5358</v>
      </c>
      <c r="U9" s="77">
        <f t="shared" si="0"/>
        <v>0</v>
      </c>
      <c r="V9" s="77">
        <f t="shared" si="0"/>
        <v>0</v>
      </c>
      <c r="W9" s="77"/>
      <c r="X9" s="78">
        <f t="shared" si="0"/>
        <v>1589704000</v>
      </c>
      <c r="Y9" s="77">
        <f t="shared" si="0"/>
        <v>0</v>
      </c>
      <c r="Z9" s="77">
        <f t="shared" si="0"/>
        <v>0</v>
      </c>
      <c r="AA9" s="77"/>
      <c r="AB9" s="77"/>
      <c r="AC9" s="77"/>
      <c r="AD9" s="78">
        <f t="shared" si="0"/>
        <v>219133226.80000001</v>
      </c>
      <c r="AE9" s="78">
        <f t="shared" si="0"/>
        <v>298069500</v>
      </c>
      <c r="AF9" s="78">
        <f t="shared" si="0"/>
        <v>7948520000</v>
      </c>
      <c r="AG9" s="78">
        <f t="shared" si="0"/>
        <v>0</v>
      </c>
      <c r="AH9" s="78">
        <f t="shared" si="0"/>
        <v>10055426726.799999</v>
      </c>
      <c r="AI9" s="79"/>
      <c r="AJ9" s="80"/>
      <c r="AK9" s="81">
        <f>AH9*2%</f>
        <v>201108534.53599998</v>
      </c>
    </row>
    <row r="10" spans="1:37" ht="69.75" x14ac:dyDescent="0.2">
      <c r="A10" s="83">
        <v>9</v>
      </c>
      <c r="B10" s="84">
        <v>1</v>
      </c>
      <c r="C10" s="85" t="s">
        <v>52</v>
      </c>
      <c r="D10" s="85" t="s">
        <v>53</v>
      </c>
      <c r="E10" s="86">
        <v>3</v>
      </c>
      <c r="F10" s="86">
        <v>706</v>
      </c>
      <c r="G10" s="87">
        <v>96</v>
      </c>
      <c r="H10" s="88" t="s">
        <v>54</v>
      </c>
      <c r="I10" s="89"/>
      <c r="J10" s="90"/>
      <c r="K10" s="91">
        <v>55</v>
      </c>
      <c r="L10" s="91">
        <v>138</v>
      </c>
      <c r="M10" s="87">
        <v>2555.1</v>
      </c>
      <c r="N10" s="92">
        <v>124.6</v>
      </c>
      <c r="O10" s="86" t="s">
        <v>55</v>
      </c>
      <c r="P10" s="89">
        <v>124.6</v>
      </c>
      <c r="Q10" s="93">
        <f>N10-P10-I10</f>
        <v>0</v>
      </c>
      <c r="R10" s="94">
        <f>P10+Q10</f>
        <v>124.6</v>
      </c>
      <c r="S10" s="89">
        <v>96</v>
      </c>
      <c r="T10" s="93">
        <v>28.6</v>
      </c>
      <c r="U10" s="95"/>
      <c r="V10" s="96"/>
      <c r="W10" s="97">
        <v>80000</v>
      </c>
      <c r="X10" s="97">
        <f>(S10+T10)*W10</f>
        <v>9968000</v>
      </c>
      <c r="Y10" s="98" t="s">
        <v>56</v>
      </c>
      <c r="Z10" s="99" t="s">
        <v>57</v>
      </c>
      <c r="AA10" s="100">
        <f>R10</f>
        <v>124.6</v>
      </c>
      <c r="AB10" s="99">
        <v>9000</v>
      </c>
      <c r="AC10" s="101">
        <v>1</v>
      </c>
      <c r="AD10" s="97">
        <f>AA10*AB10*AC10</f>
        <v>1121400</v>
      </c>
      <c r="AE10" s="97">
        <f t="shared" ref="AE10:AE73" si="1">(S10+T10)*15000</f>
        <v>1869000</v>
      </c>
      <c r="AF10" s="97">
        <f t="shared" ref="AF10:AF73" si="2">(S10+T10)*W10*5</f>
        <v>49840000</v>
      </c>
      <c r="AG10" s="102"/>
      <c r="AH10" s="103">
        <f t="shared" ref="AH10:AH73" si="3">X10+AD10+AE10+AF10+AG10</f>
        <v>62798400</v>
      </c>
      <c r="AI10" s="104" t="s">
        <v>58</v>
      </c>
      <c r="AJ10" s="105" t="s">
        <v>59</v>
      </c>
      <c r="AK10" s="106" t="s">
        <v>60</v>
      </c>
    </row>
    <row r="11" spans="1:37" ht="39" x14ac:dyDescent="0.2">
      <c r="A11" s="83">
        <v>9</v>
      </c>
      <c r="B11" s="84">
        <v>2</v>
      </c>
      <c r="C11" s="85" t="s">
        <v>61</v>
      </c>
      <c r="D11" s="85" t="s">
        <v>62</v>
      </c>
      <c r="E11" s="86"/>
      <c r="F11" s="86"/>
      <c r="G11" s="87">
        <v>48</v>
      </c>
      <c r="H11" s="88" t="s">
        <v>63</v>
      </c>
      <c r="I11" s="89"/>
      <c r="J11" s="90"/>
      <c r="K11" s="91">
        <v>55</v>
      </c>
      <c r="L11" s="91">
        <v>138</v>
      </c>
      <c r="M11" s="87">
        <v>2555.1</v>
      </c>
      <c r="N11" s="92">
        <v>62.3</v>
      </c>
      <c r="O11" s="86" t="s">
        <v>55</v>
      </c>
      <c r="P11" s="89">
        <v>62.3</v>
      </c>
      <c r="Q11" s="93">
        <f t="shared" ref="Q11:Q81" si="4">N11-P11-I11</f>
        <v>0</v>
      </c>
      <c r="R11" s="94">
        <f t="shared" ref="R11:R81" si="5">P11+Q11</f>
        <v>62.3</v>
      </c>
      <c r="S11" s="89"/>
      <c r="T11" s="93">
        <v>62.3</v>
      </c>
      <c r="U11" s="95"/>
      <c r="V11" s="96"/>
      <c r="W11" s="97">
        <v>80000</v>
      </c>
      <c r="X11" s="97">
        <f>(S11+T11)*W11</f>
        <v>4984000</v>
      </c>
      <c r="Y11" s="98" t="s">
        <v>56</v>
      </c>
      <c r="Z11" s="99" t="s">
        <v>57</v>
      </c>
      <c r="AA11" s="100">
        <f t="shared" ref="AA11:AA81" si="6">R11</f>
        <v>62.3</v>
      </c>
      <c r="AB11" s="99">
        <v>9000</v>
      </c>
      <c r="AC11" s="101">
        <v>1</v>
      </c>
      <c r="AD11" s="97">
        <f t="shared" ref="AD11:AD81" si="7">AA11*AB11*AC11</f>
        <v>560700</v>
      </c>
      <c r="AE11" s="97">
        <f t="shared" si="1"/>
        <v>934500</v>
      </c>
      <c r="AF11" s="97">
        <f t="shared" si="2"/>
        <v>24920000</v>
      </c>
      <c r="AG11" s="102"/>
      <c r="AH11" s="103">
        <f t="shared" si="3"/>
        <v>31399200</v>
      </c>
      <c r="AI11" s="105" t="s">
        <v>64</v>
      </c>
      <c r="AJ11" s="105" t="s">
        <v>59</v>
      </c>
    </row>
    <row r="12" spans="1:37" ht="40.5" x14ac:dyDescent="0.2">
      <c r="A12" s="83"/>
      <c r="B12" s="84">
        <v>2</v>
      </c>
      <c r="C12" s="85" t="s">
        <v>61</v>
      </c>
      <c r="D12" s="85" t="s">
        <v>62</v>
      </c>
      <c r="E12" s="86">
        <v>3</v>
      </c>
      <c r="F12" s="86">
        <v>680</v>
      </c>
      <c r="G12" s="87">
        <v>120</v>
      </c>
      <c r="H12" s="88" t="s">
        <v>54</v>
      </c>
      <c r="I12" s="89"/>
      <c r="J12" s="107"/>
      <c r="K12" s="91">
        <v>55</v>
      </c>
      <c r="L12" s="91">
        <v>67</v>
      </c>
      <c r="M12" s="93">
        <v>639.70000000000005</v>
      </c>
      <c r="N12" s="89">
        <v>197.4</v>
      </c>
      <c r="O12" s="86" t="s">
        <v>65</v>
      </c>
      <c r="P12" s="89">
        <v>197.4</v>
      </c>
      <c r="Q12" s="93">
        <f t="shared" si="4"/>
        <v>0</v>
      </c>
      <c r="R12" s="94">
        <f t="shared" si="5"/>
        <v>197.4</v>
      </c>
      <c r="S12" s="89">
        <v>120</v>
      </c>
      <c r="T12" s="93">
        <f>197.4-120</f>
        <v>77.400000000000006</v>
      </c>
      <c r="U12" s="95"/>
      <c r="V12" s="96"/>
      <c r="W12" s="97">
        <v>80000</v>
      </c>
      <c r="X12" s="97">
        <f t="shared" ref="X12:X82" si="8">(S12+T12)*W12</f>
        <v>15792000</v>
      </c>
      <c r="Y12" s="108" t="s">
        <v>56</v>
      </c>
      <c r="Z12" s="99" t="s">
        <v>57</v>
      </c>
      <c r="AA12" s="100">
        <f t="shared" si="6"/>
        <v>197.4</v>
      </c>
      <c r="AB12" s="99">
        <v>9000</v>
      </c>
      <c r="AC12" s="101">
        <v>1</v>
      </c>
      <c r="AD12" s="97">
        <f t="shared" si="7"/>
        <v>1776600</v>
      </c>
      <c r="AE12" s="97">
        <f t="shared" si="1"/>
        <v>2961000</v>
      </c>
      <c r="AF12" s="97">
        <f t="shared" si="2"/>
        <v>78960000</v>
      </c>
      <c r="AG12" s="102"/>
      <c r="AH12" s="103">
        <f t="shared" si="3"/>
        <v>99489600</v>
      </c>
      <c r="AI12" s="104" t="s">
        <v>58</v>
      </c>
      <c r="AJ12" s="105" t="s">
        <v>59</v>
      </c>
    </row>
    <row r="13" spans="1:37" ht="69.75" x14ac:dyDescent="0.2">
      <c r="A13" s="83"/>
      <c r="B13" s="84">
        <v>3</v>
      </c>
      <c r="C13" s="85" t="s">
        <v>66</v>
      </c>
      <c r="D13" s="85" t="s">
        <v>67</v>
      </c>
      <c r="E13" s="86">
        <v>3</v>
      </c>
      <c r="F13" s="86">
        <v>652</v>
      </c>
      <c r="G13" s="87">
        <v>216</v>
      </c>
      <c r="H13" s="88" t="s">
        <v>54</v>
      </c>
      <c r="I13" s="89"/>
      <c r="J13" s="107"/>
      <c r="K13" s="91">
        <v>49</v>
      </c>
      <c r="L13" s="91">
        <v>169</v>
      </c>
      <c r="M13" s="93">
        <v>223.1</v>
      </c>
      <c r="N13" s="89">
        <v>223.1</v>
      </c>
      <c r="O13" s="86" t="s">
        <v>65</v>
      </c>
      <c r="P13" s="89">
        <v>223.1</v>
      </c>
      <c r="Q13" s="93">
        <f t="shared" si="4"/>
        <v>0</v>
      </c>
      <c r="R13" s="94">
        <f t="shared" si="5"/>
        <v>223.1</v>
      </c>
      <c r="S13" s="89">
        <v>216</v>
      </c>
      <c r="T13" s="93">
        <f>223.1-216</f>
        <v>7.0999999999999943</v>
      </c>
      <c r="U13" s="95"/>
      <c r="V13" s="96"/>
      <c r="W13" s="97">
        <v>80000</v>
      </c>
      <c r="X13" s="97">
        <f t="shared" si="8"/>
        <v>17848000</v>
      </c>
      <c r="Y13" s="99" t="s">
        <v>56</v>
      </c>
      <c r="Z13" s="99" t="s">
        <v>57</v>
      </c>
      <c r="AA13" s="100">
        <f t="shared" si="6"/>
        <v>223.1</v>
      </c>
      <c r="AB13" s="99">
        <v>9000</v>
      </c>
      <c r="AC13" s="101">
        <v>1</v>
      </c>
      <c r="AD13" s="97">
        <f t="shared" si="7"/>
        <v>2007900</v>
      </c>
      <c r="AE13" s="97">
        <f t="shared" si="1"/>
        <v>3346500</v>
      </c>
      <c r="AF13" s="97">
        <f t="shared" si="2"/>
        <v>89240000</v>
      </c>
      <c r="AG13" s="102"/>
      <c r="AH13" s="103">
        <f t="shared" si="3"/>
        <v>112442400</v>
      </c>
      <c r="AI13" s="104" t="s">
        <v>58</v>
      </c>
      <c r="AJ13" s="104"/>
    </row>
    <row r="14" spans="1:37" ht="39" x14ac:dyDescent="0.2">
      <c r="A14" s="83"/>
      <c r="B14" s="84">
        <v>4</v>
      </c>
      <c r="C14" s="85" t="s">
        <v>68</v>
      </c>
      <c r="D14" s="85" t="s">
        <v>69</v>
      </c>
      <c r="E14" s="86"/>
      <c r="F14" s="86"/>
      <c r="G14" s="87">
        <v>48</v>
      </c>
      <c r="H14" s="88" t="s">
        <v>63</v>
      </c>
      <c r="I14" s="89"/>
      <c r="J14" s="107"/>
      <c r="K14" s="91">
        <v>55</v>
      </c>
      <c r="L14" s="91">
        <v>138</v>
      </c>
      <c r="M14" s="87">
        <v>2555.1</v>
      </c>
      <c r="N14" s="92">
        <v>62.3</v>
      </c>
      <c r="O14" s="86" t="s">
        <v>55</v>
      </c>
      <c r="P14" s="89">
        <v>62.3</v>
      </c>
      <c r="Q14" s="93">
        <f t="shared" si="4"/>
        <v>0</v>
      </c>
      <c r="R14" s="94">
        <f t="shared" si="5"/>
        <v>62.3</v>
      </c>
      <c r="S14" s="89"/>
      <c r="T14" s="93">
        <v>62.3</v>
      </c>
      <c r="U14" s="95"/>
      <c r="V14" s="96"/>
      <c r="W14" s="97">
        <v>80000</v>
      </c>
      <c r="X14" s="97">
        <f t="shared" si="8"/>
        <v>4984000</v>
      </c>
      <c r="Y14" s="98" t="s">
        <v>56</v>
      </c>
      <c r="Z14" s="99" t="s">
        <v>57</v>
      </c>
      <c r="AA14" s="100">
        <f t="shared" si="6"/>
        <v>62.3</v>
      </c>
      <c r="AB14" s="99">
        <v>9000</v>
      </c>
      <c r="AC14" s="101">
        <v>1</v>
      </c>
      <c r="AD14" s="97">
        <f t="shared" si="7"/>
        <v>560700</v>
      </c>
      <c r="AE14" s="97">
        <f t="shared" si="1"/>
        <v>934500</v>
      </c>
      <c r="AF14" s="97">
        <f t="shared" si="2"/>
        <v>24920000</v>
      </c>
      <c r="AG14" s="102"/>
      <c r="AH14" s="103">
        <f t="shared" si="3"/>
        <v>31399200</v>
      </c>
      <c r="AI14" s="105" t="s">
        <v>64</v>
      </c>
      <c r="AJ14" s="105" t="s">
        <v>59</v>
      </c>
    </row>
    <row r="15" spans="1:37" ht="116.25" x14ac:dyDescent="0.2">
      <c r="A15" s="83"/>
      <c r="B15" s="84">
        <v>4</v>
      </c>
      <c r="C15" s="85" t="s">
        <v>68</v>
      </c>
      <c r="D15" s="85" t="s">
        <v>69</v>
      </c>
      <c r="E15" s="109">
        <v>3</v>
      </c>
      <c r="F15" s="109">
        <v>690</v>
      </c>
      <c r="G15" s="87">
        <v>216</v>
      </c>
      <c r="H15" s="88" t="s">
        <v>54</v>
      </c>
      <c r="I15" s="89"/>
      <c r="J15" s="107"/>
      <c r="K15" s="91">
        <v>56</v>
      </c>
      <c r="L15" s="91">
        <v>25</v>
      </c>
      <c r="M15" s="93">
        <v>393.4</v>
      </c>
      <c r="N15" s="89">
        <v>177.4</v>
      </c>
      <c r="O15" s="86" t="s">
        <v>65</v>
      </c>
      <c r="P15" s="89">
        <v>177.4</v>
      </c>
      <c r="Q15" s="93">
        <f t="shared" si="4"/>
        <v>0</v>
      </c>
      <c r="R15" s="94">
        <f t="shared" si="5"/>
        <v>177.4</v>
      </c>
      <c r="S15" s="89">
        <v>177.4</v>
      </c>
      <c r="T15" s="93"/>
      <c r="U15" s="95"/>
      <c r="V15" s="96"/>
      <c r="W15" s="97">
        <v>80000</v>
      </c>
      <c r="X15" s="97">
        <f t="shared" si="8"/>
        <v>14192000</v>
      </c>
      <c r="Y15" s="99" t="s">
        <v>70</v>
      </c>
      <c r="Z15" s="99" t="s">
        <v>71</v>
      </c>
      <c r="AA15" s="100">
        <v>15</v>
      </c>
      <c r="AB15" s="99">
        <v>32500</v>
      </c>
      <c r="AC15" s="101">
        <v>0.8</v>
      </c>
      <c r="AD15" s="97">
        <f>AA15*AB15*AC15</f>
        <v>390000</v>
      </c>
      <c r="AE15" s="97">
        <f t="shared" si="1"/>
        <v>2661000</v>
      </c>
      <c r="AF15" s="97">
        <f t="shared" si="2"/>
        <v>70960000</v>
      </c>
      <c r="AG15" s="102"/>
      <c r="AH15" s="103">
        <f t="shared" si="3"/>
        <v>88203000</v>
      </c>
      <c r="AI15" s="104" t="s">
        <v>58</v>
      </c>
      <c r="AJ15" s="104" t="s">
        <v>72</v>
      </c>
      <c r="AK15" s="110">
        <f>20*4</f>
        <v>80</v>
      </c>
    </row>
    <row r="16" spans="1:37" ht="40.5" x14ac:dyDescent="0.2">
      <c r="A16" s="83"/>
      <c r="B16" s="84">
        <v>4</v>
      </c>
      <c r="C16" s="85" t="s">
        <v>68</v>
      </c>
      <c r="D16" s="85" t="s">
        <v>69</v>
      </c>
      <c r="E16" s="109"/>
      <c r="F16" s="109"/>
      <c r="G16" s="87">
        <v>216</v>
      </c>
      <c r="H16" s="88" t="s">
        <v>54</v>
      </c>
      <c r="I16" s="89"/>
      <c r="J16" s="107"/>
      <c r="K16" s="91">
        <v>56</v>
      </c>
      <c r="L16" s="91">
        <v>36</v>
      </c>
      <c r="M16" s="93">
        <v>414.9</v>
      </c>
      <c r="N16" s="89">
        <v>38.6</v>
      </c>
      <c r="O16" s="86" t="s">
        <v>65</v>
      </c>
      <c r="P16" s="89">
        <v>38.6</v>
      </c>
      <c r="Q16" s="93">
        <f t="shared" si="4"/>
        <v>0</v>
      </c>
      <c r="R16" s="94">
        <f t="shared" si="5"/>
        <v>38.6</v>
      </c>
      <c r="S16" s="89">
        <v>38.6</v>
      </c>
      <c r="T16" s="93"/>
      <c r="U16" s="111"/>
      <c r="V16" s="96"/>
      <c r="W16" s="97">
        <v>80000</v>
      </c>
      <c r="X16" s="97">
        <f t="shared" si="8"/>
        <v>3088000</v>
      </c>
      <c r="Y16" s="99" t="s">
        <v>56</v>
      </c>
      <c r="Z16" s="99" t="s">
        <v>57</v>
      </c>
      <c r="AA16" s="100">
        <f t="shared" si="6"/>
        <v>38.6</v>
      </c>
      <c r="AB16" s="99">
        <v>9000</v>
      </c>
      <c r="AC16" s="101">
        <v>1</v>
      </c>
      <c r="AD16" s="97">
        <f t="shared" si="7"/>
        <v>347400</v>
      </c>
      <c r="AE16" s="97">
        <f t="shared" si="1"/>
        <v>579000</v>
      </c>
      <c r="AF16" s="97">
        <f t="shared" si="2"/>
        <v>15440000</v>
      </c>
      <c r="AG16" s="102"/>
      <c r="AH16" s="103">
        <f t="shared" si="3"/>
        <v>19454400</v>
      </c>
      <c r="AI16" s="104" t="s">
        <v>58</v>
      </c>
      <c r="AJ16" s="104" t="s">
        <v>73</v>
      </c>
      <c r="AK16" s="3" t="s">
        <v>74</v>
      </c>
    </row>
    <row r="17" spans="1:36" ht="46.5" x14ac:dyDescent="0.2">
      <c r="A17" s="83">
        <v>21</v>
      </c>
      <c r="B17" s="84">
        <v>5</v>
      </c>
      <c r="C17" s="85" t="s">
        <v>75</v>
      </c>
      <c r="D17" s="85" t="s">
        <v>76</v>
      </c>
      <c r="E17" s="109">
        <v>3</v>
      </c>
      <c r="F17" s="109">
        <v>707</v>
      </c>
      <c r="G17" s="112">
        <v>240</v>
      </c>
      <c r="H17" s="88" t="s">
        <v>54</v>
      </c>
      <c r="I17" s="89"/>
      <c r="J17" s="107"/>
      <c r="K17" s="91">
        <v>56</v>
      </c>
      <c r="L17" s="91">
        <v>54</v>
      </c>
      <c r="M17" s="87">
        <v>178.1</v>
      </c>
      <c r="N17" s="89">
        <v>178.1</v>
      </c>
      <c r="O17" s="86" t="s">
        <v>65</v>
      </c>
      <c r="P17" s="89">
        <v>138.9</v>
      </c>
      <c r="Q17" s="93">
        <f t="shared" si="4"/>
        <v>39.199999999999989</v>
      </c>
      <c r="R17" s="94">
        <f t="shared" si="5"/>
        <v>178.1</v>
      </c>
      <c r="S17" s="89">
        <v>96</v>
      </c>
      <c r="T17" s="93">
        <f>178.1-96</f>
        <v>82.1</v>
      </c>
      <c r="U17" s="95"/>
      <c r="V17" s="96"/>
      <c r="W17" s="97">
        <v>80000</v>
      </c>
      <c r="X17" s="97">
        <f t="shared" si="8"/>
        <v>14248000</v>
      </c>
      <c r="Y17" s="99" t="s">
        <v>56</v>
      </c>
      <c r="Z17" s="99" t="s">
        <v>57</v>
      </c>
      <c r="AA17" s="100">
        <f t="shared" si="6"/>
        <v>178.1</v>
      </c>
      <c r="AB17" s="99">
        <v>9000</v>
      </c>
      <c r="AC17" s="101">
        <v>1</v>
      </c>
      <c r="AD17" s="97">
        <f t="shared" si="7"/>
        <v>1602900</v>
      </c>
      <c r="AE17" s="97">
        <f t="shared" si="1"/>
        <v>2671500</v>
      </c>
      <c r="AF17" s="97">
        <f t="shared" si="2"/>
        <v>71240000</v>
      </c>
      <c r="AG17" s="102"/>
      <c r="AH17" s="103">
        <f t="shared" si="3"/>
        <v>89762400</v>
      </c>
      <c r="AI17" s="104" t="s">
        <v>58</v>
      </c>
      <c r="AJ17" s="104"/>
    </row>
    <row r="18" spans="1:36" ht="116.25" x14ac:dyDescent="0.2">
      <c r="A18" s="83"/>
      <c r="B18" s="84">
        <v>5</v>
      </c>
      <c r="C18" s="85" t="s">
        <v>75</v>
      </c>
      <c r="D18" s="85" t="s">
        <v>76</v>
      </c>
      <c r="E18" s="109"/>
      <c r="F18" s="109"/>
      <c r="G18" s="112"/>
      <c r="H18" s="88" t="s">
        <v>54</v>
      </c>
      <c r="I18" s="89"/>
      <c r="J18" s="107"/>
      <c r="K18" s="91">
        <v>56</v>
      </c>
      <c r="L18" s="91">
        <v>56</v>
      </c>
      <c r="M18" s="87">
        <v>189.8</v>
      </c>
      <c r="N18" s="89">
        <v>189.8</v>
      </c>
      <c r="O18" s="86" t="s">
        <v>65</v>
      </c>
      <c r="P18" s="89">
        <v>189.8</v>
      </c>
      <c r="Q18" s="93">
        <f t="shared" si="4"/>
        <v>0</v>
      </c>
      <c r="R18" s="94">
        <f t="shared" si="5"/>
        <v>189.8</v>
      </c>
      <c r="S18" s="89">
        <v>144</v>
      </c>
      <c r="T18" s="93">
        <f>189.8-144</f>
        <v>45.800000000000011</v>
      </c>
      <c r="U18" s="95"/>
      <c r="V18" s="96"/>
      <c r="W18" s="97">
        <v>80000</v>
      </c>
      <c r="X18" s="97">
        <f t="shared" si="8"/>
        <v>15184000</v>
      </c>
      <c r="Y18" s="99" t="s">
        <v>70</v>
      </c>
      <c r="Z18" s="99" t="s">
        <v>71</v>
      </c>
      <c r="AA18" s="100">
        <v>20</v>
      </c>
      <c r="AB18" s="99">
        <v>32500</v>
      </c>
      <c r="AC18" s="101">
        <v>0.8</v>
      </c>
      <c r="AD18" s="97">
        <f t="shared" si="7"/>
        <v>520000</v>
      </c>
      <c r="AE18" s="97">
        <f t="shared" si="1"/>
        <v>2847000</v>
      </c>
      <c r="AF18" s="97">
        <f t="shared" si="2"/>
        <v>75920000</v>
      </c>
      <c r="AG18" s="102"/>
      <c r="AH18" s="103">
        <f t="shared" si="3"/>
        <v>94471000</v>
      </c>
      <c r="AI18" s="104" t="s">
        <v>58</v>
      </c>
      <c r="AJ18" s="104"/>
    </row>
    <row r="19" spans="1:36" ht="46.5" x14ac:dyDescent="0.2">
      <c r="A19" s="83"/>
      <c r="B19" s="84">
        <v>5</v>
      </c>
      <c r="C19" s="85" t="s">
        <v>75</v>
      </c>
      <c r="D19" s="85" t="s">
        <v>76</v>
      </c>
      <c r="E19" s="86"/>
      <c r="F19" s="86"/>
      <c r="G19" s="87">
        <v>72</v>
      </c>
      <c r="H19" s="88" t="s">
        <v>63</v>
      </c>
      <c r="I19" s="89"/>
      <c r="J19" s="107"/>
      <c r="K19" s="91">
        <v>55</v>
      </c>
      <c r="L19" s="91">
        <v>138</v>
      </c>
      <c r="M19" s="87">
        <v>2555.1</v>
      </c>
      <c r="N19" s="92">
        <v>93.5</v>
      </c>
      <c r="O19" s="86" t="s">
        <v>55</v>
      </c>
      <c r="P19" s="89">
        <v>93.5</v>
      </c>
      <c r="Q19" s="93">
        <f t="shared" si="4"/>
        <v>0</v>
      </c>
      <c r="R19" s="94">
        <f t="shared" si="5"/>
        <v>93.5</v>
      </c>
      <c r="S19" s="89"/>
      <c r="T19" s="93">
        <v>93.5</v>
      </c>
      <c r="U19" s="113"/>
      <c r="V19" s="96"/>
      <c r="W19" s="97">
        <v>80000</v>
      </c>
      <c r="X19" s="97">
        <f t="shared" si="8"/>
        <v>7480000</v>
      </c>
      <c r="Y19" s="98" t="s">
        <v>56</v>
      </c>
      <c r="Z19" s="99" t="s">
        <v>57</v>
      </c>
      <c r="AA19" s="100">
        <f t="shared" si="6"/>
        <v>93.5</v>
      </c>
      <c r="AB19" s="99">
        <v>9000</v>
      </c>
      <c r="AC19" s="101">
        <v>1</v>
      </c>
      <c r="AD19" s="97">
        <f t="shared" si="7"/>
        <v>841500</v>
      </c>
      <c r="AE19" s="97">
        <f t="shared" si="1"/>
        <v>1402500</v>
      </c>
      <c r="AF19" s="97">
        <f t="shared" si="2"/>
        <v>37400000</v>
      </c>
      <c r="AG19" s="114">
        <f>U19*40000</f>
        <v>0</v>
      </c>
      <c r="AH19" s="103">
        <f t="shared" si="3"/>
        <v>47124000</v>
      </c>
      <c r="AI19" s="105" t="s">
        <v>64</v>
      </c>
      <c r="AJ19" s="105" t="s">
        <v>59</v>
      </c>
    </row>
    <row r="20" spans="1:36" ht="40.5" x14ac:dyDescent="0.2">
      <c r="A20" s="83"/>
      <c r="B20" s="84">
        <v>6</v>
      </c>
      <c r="C20" s="85" t="s">
        <v>77</v>
      </c>
      <c r="D20" s="85"/>
      <c r="E20" s="86">
        <v>3</v>
      </c>
      <c r="F20" s="86">
        <v>171</v>
      </c>
      <c r="G20" s="87">
        <v>72</v>
      </c>
      <c r="H20" s="88" t="s">
        <v>54</v>
      </c>
      <c r="I20" s="89"/>
      <c r="J20" s="107"/>
      <c r="K20" s="91">
        <v>56</v>
      </c>
      <c r="L20" s="91">
        <v>36</v>
      </c>
      <c r="M20" s="93">
        <v>414.9</v>
      </c>
      <c r="N20" s="89">
        <v>75.3</v>
      </c>
      <c r="O20" s="86" t="s">
        <v>65</v>
      </c>
      <c r="P20" s="89">
        <v>75.3</v>
      </c>
      <c r="Q20" s="93">
        <f t="shared" si="4"/>
        <v>0</v>
      </c>
      <c r="R20" s="94">
        <f t="shared" si="5"/>
        <v>75.3</v>
      </c>
      <c r="S20" s="89">
        <v>72</v>
      </c>
      <c r="T20" s="93">
        <f>75.3-72</f>
        <v>3.2999999999999972</v>
      </c>
      <c r="U20" s="113"/>
      <c r="V20" s="96"/>
      <c r="W20" s="97">
        <v>80000</v>
      </c>
      <c r="X20" s="97">
        <f t="shared" si="8"/>
        <v>6024000</v>
      </c>
      <c r="Y20" s="99" t="s">
        <v>56</v>
      </c>
      <c r="Z20" s="99" t="s">
        <v>57</v>
      </c>
      <c r="AA20" s="100">
        <f t="shared" si="6"/>
        <v>75.3</v>
      </c>
      <c r="AB20" s="99">
        <v>9000</v>
      </c>
      <c r="AC20" s="101">
        <v>1</v>
      </c>
      <c r="AD20" s="97">
        <f t="shared" si="7"/>
        <v>677700</v>
      </c>
      <c r="AE20" s="97">
        <f t="shared" si="1"/>
        <v>1129500</v>
      </c>
      <c r="AF20" s="97">
        <f t="shared" si="2"/>
        <v>30120000</v>
      </c>
      <c r="AG20" s="114">
        <f>U20*40000</f>
        <v>0</v>
      </c>
      <c r="AH20" s="103">
        <f t="shared" si="3"/>
        <v>37951200</v>
      </c>
      <c r="AI20" s="104" t="s">
        <v>58</v>
      </c>
      <c r="AJ20" s="104" t="s">
        <v>73</v>
      </c>
    </row>
    <row r="21" spans="1:36" ht="40.5" x14ac:dyDescent="0.2">
      <c r="A21" s="83">
        <v>22</v>
      </c>
      <c r="B21" s="84">
        <v>7</v>
      </c>
      <c r="C21" s="85" t="s">
        <v>78</v>
      </c>
      <c r="D21" s="85"/>
      <c r="E21" s="86">
        <v>3</v>
      </c>
      <c r="F21" s="86">
        <v>693</v>
      </c>
      <c r="G21" s="87">
        <v>96</v>
      </c>
      <c r="H21" s="88" t="s">
        <v>54</v>
      </c>
      <c r="I21" s="89"/>
      <c r="J21" s="107"/>
      <c r="K21" s="91">
        <v>55</v>
      </c>
      <c r="L21" s="91">
        <v>64</v>
      </c>
      <c r="M21" s="93">
        <v>68.7</v>
      </c>
      <c r="N21" s="89">
        <v>68.7</v>
      </c>
      <c r="O21" s="86" t="s">
        <v>65</v>
      </c>
      <c r="P21" s="89">
        <v>68.7</v>
      </c>
      <c r="Q21" s="93">
        <f t="shared" si="4"/>
        <v>0</v>
      </c>
      <c r="R21" s="94">
        <f t="shared" si="5"/>
        <v>68.7</v>
      </c>
      <c r="S21" s="89">
        <v>68.7</v>
      </c>
      <c r="T21" s="93"/>
      <c r="U21" s="95"/>
      <c r="V21" s="96"/>
      <c r="W21" s="97">
        <v>80000</v>
      </c>
      <c r="X21" s="97">
        <f t="shared" si="8"/>
        <v>5496000</v>
      </c>
      <c r="Y21" s="99" t="s">
        <v>56</v>
      </c>
      <c r="Z21" s="99" t="s">
        <v>57</v>
      </c>
      <c r="AA21" s="100">
        <f t="shared" si="6"/>
        <v>68.7</v>
      </c>
      <c r="AB21" s="99">
        <v>9000</v>
      </c>
      <c r="AC21" s="101">
        <v>1</v>
      </c>
      <c r="AD21" s="97">
        <f t="shared" si="7"/>
        <v>618300</v>
      </c>
      <c r="AE21" s="97">
        <f t="shared" si="1"/>
        <v>1030500</v>
      </c>
      <c r="AF21" s="97">
        <f t="shared" si="2"/>
        <v>27480000</v>
      </c>
      <c r="AG21" s="102"/>
      <c r="AH21" s="103">
        <f t="shared" si="3"/>
        <v>34624800</v>
      </c>
      <c r="AI21" s="104" t="s">
        <v>58</v>
      </c>
      <c r="AJ21" s="104"/>
    </row>
    <row r="22" spans="1:36" ht="40.5" x14ac:dyDescent="0.2">
      <c r="A22" s="83">
        <v>22</v>
      </c>
      <c r="B22" s="84">
        <v>7</v>
      </c>
      <c r="C22" s="85" t="s">
        <v>78</v>
      </c>
      <c r="D22" s="85"/>
      <c r="E22" s="86">
        <v>3</v>
      </c>
      <c r="F22" s="86">
        <v>678</v>
      </c>
      <c r="G22" s="87">
        <v>144</v>
      </c>
      <c r="H22" s="88" t="s">
        <v>54</v>
      </c>
      <c r="I22" s="89"/>
      <c r="J22" s="107"/>
      <c r="K22" s="91">
        <v>55</v>
      </c>
      <c r="L22" s="91">
        <v>65</v>
      </c>
      <c r="M22" s="93">
        <v>188.5</v>
      </c>
      <c r="N22" s="89">
        <v>188.5</v>
      </c>
      <c r="O22" s="86" t="s">
        <v>65</v>
      </c>
      <c r="P22" s="89">
        <v>188.5</v>
      </c>
      <c r="Q22" s="93">
        <f t="shared" si="4"/>
        <v>0</v>
      </c>
      <c r="R22" s="94">
        <f t="shared" si="5"/>
        <v>188.5</v>
      </c>
      <c r="S22" s="89">
        <v>144</v>
      </c>
      <c r="T22" s="93">
        <f>188.5-144</f>
        <v>44.5</v>
      </c>
      <c r="U22" s="95"/>
      <c r="V22" s="96"/>
      <c r="W22" s="97">
        <v>80000</v>
      </c>
      <c r="X22" s="97">
        <f t="shared" si="8"/>
        <v>15080000</v>
      </c>
      <c r="Y22" s="99" t="s">
        <v>56</v>
      </c>
      <c r="Z22" s="99" t="s">
        <v>57</v>
      </c>
      <c r="AA22" s="100">
        <f t="shared" si="6"/>
        <v>188.5</v>
      </c>
      <c r="AB22" s="99">
        <v>9000</v>
      </c>
      <c r="AC22" s="101">
        <v>1</v>
      </c>
      <c r="AD22" s="97">
        <f t="shared" si="7"/>
        <v>1696500</v>
      </c>
      <c r="AE22" s="97">
        <f t="shared" si="1"/>
        <v>2827500</v>
      </c>
      <c r="AF22" s="97">
        <f t="shared" si="2"/>
        <v>75400000</v>
      </c>
      <c r="AG22" s="102"/>
      <c r="AH22" s="103">
        <f t="shared" si="3"/>
        <v>95004000</v>
      </c>
      <c r="AI22" s="104" t="s">
        <v>58</v>
      </c>
      <c r="AJ22" s="104"/>
    </row>
    <row r="23" spans="1:36" ht="39" x14ac:dyDescent="0.2">
      <c r="A23" s="83">
        <v>40</v>
      </c>
      <c r="B23" s="84">
        <v>7</v>
      </c>
      <c r="C23" s="85" t="s">
        <v>78</v>
      </c>
      <c r="D23" s="85"/>
      <c r="E23" s="86"/>
      <c r="F23" s="86"/>
      <c r="G23" s="87">
        <v>96</v>
      </c>
      <c r="H23" s="88" t="s">
        <v>63</v>
      </c>
      <c r="I23" s="89"/>
      <c r="J23" s="107"/>
      <c r="K23" s="91">
        <v>55</v>
      </c>
      <c r="L23" s="91">
        <v>138</v>
      </c>
      <c r="M23" s="87">
        <v>2555.1</v>
      </c>
      <c r="N23" s="92">
        <v>93.5</v>
      </c>
      <c r="O23" s="86" t="s">
        <v>55</v>
      </c>
      <c r="P23" s="89">
        <v>93.5</v>
      </c>
      <c r="Q23" s="93">
        <f t="shared" si="4"/>
        <v>0</v>
      </c>
      <c r="R23" s="94">
        <f t="shared" si="5"/>
        <v>93.5</v>
      </c>
      <c r="S23" s="89"/>
      <c r="T23" s="93">
        <v>93.5</v>
      </c>
      <c r="U23" s="95"/>
      <c r="V23" s="96"/>
      <c r="W23" s="97">
        <v>80000</v>
      </c>
      <c r="X23" s="97">
        <f t="shared" si="8"/>
        <v>7480000</v>
      </c>
      <c r="Y23" s="98" t="s">
        <v>56</v>
      </c>
      <c r="Z23" s="99" t="s">
        <v>57</v>
      </c>
      <c r="AA23" s="100">
        <f t="shared" si="6"/>
        <v>93.5</v>
      </c>
      <c r="AB23" s="99">
        <v>9000</v>
      </c>
      <c r="AC23" s="101">
        <v>1</v>
      </c>
      <c r="AD23" s="97">
        <f t="shared" si="7"/>
        <v>841500</v>
      </c>
      <c r="AE23" s="97">
        <f t="shared" si="1"/>
        <v>1402500</v>
      </c>
      <c r="AF23" s="97">
        <f t="shared" si="2"/>
        <v>37400000</v>
      </c>
      <c r="AG23" s="102"/>
      <c r="AH23" s="103">
        <f t="shared" si="3"/>
        <v>47124000</v>
      </c>
      <c r="AI23" s="105" t="s">
        <v>64</v>
      </c>
      <c r="AJ23" s="105" t="s">
        <v>59</v>
      </c>
    </row>
    <row r="24" spans="1:36" ht="39" x14ac:dyDescent="0.2">
      <c r="A24" s="83">
        <v>40</v>
      </c>
      <c r="B24" s="84">
        <v>8</v>
      </c>
      <c r="C24" s="85" t="s">
        <v>79</v>
      </c>
      <c r="D24" s="85" t="s">
        <v>80</v>
      </c>
      <c r="E24" s="86"/>
      <c r="F24" s="86"/>
      <c r="G24" s="87">
        <v>48</v>
      </c>
      <c r="H24" s="88" t="s">
        <v>63</v>
      </c>
      <c r="I24" s="89"/>
      <c r="J24" s="107"/>
      <c r="K24" s="91">
        <v>55</v>
      </c>
      <c r="L24" s="91">
        <v>138</v>
      </c>
      <c r="M24" s="87">
        <v>2555.1</v>
      </c>
      <c r="N24" s="92">
        <v>62.3</v>
      </c>
      <c r="O24" s="86" t="s">
        <v>55</v>
      </c>
      <c r="P24" s="89">
        <v>62.3</v>
      </c>
      <c r="Q24" s="93">
        <f t="shared" si="4"/>
        <v>0</v>
      </c>
      <c r="R24" s="94">
        <f t="shared" si="5"/>
        <v>62.3</v>
      </c>
      <c r="S24" s="89"/>
      <c r="T24" s="93">
        <v>62.3</v>
      </c>
      <c r="U24" s="95"/>
      <c r="V24" s="96"/>
      <c r="W24" s="97">
        <v>80000</v>
      </c>
      <c r="X24" s="97">
        <f t="shared" si="8"/>
        <v>4984000</v>
      </c>
      <c r="Y24" s="98" t="s">
        <v>56</v>
      </c>
      <c r="Z24" s="99" t="s">
        <v>57</v>
      </c>
      <c r="AA24" s="100">
        <f t="shared" si="6"/>
        <v>62.3</v>
      </c>
      <c r="AB24" s="99">
        <v>9000</v>
      </c>
      <c r="AC24" s="101">
        <v>1</v>
      </c>
      <c r="AD24" s="97">
        <f t="shared" si="7"/>
        <v>560700</v>
      </c>
      <c r="AE24" s="97">
        <f t="shared" si="1"/>
        <v>934500</v>
      </c>
      <c r="AF24" s="97">
        <f t="shared" si="2"/>
        <v>24920000</v>
      </c>
      <c r="AG24" s="102"/>
      <c r="AH24" s="103">
        <f t="shared" si="3"/>
        <v>31399200</v>
      </c>
      <c r="AI24" s="105" t="s">
        <v>64</v>
      </c>
      <c r="AJ24" s="105" t="s">
        <v>59</v>
      </c>
    </row>
    <row r="25" spans="1:36" ht="116.25" x14ac:dyDescent="0.2">
      <c r="A25" s="83">
        <v>42</v>
      </c>
      <c r="B25" s="84">
        <v>8</v>
      </c>
      <c r="C25" s="85" t="s">
        <v>79</v>
      </c>
      <c r="D25" s="85" t="s">
        <v>80</v>
      </c>
      <c r="E25" s="86">
        <v>3</v>
      </c>
      <c r="F25" s="86">
        <v>691</v>
      </c>
      <c r="G25" s="87">
        <v>192</v>
      </c>
      <c r="H25" s="88" t="s">
        <v>54</v>
      </c>
      <c r="I25" s="89"/>
      <c r="J25" s="107"/>
      <c r="K25" s="91">
        <v>56</v>
      </c>
      <c r="L25" s="91">
        <v>24</v>
      </c>
      <c r="M25" s="93">
        <v>316.60000000000002</v>
      </c>
      <c r="N25" s="89">
        <v>239.5</v>
      </c>
      <c r="O25" s="86" t="s">
        <v>65</v>
      </c>
      <c r="P25" s="89">
        <v>239.5</v>
      </c>
      <c r="Q25" s="93">
        <f t="shared" si="4"/>
        <v>0</v>
      </c>
      <c r="R25" s="94">
        <f t="shared" si="5"/>
        <v>239.5</v>
      </c>
      <c r="S25" s="89">
        <v>192</v>
      </c>
      <c r="T25" s="93">
        <f>239.5-192</f>
        <v>47.5</v>
      </c>
      <c r="U25" s="95"/>
      <c r="V25" s="96"/>
      <c r="W25" s="97">
        <v>80000</v>
      </c>
      <c r="X25" s="97">
        <f t="shared" si="8"/>
        <v>19160000</v>
      </c>
      <c r="Y25" s="99" t="s">
        <v>70</v>
      </c>
      <c r="Z25" s="99" t="s">
        <v>71</v>
      </c>
      <c r="AA25" s="100">
        <v>24</v>
      </c>
      <c r="AB25" s="99">
        <v>32500</v>
      </c>
      <c r="AC25" s="101">
        <v>0.8</v>
      </c>
      <c r="AD25" s="97">
        <f t="shared" si="7"/>
        <v>624000</v>
      </c>
      <c r="AE25" s="97">
        <f t="shared" si="1"/>
        <v>3592500</v>
      </c>
      <c r="AF25" s="97">
        <f t="shared" si="2"/>
        <v>95800000</v>
      </c>
      <c r="AG25" s="102"/>
      <c r="AH25" s="103">
        <f t="shared" si="3"/>
        <v>119176500</v>
      </c>
      <c r="AI25" s="104" t="s">
        <v>58</v>
      </c>
      <c r="AJ25" s="104" t="s">
        <v>73</v>
      </c>
    </row>
    <row r="26" spans="1:36" ht="116.25" x14ac:dyDescent="0.2">
      <c r="A26" s="83" t="s">
        <v>81</v>
      </c>
      <c r="B26" s="84">
        <v>9</v>
      </c>
      <c r="C26" s="85" t="s">
        <v>82</v>
      </c>
      <c r="D26" s="85" t="s">
        <v>83</v>
      </c>
      <c r="E26" s="86">
        <v>3</v>
      </c>
      <c r="F26" s="86">
        <v>650</v>
      </c>
      <c r="G26" s="87">
        <v>144</v>
      </c>
      <c r="H26" s="88" t="s">
        <v>84</v>
      </c>
      <c r="I26" s="89"/>
      <c r="J26" s="107"/>
      <c r="K26" s="91">
        <v>49</v>
      </c>
      <c r="L26" s="91">
        <v>164</v>
      </c>
      <c r="M26" s="93">
        <v>185.9</v>
      </c>
      <c r="N26" s="89">
        <v>185.9</v>
      </c>
      <c r="O26" s="86" t="s">
        <v>65</v>
      </c>
      <c r="P26" s="89">
        <v>123.1</v>
      </c>
      <c r="Q26" s="93">
        <f t="shared" si="4"/>
        <v>62.800000000000011</v>
      </c>
      <c r="R26" s="94">
        <f t="shared" si="5"/>
        <v>185.9</v>
      </c>
      <c r="S26" s="89">
        <v>144</v>
      </c>
      <c r="T26" s="93">
        <f>185.9-144</f>
        <v>41.900000000000006</v>
      </c>
      <c r="U26" s="95"/>
      <c r="V26" s="96"/>
      <c r="W26" s="97">
        <v>80000</v>
      </c>
      <c r="X26" s="97">
        <f t="shared" si="8"/>
        <v>14872000</v>
      </c>
      <c r="Y26" s="99" t="s">
        <v>85</v>
      </c>
      <c r="Z26" s="115" t="s">
        <v>86</v>
      </c>
      <c r="AA26" s="100">
        <v>30</v>
      </c>
      <c r="AB26" s="99">
        <v>95000</v>
      </c>
      <c r="AC26" s="101">
        <v>0.8</v>
      </c>
      <c r="AD26" s="97">
        <f t="shared" si="7"/>
        <v>2280000</v>
      </c>
      <c r="AE26" s="97">
        <f t="shared" si="1"/>
        <v>2788500</v>
      </c>
      <c r="AF26" s="97">
        <f t="shared" si="2"/>
        <v>74360000</v>
      </c>
      <c r="AG26" s="102"/>
      <c r="AH26" s="103">
        <f t="shared" si="3"/>
        <v>94300500</v>
      </c>
      <c r="AI26" s="104" t="s">
        <v>58</v>
      </c>
      <c r="AJ26" s="104"/>
    </row>
    <row r="27" spans="1:36" ht="46.5" x14ac:dyDescent="0.2">
      <c r="A27" s="83" t="s">
        <v>81</v>
      </c>
      <c r="B27" s="84">
        <v>10</v>
      </c>
      <c r="C27" s="85" t="s">
        <v>87</v>
      </c>
      <c r="D27" s="85" t="s">
        <v>88</v>
      </c>
      <c r="E27" s="86"/>
      <c r="F27" s="86"/>
      <c r="G27" s="112">
        <v>72</v>
      </c>
      <c r="H27" s="88" t="s">
        <v>84</v>
      </c>
      <c r="I27" s="89"/>
      <c r="J27" s="107"/>
      <c r="K27" s="91">
        <v>49</v>
      </c>
      <c r="L27" s="91">
        <v>175</v>
      </c>
      <c r="M27" s="93">
        <v>135.6</v>
      </c>
      <c r="N27" s="89">
        <v>63.6</v>
      </c>
      <c r="O27" s="86" t="s">
        <v>65</v>
      </c>
      <c r="P27" s="89">
        <v>63.6</v>
      </c>
      <c r="Q27" s="93">
        <f t="shared" si="4"/>
        <v>0</v>
      </c>
      <c r="R27" s="94">
        <f t="shared" si="5"/>
        <v>63.6</v>
      </c>
      <c r="S27" s="89"/>
      <c r="T27" s="93">
        <v>63.6</v>
      </c>
      <c r="U27" s="95"/>
      <c r="V27" s="96"/>
      <c r="W27" s="97">
        <v>80000</v>
      </c>
      <c r="X27" s="97">
        <f t="shared" si="8"/>
        <v>5088000</v>
      </c>
      <c r="Y27" s="99" t="s">
        <v>56</v>
      </c>
      <c r="Z27" s="99" t="s">
        <v>57</v>
      </c>
      <c r="AA27" s="100">
        <f t="shared" si="6"/>
        <v>63.6</v>
      </c>
      <c r="AB27" s="99">
        <v>9000</v>
      </c>
      <c r="AC27" s="101">
        <v>1</v>
      </c>
      <c r="AD27" s="97">
        <f t="shared" si="7"/>
        <v>572400</v>
      </c>
      <c r="AE27" s="97">
        <f t="shared" si="1"/>
        <v>954000</v>
      </c>
      <c r="AF27" s="97">
        <f t="shared" si="2"/>
        <v>25440000</v>
      </c>
      <c r="AG27" s="102"/>
      <c r="AH27" s="103">
        <f t="shared" si="3"/>
        <v>32054400</v>
      </c>
      <c r="AI27" s="104" t="s">
        <v>58</v>
      </c>
      <c r="AJ27" s="104"/>
    </row>
    <row r="28" spans="1:36" ht="46.5" x14ac:dyDescent="0.2">
      <c r="A28" s="83">
        <v>45</v>
      </c>
      <c r="B28" s="84">
        <v>10</v>
      </c>
      <c r="C28" s="85" t="s">
        <v>87</v>
      </c>
      <c r="D28" s="85" t="s">
        <v>88</v>
      </c>
      <c r="E28" s="86"/>
      <c r="F28" s="86"/>
      <c r="G28" s="112"/>
      <c r="H28" s="88" t="s">
        <v>84</v>
      </c>
      <c r="I28" s="89"/>
      <c r="J28" s="107"/>
      <c r="K28" s="91">
        <v>49</v>
      </c>
      <c r="L28" s="91">
        <v>177</v>
      </c>
      <c r="M28" s="93">
        <v>253.4</v>
      </c>
      <c r="N28" s="89">
        <v>8.4</v>
      </c>
      <c r="O28" s="86" t="s">
        <v>65</v>
      </c>
      <c r="P28" s="89">
        <v>8.4</v>
      </c>
      <c r="Q28" s="93">
        <f t="shared" si="4"/>
        <v>0</v>
      </c>
      <c r="R28" s="94">
        <f t="shared" si="5"/>
        <v>8.4</v>
      </c>
      <c r="S28" s="89"/>
      <c r="T28" s="93">
        <v>8.4</v>
      </c>
      <c r="U28" s="95"/>
      <c r="V28" s="96"/>
      <c r="W28" s="97">
        <v>80000</v>
      </c>
      <c r="X28" s="97">
        <f t="shared" si="8"/>
        <v>672000</v>
      </c>
      <c r="Y28" s="99" t="s">
        <v>56</v>
      </c>
      <c r="Z28" s="99" t="s">
        <v>57</v>
      </c>
      <c r="AA28" s="100">
        <f t="shared" si="6"/>
        <v>8.4</v>
      </c>
      <c r="AB28" s="99">
        <v>9000</v>
      </c>
      <c r="AC28" s="101">
        <v>1</v>
      </c>
      <c r="AD28" s="97">
        <f t="shared" si="7"/>
        <v>75600</v>
      </c>
      <c r="AE28" s="97">
        <f t="shared" si="1"/>
        <v>126000</v>
      </c>
      <c r="AF28" s="97">
        <f t="shared" si="2"/>
        <v>3360000</v>
      </c>
      <c r="AG28" s="102"/>
      <c r="AH28" s="103">
        <f t="shared" si="3"/>
        <v>4233600</v>
      </c>
      <c r="AI28" s="104" t="s">
        <v>58</v>
      </c>
      <c r="AJ28" s="104"/>
    </row>
    <row r="29" spans="1:36" ht="40.5" x14ac:dyDescent="0.2">
      <c r="A29" s="83" t="s">
        <v>89</v>
      </c>
      <c r="B29" s="84">
        <v>11</v>
      </c>
      <c r="C29" s="85" t="s">
        <v>90</v>
      </c>
      <c r="D29" s="85" t="s">
        <v>91</v>
      </c>
      <c r="E29" s="86">
        <v>3</v>
      </c>
      <c r="F29" s="86">
        <v>637</v>
      </c>
      <c r="G29" s="87">
        <v>288</v>
      </c>
      <c r="H29" s="88" t="s">
        <v>54</v>
      </c>
      <c r="I29" s="89"/>
      <c r="J29" s="107"/>
      <c r="K29" s="91">
        <v>48</v>
      </c>
      <c r="L29" s="91">
        <v>196</v>
      </c>
      <c r="M29" s="93">
        <v>428.6</v>
      </c>
      <c r="N29" s="89">
        <v>257.10000000000002</v>
      </c>
      <c r="O29" s="86" t="s">
        <v>65</v>
      </c>
      <c r="P29" s="89">
        <v>257.10000000000002</v>
      </c>
      <c r="Q29" s="93">
        <f t="shared" si="4"/>
        <v>0</v>
      </c>
      <c r="R29" s="94">
        <f t="shared" si="5"/>
        <v>257.10000000000002</v>
      </c>
      <c r="S29" s="89">
        <v>216</v>
      </c>
      <c r="T29" s="93">
        <f>257.1-216</f>
        <v>41.100000000000023</v>
      </c>
      <c r="U29" s="95"/>
      <c r="V29" s="96"/>
      <c r="W29" s="97">
        <v>80000</v>
      </c>
      <c r="X29" s="97">
        <f t="shared" si="8"/>
        <v>20568000</v>
      </c>
      <c r="Y29" s="99" t="s">
        <v>56</v>
      </c>
      <c r="Z29" s="99" t="s">
        <v>57</v>
      </c>
      <c r="AA29" s="100">
        <f t="shared" si="6"/>
        <v>257.10000000000002</v>
      </c>
      <c r="AB29" s="99">
        <v>9000</v>
      </c>
      <c r="AC29" s="101">
        <v>1</v>
      </c>
      <c r="AD29" s="97">
        <f t="shared" si="7"/>
        <v>2313900</v>
      </c>
      <c r="AE29" s="97">
        <f t="shared" si="1"/>
        <v>3856500.0000000005</v>
      </c>
      <c r="AF29" s="97">
        <f t="shared" si="2"/>
        <v>102840000</v>
      </c>
      <c r="AG29" s="102"/>
      <c r="AH29" s="103">
        <f t="shared" si="3"/>
        <v>129578400</v>
      </c>
      <c r="AI29" s="104" t="s">
        <v>58</v>
      </c>
      <c r="AJ29" s="104" t="s">
        <v>73</v>
      </c>
    </row>
    <row r="30" spans="1:36" ht="40.5" x14ac:dyDescent="0.2">
      <c r="A30" s="83" t="s">
        <v>89</v>
      </c>
      <c r="B30" s="84">
        <v>11</v>
      </c>
      <c r="C30" s="85" t="s">
        <v>90</v>
      </c>
      <c r="D30" s="85" t="s">
        <v>91</v>
      </c>
      <c r="E30" s="86">
        <v>3</v>
      </c>
      <c r="F30" s="86">
        <v>696</v>
      </c>
      <c r="G30" s="87">
        <v>192</v>
      </c>
      <c r="H30" s="88" t="s">
        <v>63</v>
      </c>
      <c r="I30" s="89"/>
      <c r="J30" s="107"/>
      <c r="K30" s="91">
        <v>55</v>
      </c>
      <c r="L30" s="91">
        <v>138</v>
      </c>
      <c r="M30" s="87">
        <v>2555.1</v>
      </c>
      <c r="N30" s="92">
        <v>227</v>
      </c>
      <c r="O30" s="86" t="s">
        <v>55</v>
      </c>
      <c r="P30" s="89">
        <v>227</v>
      </c>
      <c r="Q30" s="93">
        <f t="shared" si="4"/>
        <v>0</v>
      </c>
      <c r="R30" s="94">
        <f t="shared" si="5"/>
        <v>227</v>
      </c>
      <c r="S30" s="89">
        <v>192</v>
      </c>
      <c r="T30" s="93">
        <v>35</v>
      </c>
      <c r="U30" s="95"/>
      <c r="V30" s="96"/>
      <c r="W30" s="97">
        <v>80000</v>
      </c>
      <c r="X30" s="97">
        <f t="shared" si="8"/>
        <v>18160000</v>
      </c>
      <c r="Y30" s="98" t="s">
        <v>56</v>
      </c>
      <c r="Z30" s="99" t="s">
        <v>57</v>
      </c>
      <c r="AA30" s="100">
        <f t="shared" si="6"/>
        <v>227</v>
      </c>
      <c r="AB30" s="99">
        <v>9000</v>
      </c>
      <c r="AC30" s="101">
        <v>1</v>
      </c>
      <c r="AD30" s="97">
        <f t="shared" si="7"/>
        <v>2043000</v>
      </c>
      <c r="AE30" s="97">
        <f t="shared" si="1"/>
        <v>3405000</v>
      </c>
      <c r="AF30" s="97">
        <f t="shared" si="2"/>
        <v>90800000</v>
      </c>
      <c r="AG30" s="102"/>
      <c r="AH30" s="103">
        <f t="shared" si="3"/>
        <v>114408000</v>
      </c>
      <c r="AI30" s="104" t="s">
        <v>58</v>
      </c>
      <c r="AJ30" s="105" t="s">
        <v>59</v>
      </c>
    </row>
    <row r="31" spans="1:36" ht="40.5" x14ac:dyDescent="0.2">
      <c r="A31" s="83">
        <v>67</v>
      </c>
      <c r="B31" s="84">
        <v>12</v>
      </c>
      <c r="C31" s="85" t="s">
        <v>92</v>
      </c>
      <c r="D31" s="85" t="s">
        <v>93</v>
      </c>
      <c r="E31" s="86">
        <v>3</v>
      </c>
      <c r="F31" s="86">
        <v>696</v>
      </c>
      <c r="G31" s="87">
        <v>24</v>
      </c>
      <c r="H31" s="88" t="s">
        <v>54</v>
      </c>
      <c r="I31" s="89"/>
      <c r="J31" s="107"/>
      <c r="K31" s="91">
        <v>55</v>
      </c>
      <c r="L31" s="91">
        <v>138</v>
      </c>
      <c r="M31" s="87">
        <v>2555.1</v>
      </c>
      <c r="N31" s="92">
        <v>39.4</v>
      </c>
      <c r="O31" s="86" t="s">
        <v>55</v>
      </c>
      <c r="P31" s="89">
        <v>39.4</v>
      </c>
      <c r="Q31" s="93">
        <f t="shared" si="4"/>
        <v>0</v>
      </c>
      <c r="R31" s="94">
        <f t="shared" si="5"/>
        <v>39.4</v>
      </c>
      <c r="S31" s="89">
        <v>24</v>
      </c>
      <c r="T31" s="93">
        <v>15.4</v>
      </c>
      <c r="U31" s="95"/>
      <c r="V31" s="96"/>
      <c r="W31" s="97">
        <v>80000</v>
      </c>
      <c r="X31" s="97">
        <f t="shared" si="8"/>
        <v>3152000</v>
      </c>
      <c r="Y31" s="98" t="s">
        <v>56</v>
      </c>
      <c r="Z31" s="99" t="s">
        <v>57</v>
      </c>
      <c r="AA31" s="100">
        <f t="shared" si="6"/>
        <v>39.4</v>
      </c>
      <c r="AB31" s="99">
        <v>9000</v>
      </c>
      <c r="AC31" s="101">
        <v>1</v>
      </c>
      <c r="AD31" s="97">
        <f t="shared" si="7"/>
        <v>354600</v>
      </c>
      <c r="AE31" s="97">
        <f t="shared" si="1"/>
        <v>591000</v>
      </c>
      <c r="AF31" s="97">
        <f t="shared" si="2"/>
        <v>15760000</v>
      </c>
      <c r="AG31" s="102"/>
      <c r="AH31" s="103">
        <f t="shared" si="3"/>
        <v>19857600</v>
      </c>
      <c r="AI31" s="104" t="s">
        <v>58</v>
      </c>
      <c r="AJ31" s="105" t="s">
        <v>59</v>
      </c>
    </row>
    <row r="32" spans="1:36" s="116" customFormat="1" ht="40.5" x14ac:dyDescent="0.2">
      <c r="B32" s="84">
        <v>13</v>
      </c>
      <c r="C32" s="85" t="s">
        <v>94</v>
      </c>
      <c r="D32" s="85" t="s">
        <v>95</v>
      </c>
      <c r="E32" s="86">
        <v>3</v>
      </c>
      <c r="F32" s="86">
        <v>651</v>
      </c>
      <c r="G32" s="87">
        <v>168</v>
      </c>
      <c r="H32" s="88" t="s">
        <v>54</v>
      </c>
      <c r="I32" s="89"/>
      <c r="J32" s="107"/>
      <c r="K32" s="91">
        <v>49</v>
      </c>
      <c r="L32" s="91">
        <v>177</v>
      </c>
      <c r="M32" s="93">
        <v>253.4</v>
      </c>
      <c r="N32" s="89">
        <v>245</v>
      </c>
      <c r="O32" s="86" t="s">
        <v>65</v>
      </c>
      <c r="P32" s="89">
        <v>159.5</v>
      </c>
      <c r="Q32" s="93">
        <v>0</v>
      </c>
      <c r="R32" s="94">
        <f t="shared" si="5"/>
        <v>159.5</v>
      </c>
      <c r="S32" s="89">
        <v>159.5</v>
      </c>
      <c r="T32" s="93"/>
      <c r="U32" s="95"/>
      <c r="V32" s="96"/>
      <c r="W32" s="99">
        <v>80000</v>
      </c>
      <c r="X32" s="97">
        <f t="shared" si="8"/>
        <v>12760000</v>
      </c>
      <c r="Y32" s="99" t="s">
        <v>56</v>
      </c>
      <c r="Z32" s="99" t="s">
        <v>57</v>
      </c>
      <c r="AA32" s="100">
        <f t="shared" si="6"/>
        <v>159.5</v>
      </c>
      <c r="AB32" s="99">
        <v>9000</v>
      </c>
      <c r="AC32" s="101">
        <v>1</v>
      </c>
      <c r="AD32" s="97">
        <f t="shared" si="7"/>
        <v>1435500</v>
      </c>
      <c r="AE32" s="97">
        <f t="shared" si="1"/>
        <v>2392500</v>
      </c>
      <c r="AF32" s="97">
        <f t="shared" si="2"/>
        <v>63800000</v>
      </c>
      <c r="AG32" s="99"/>
      <c r="AH32" s="103">
        <f t="shared" si="3"/>
        <v>80388000</v>
      </c>
      <c r="AI32" s="104" t="s">
        <v>58</v>
      </c>
      <c r="AJ32" s="117"/>
    </row>
    <row r="33" spans="1:36" s="116" customFormat="1" ht="116.25" x14ac:dyDescent="0.2">
      <c r="B33" s="84">
        <v>14</v>
      </c>
      <c r="C33" s="85" t="s">
        <v>96</v>
      </c>
      <c r="D33" s="85" t="s">
        <v>97</v>
      </c>
      <c r="E33" s="109">
        <v>3</v>
      </c>
      <c r="F33" s="109">
        <v>649</v>
      </c>
      <c r="G33" s="112">
        <v>192</v>
      </c>
      <c r="H33" s="88" t="s">
        <v>54</v>
      </c>
      <c r="I33" s="89"/>
      <c r="J33" s="107"/>
      <c r="K33" s="91">
        <v>49</v>
      </c>
      <c r="L33" s="91">
        <v>165</v>
      </c>
      <c r="M33" s="87">
        <v>45.3</v>
      </c>
      <c r="N33" s="89">
        <v>45.3</v>
      </c>
      <c r="O33" s="86" t="s">
        <v>65</v>
      </c>
      <c r="P33" s="89">
        <v>45.3</v>
      </c>
      <c r="Q33" s="93">
        <f t="shared" si="4"/>
        <v>0</v>
      </c>
      <c r="R33" s="94">
        <f t="shared" si="5"/>
        <v>45.3</v>
      </c>
      <c r="S33" s="89"/>
      <c r="T33" s="93">
        <v>45.3</v>
      </c>
      <c r="U33" s="111"/>
      <c r="V33" s="96"/>
      <c r="W33" s="99">
        <v>80000</v>
      </c>
      <c r="X33" s="97">
        <f t="shared" si="8"/>
        <v>3624000</v>
      </c>
      <c r="Y33" s="99" t="s">
        <v>70</v>
      </c>
      <c r="Z33" s="99" t="s">
        <v>71</v>
      </c>
      <c r="AA33" s="100">
        <v>6</v>
      </c>
      <c r="AB33" s="99">
        <v>32500</v>
      </c>
      <c r="AC33" s="101">
        <v>0.8</v>
      </c>
      <c r="AD33" s="97">
        <f t="shared" si="7"/>
        <v>156000</v>
      </c>
      <c r="AE33" s="97">
        <f t="shared" si="1"/>
        <v>679500</v>
      </c>
      <c r="AF33" s="97">
        <f t="shared" si="2"/>
        <v>18120000</v>
      </c>
      <c r="AG33" s="99"/>
      <c r="AH33" s="103">
        <f t="shared" si="3"/>
        <v>22579500</v>
      </c>
      <c r="AI33" s="104" t="s">
        <v>58</v>
      </c>
      <c r="AJ33" s="117"/>
    </row>
    <row r="34" spans="1:36" s="116" customFormat="1" ht="46.5" x14ac:dyDescent="0.2">
      <c r="B34" s="84">
        <v>14</v>
      </c>
      <c r="C34" s="85" t="s">
        <v>96</v>
      </c>
      <c r="D34" s="85" t="s">
        <v>97</v>
      </c>
      <c r="E34" s="109"/>
      <c r="F34" s="109"/>
      <c r="G34" s="112"/>
      <c r="H34" s="88" t="s">
        <v>54</v>
      </c>
      <c r="I34" s="89"/>
      <c r="J34" s="107"/>
      <c r="K34" s="91">
        <v>49</v>
      </c>
      <c r="L34" s="91">
        <v>165</v>
      </c>
      <c r="M34" s="87"/>
      <c r="N34" s="89"/>
      <c r="O34" s="86"/>
      <c r="P34" s="89"/>
      <c r="Q34" s="93"/>
      <c r="R34" s="94"/>
      <c r="S34" s="89"/>
      <c r="T34" s="93"/>
      <c r="U34" s="111"/>
      <c r="V34" s="96"/>
      <c r="W34" s="99"/>
      <c r="X34" s="97"/>
      <c r="Y34" s="99" t="s">
        <v>98</v>
      </c>
      <c r="Z34" s="99" t="s">
        <v>71</v>
      </c>
      <c r="AA34" s="100">
        <v>2</v>
      </c>
      <c r="AB34" s="99">
        <v>25000</v>
      </c>
      <c r="AC34" s="101">
        <v>0.8</v>
      </c>
      <c r="AD34" s="97">
        <f t="shared" si="7"/>
        <v>40000</v>
      </c>
      <c r="AE34" s="97">
        <f t="shared" si="1"/>
        <v>0</v>
      </c>
      <c r="AF34" s="97">
        <f t="shared" si="2"/>
        <v>0</v>
      </c>
      <c r="AG34" s="99"/>
      <c r="AH34" s="103">
        <f t="shared" si="3"/>
        <v>40000</v>
      </c>
      <c r="AI34" s="104"/>
      <c r="AJ34" s="117"/>
    </row>
    <row r="35" spans="1:36" ht="69.75" x14ac:dyDescent="0.2">
      <c r="A35" s="83">
        <v>67</v>
      </c>
      <c r="B35" s="84">
        <v>14</v>
      </c>
      <c r="C35" s="85" t="s">
        <v>96</v>
      </c>
      <c r="D35" s="85" t="s">
        <v>97</v>
      </c>
      <c r="E35" s="109"/>
      <c r="F35" s="109"/>
      <c r="G35" s="112"/>
      <c r="H35" s="88" t="s">
        <v>54</v>
      </c>
      <c r="I35" s="89"/>
      <c r="J35" s="107"/>
      <c r="K35" s="91">
        <v>49</v>
      </c>
      <c r="L35" s="91">
        <v>166</v>
      </c>
      <c r="M35" s="87">
        <v>278.5</v>
      </c>
      <c r="N35" s="89">
        <v>278.5</v>
      </c>
      <c r="O35" s="86" t="s">
        <v>65</v>
      </c>
      <c r="P35" s="89">
        <v>255.7</v>
      </c>
      <c r="Q35" s="93">
        <f t="shared" si="4"/>
        <v>22.800000000000011</v>
      </c>
      <c r="R35" s="94">
        <f t="shared" si="5"/>
        <v>278.5</v>
      </c>
      <c r="S35" s="89">
        <v>192</v>
      </c>
      <c r="T35" s="93">
        <f>278.5-192</f>
        <v>86.5</v>
      </c>
      <c r="U35" s="95"/>
      <c r="V35" s="96"/>
      <c r="W35" s="97">
        <v>80000</v>
      </c>
      <c r="X35" s="97">
        <f t="shared" si="8"/>
        <v>22280000</v>
      </c>
      <c r="Y35" s="99" t="s">
        <v>99</v>
      </c>
      <c r="Z35" s="115" t="s">
        <v>86</v>
      </c>
      <c r="AA35" s="100">
        <v>15</v>
      </c>
      <c r="AB35" s="99">
        <v>95000</v>
      </c>
      <c r="AC35" s="101">
        <v>0.8</v>
      </c>
      <c r="AD35" s="97">
        <f t="shared" si="7"/>
        <v>1140000</v>
      </c>
      <c r="AE35" s="97">
        <f t="shared" si="1"/>
        <v>4177500</v>
      </c>
      <c r="AF35" s="97">
        <f t="shared" si="2"/>
        <v>111400000</v>
      </c>
      <c r="AG35" s="102"/>
      <c r="AH35" s="103">
        <f t="shared" si="3"/>
        <v>138997500</v>
      </c>
      <c r="AI35" s="104" t="s">
        <v>58</v>
      </c>
      <c r="AJ35" s="104"/>
    </row>
    <row r="36" spans="1:36" ht="116.25" x14ac:dyDescent="0.2">
      <c r="A36" s="83"/>
      <c r="B36" s="84">
        <v>14</v>
      </c>
      <c r="C36" s="85" t="s">
        <v>96</v>
      </c>
      <c r="D36" s="85" t="s">
        <v>97</v>
      </c>
      <c r="E36" s="86"/>
      <c r="F36" s="86"/>
      <c r="G36" s="87"/>
      <c r="H36" s="88"/>
      <c r="I36" s="89"/>
      <c r="J36" s="107"/>
      <c r="K36" s="91">
        <v>49</v>
      </c>
      <c r="L36" s="91">
        <v>166</v>
      </c>
      <c r="M36" s="87"/>
      <c r="N36" s="89"/>
      <c r="O36" s="86"/>
      <c r="P36" s="89"/>
      <c r="Q36" s="93"/>
      <c r="R36" s="94"/>
      <c r="S36" s="89"/>
      <c r="T36" s="93"/>
      <c r="U36" s="95"/>
      <c r="V36" s="96"/>
      <c r="W36" s="97"/>
      <c r="X36" s="97"/>
      <c r="Y36" s="99" t="s">
        <v>70</v>
      </c>
      <c r="Z36" s="99" t="s">
        <v>71</v>
      </c>
      <c r="AA36" s="100">
        <v>30</v>
      </c>
      <c r="AB36" s="99">
        <v>32500</v>
      </c>
      <c r="AC36" s="101">
        <v>0.8</v>
      </c>
      <c r="AD36" s="97">
        <f t="shared" si="7"/>
        <v>780000</v>
      </c>
      <c r="AE36" s="97"/>
      <c r="AF36" s="97"/>
      <c r="AG36" s="102"/>
      <c r="AH36" s="103">
        <f t="shared" si="3"/>
        <v>780000</v>
      </c>
      <c r="AI36" s="104"/>
      <c r="AJ36" s="104"/>
    </row>
    <row r="37" spans="1:36" ht="93" x14ac:dyDescent="0.2">
      <c r="A37" s="83"/>
      <c r="B37" s="84">
        <v>14</v>
      </c>
      <c r="C37" s="85" t="s">
        <v>96</v>
      </c>
      <c r="D37" s="85" t="s">
        <v>97</v>
      </c>
      <c r="E37" s="86"/>
      <c r="F37" s="86"/>
      <c r="G37" s="87"/>
      <c r="H37" s="88"/>
      <c r="I37" s="89"/>
      <c r="J37" s="107"/>
      <c r="K37" s="91">
        <v>49</v>
      </c>
      <c r="L37" s="91">
        <v>166</v>
      </c>
      <c r="M37" s="87"/>
      <c r="N37" s="89"/>
      <c r="O37" s="86"/>
      <c r="P37" s="89"/>
      <c r="Q37" s="93"/>
      <c r="R37" s="94"/>
      <c r="S37" s="89"/>
      <c r="T37" s="93"/>
      <c r="U37" s="95"/>
      <c r="V37" s="96"/>
      <c r="W37" s="97"/>
      <c r="X37" s="97"/>
      <c r="Y37" s="99" t="s">
        <v>100</v>
      </c>
      <c r="Z37" s="99" t="s">
        <v>71</v>
      </c>
      <c r="AA37" s="100">
        <v>6</v>
      </c>
      <c r="AB37" s="99">
        <v>141000</v>
      </c>
      <c r="AC37" s="101">
        <v>0.8</v>
      </c>
      <c r="AD37" s="97">
        <f t="shared" si="7"/>
        <v>676800</v>
      </c>
      <c r="AE37" s="97">
        <f t="shared" ref="AE37" si="9">(S37+T37)*15000</f>
        <v>0</v>
      </c>
      <c r="AF37" s="97">
        <f t="shared" ref="AF37" si="10">(S37+T37)*W37*5</f>
        <v>0</v>
      </c>
      <c r="AG37" s="102"/>
      <c r="AH37" s="103">
        <f t="shared" si="3"/>
        <v>676800</v>
      </c>
      <c r="AI37" s="104"/>
      <c r="AJ37" s="104"/>
    </row>
    <row r="38" spans="1:36" ht="46.5" x14ac:dyDescent="0.2">
      <c r="A38" s="83">
        <v>80</v>
      </c>
      <c r="B38" s="84">
        <v>15</v>
      </c>
      <c r="C38" s="85" t="s">
        <v>101</v>
      </c>
      <c r="D38" s="85" t="s">
        <v>102</v>
      </c>
      <c r="E38" s="86"/>
      <c r="F38" s="86"/>
      <c r="G38" s="87">
        <v>168</v>
      </c>
      <c r="H38" s="88" t="s">
        <v>54</v>
      </c>
      <c r="I38" s="89"/>
      <c r="J38" s="107"/>
      <c r="K38" s="91">
        <v>55</v>
      </c>
      <c r="L38" s="91">
        <v>137</v>
      </c>
      <c r="M38" s="93">
        <v>182.6</v>
      </c>
      <c r="N38" s="89">
        <v>182.6</v>
      </c>
      <c r="O38" s="86" t="s">
        <v>65</v>
      </c>
      <c r="P38" s="89">
        <v>182.6</v>
      </c>
      <c r="Q38" s="93">
        <f t="shared" si="4"/>
        <v>0</v>
      </c>
      <c r="R38" s="94">
        <f t="shared" si="5"/>
        <v>182.6</v>
      </c>
      <c r="S38" s="89"/>
      <c r="T38" s="93">
        <v>182.6</v>
      </c>
      <c r="U38" s="95"/>
      <c r="V38" s="96"/>
      <c r="W38" s="97">
        <v>80000</v>
      </c>
      <c r="X38" s="97">
        <f t="shared" si="8"/>
        <v>14608000</v>
      </c>
      <c r="Y38" s="99" t="s">
        <v>56</v>
      </c>
      <c r="Z38" s="99" t="s">
        <v>57</v>
      </c>
      <c r="AA38" s="100">
        <f t="shared" si="6"/>
        <v>182.6</v>
      </c>
      <c r="AB38" s="99">
        <v>9000</v>
      </c>
      <c r="AC38" s="101">
        <v>1</v>
      </c>
      <c r="AD38" s="97">
        <f t="shared" si="7"/>
        <v>1643400</v>
      </c>
      <c r="AE38" s="97">
        <f t="shared" si="1"/>
        <v>2739000</v>
      </c>
      <c r="AF38" s="97">
        <f t="shared" si="2"/>
        <v>73040000</v>
      </c>
      <c r="AG38" s="102"/>
      <c r="AH38" s="103">
        <f t="shared" si="3"/>
        <v>92030400</v>
      </c>
      <c r="AI38" s="105" t="s">
        <v>64</v>
      </c>
      <c r="AJ38" s="104"/>
    </row>
    <row r="39" spans="1:36" ht="51" customHeight="1" x14ac:dyDescent="0.2">
      <c r="A39" s="83">
        <v>80</v>
      </c>
      <c r="B39" s="84">
        <v>16</v>
      </c>
      <c r="C39" s="85" t="s">
        <v>103</v>
      </c>
      <c r="D39" s="85" t="s">
        <v>104</v>
      </c>
      <c r="E39" s="86">
        <v>3</v>
      </c>
      <c r="F39" s="86">
        <v>659</v>
      </c>
      <c r="G39" s="87">
        <v>144</v>
      </c>
      <c r="H39" s="88" t="s">
        <v>54</v>
      </c>
      <c r="I39" s="89"/>
      <c r="J39" s="107"/>
      <c r="K39" s="91">
        <v>55</v>
      </c>
      <c r="L39" s="91">
        <v>2</v>
      </c>
      <c r="M39" s="93">
        <v>278.60000000000002</v>
      </c>
      <c r="N39" s="89">
        <v>152</v>
      </c>
      <c r="O39" s="86" t="s">
        <v>65</v>
      </c>
      <c r="P39" s="89">
        <v>152</v>
      </c>
      <c r="Q39" s="93">
        <f t="shared" si="4"/>
        <v>0</v>
      </c>
      <c r="R39" s="94">
        <f t="shared" si="5"/>
        <v>152</v>
      </c>
      <c r="S39" s="89">
        <v>144</v>
      </c>
      <c r="T39" s="93">
        <f>152-144</f>
        <v>8</v>
      </c>
      <c r="U39" s="95"/>
      <c r="V39" s="96"/>
      <c r="W39" s="97">
        <v>80000</v>
      </c>
      <c r="X39" s="97">
        <f t="shared" si="8"/>
        <v>12160000</v>
      </c>
      <c r="Y39" s="99" t="s">
        <v>56</v>
      </c>
      <c r="Z39" s="99" t="s">
        <v>57</v>
      </c>
      <c r="AA39" s="100">
        <f t="shared" si="6"/>
        <v>152</v>
      </c>
      <c r="AB39" s="99">
        <v>9000</v>
      </c>
      <c r="AC39" s="101">
        <v>1</v>
      </c>
      <c r="AD39" s="97">
        <f t="shared" si="7"/>
        <v>1368000</v>
      </c>
      <c r="AE39" s="97">
        <f t="shared" si="1"/>
        <v>2280000</v>
      </c>
      <c r="AF39" s="97">
        <f t="shared" si="2"/>
        <v>60800000</v>
      </c>
      <c r="AG39" s="102"/>
      <c r="AH39" s="103">
        <f t="shared" si="3"/>
        <v>76608000</v>
      </c>
      <c r="AI39" s="104" t="s">
        <v>58</v>
      </c>
      <c r="AJ39" s="104"/>
    </row>
    <row r="40" spans="1:36" ht="51" customHeight="1" x14ac:dyDescent="0.2">
      <c r="A40" s="83">
        <v>99</v>
      </c>
      <c r="B40" s="84">
        <v>17</v>
      </c>
      <c r="C40" s="85" t="s">
        <v>105</v>
      </c>
      <c r="D40" s="85" t="s">
        <v>106</v>
      </c>
      <c r="E40" s="86">
        <v>3</v>
      </c>
      <c r="F40" s="86">
        <v>680</v>
      </c>
      <c r="G40" s="87">
        <v>96</v>
      </c>
      <c r="H40" s="88" t="s">
        <v>54</v>
      </c>
      <c r="I40" s="89"/>
      <c r="J40" s="107"/>
      <c r="K40" s="91">
        <v>55</v>
      </c>
      <c r="L40" s="91">
        <v>67</v>
      </c>
      <c r="M40" s="93">
        <v>639.70000000000005</v>
      </c>
      <c r="N40" s="89">
        <v>100.4</v>
      </c>
      <c r="O40" s="86" t="s">
        <v>65</v>
      </c>
      <c r="P40" s="89">
        <v>100.4</v>
      </c>
      <c r="Q40" s="93">
        <f t="shared" si="4"/>
        <v>0</v>
      </c>
      <c r="R40" s="94">
        <f t="shared" si="5"/>
        <v>100.4</v>
      </c>
      <c r="S40" s="89">
        <v>96</v>
      </c>
      <c r="T40" s="93">
        <f>100.4-96</f>
        <v>4.4000000000000057</v>
      </c>
      <c r="U40" s="95"/>
      <c r="V40" s="96"/>
      <c r="W40" s="97">
        <v>80000</v>
      </c>
      <c r="X40" s="97">
        <f t="shared" si="8"/>
        <v>8032000</v>
      </c>
      <c r="Y40" s="108" t="s">
        <v>56</v>
      </c>
      <c r="Z40" s="99" t="s">
        <v>57</v>
      </c>
      <c r="AA40" s="100">
        <f t="shared" si="6"/>
        <v>100.4</v>
      </c>
      <c r="AB40" s="99">
        <v>9000</v>
      </c>
      <c r="AC40" s="101">
        <v>1</v>
      </c>
      <c r="AD40" s="97">
        <f t="shared" si="7"/>
        <v>903600</v>
      </c>
      <c r="AE40" s="97">
        <f t="shared" si="1"/>
        <v>1506000</v>
      </c>
      <c r="AF40" s="97">
        <f t="shared" si="2"/>
        <v>40160000</v>
      </c>
      <c r="AG40" s="102"/>
      <c r="AH40" s="103">
        <f t="shared" si="3"/>
        <v>50601600</v>
      </c>
      <c r="AI40" s="104" t="s">
        <v>58</v>
      </c>
      <c r="AJ40" s="105" t="s">
        <v>59</v>
      </c>
    </row>
    <row r="41" spans="1:36" ht="93" x14ac:dyDescent="0.2">
      <c r="A41" s="83">
        <v>99</v>
      </c>
      <c r="B41" s="84">
        <v>18</v>
      </c>
      <c r="C41" s="85" t="s">
        <v>105</v>
      </c>
      <c r="D41" s="85" t="s">
        <v>106</v>
      </c>
      <c r="E41" s="86"/>
      <c r="F41" s="86"/>
      <c r="G41" s="87">
        <v>288</v>
      </c>
      <c r="H41" s="88" t="s">
        <v>54</v>
      </c>
      <c r="I41" s="89">
        <v>98.3</v>
      </c>
      <c r="J41" s="107"/>
      <c r="K41" s="91">
        <v>56</v>
      </c>
      <c r="L41" s="91">
        <v>21</v>
      </c>
      <c r="M41" s="93">
        <v>302.7</v>
      </c>
      <c r="N41" s="89">
        <v>302.7</v>
      </c>
      <c r="O41" s="86" t="s">
        <v>65</v>
      </c>
      <c r="P41" s="89">
        <v>196.3</v>
      </c>
      <c r="Q41" s="118">
        <v>0</v>
      </c>
      <c r="R41" s="94">
        <f t="shared" si="5"/>
        <v>196.3</v>
      </c>
      <c r="S41" s="89">
        <f>288-98.3</f>
        <v>189.7</v>
      </c>
      <c r="T41" s="93">
        <f>196.3-189.7</f>
        <v>6.6000000000000227</v>
      </c>
      <c r="U41" s="95"/>
      <c r="V41" s="96"/>
      <c r="W41" s="97">
        <v>80000</v>
      </c>
      <c r="X41" s="97">
        <f t="shared" si="8"/>
        <v>15704000</v>
      </c>
      <c r="Y41" s="98" t="s">
        <v>107</v>
      </c>
      <c r="Z41" s="115" t="s">
        <v>86</v>
      </c>
      <c r="AA41" s="100">
        <v>30</v>
      </c>
      <c r="AB41" s="99">
        <v>132500</v>
      </c>
      <c r="AC41" s="101">
        <v>0.8</v>
      </c>
      <c r="AD41" s="97">
        <f t="shared" si="7"/>
        <v>3180000</v>
      </c>
      <c r="AE41" s="97">
        <f t="shared" si="1"/>
        <v>2944500</v>
      </c>
      <c r="AF41" s="97">
        <f t="shared" si="2"/>
        <v>78520000</v>
      </c>
      <c r="AG41" s="102"/>
      <c r="AH41" s="103">
        <f t="shared" si="3"/>
        <v>100348500</v>
      </c>
      <c r="AI41" s="104" t="s">
        <v>58</v>
      </c>
      <c r="AJ41" s="104"/>
    </row>
    <row r="42" spans="1:36" ht="46.5" x14ac:dyDescent="0.2">
      <c r="A42" s="83">
        <v>106</v>
      </c>
      <c r="B42" s="84">
        <v>18</v>
      </c>
      <c r="C42" s="85" t="s">
        <v>108</v>
      </c>
      <c r="D42" s="85" t="s">
        <v>109</v>
      </c>
      <c r="E42" s="86"/>
      <c r="F42" s="86"/>
      <c r="G42" s="87">
        <v>72</v>
      </c>
      <c r="H42" s="88" t="s">
        <v>63</v>
      </c>
      <c r="I42" s="89"/>
      <c r="J42" s="107"/>
      <c r="K42" s="91">
        <v>55</v>
      </c>
      <c r="L42" s="91">
        <v>138</v>
      </c>
      <c r="M42" s="87">
        <v>2555.1</v>
      </c>
      <c r="N42" s="92">
        <v>93.5</v>
      </c>
      <c r="O42" s="86" t="s">
        <v>55</v>
      </c>
      <c r="P42" s="89">
        <v>93.5</v>
      </c>
      <c r="Q42" s="93">
        <f t="shared" si="4"/>
        <v>0</v>
      </c>
      <c r="R42" s="94">
        <f t="shared" si="5"/>
        <v>93.5</v>
      </c>
      <c r="S42" s="89"/>
      <c r="T42" s="93">
        <v>93.5</v>
      </c>
      <c r="U42" s="95"/>
      <c r="V42" s="96"/>
      <c r="W42" s="97">
        <v>80000</v>
      </c>
      <c r="X42" s="97">
        <f t="shared" si="8"/>
        <v>7480000</v>
      </c>
      <c r="Y42" s="98" t="s">
        <v>56</v>
      </c>
      <c r="Z42" s="99" t="s">
        <v>57</v>
      </c>
      <c r="AA42" s="100">
        <f t="shared" si="6"/>
        <v>93.5</v>
      </c>
      <c r="AB42" s="99">
        <v>9000</v>
      </c>
      <c r="AC42" s="101">
        <v>1</v>
      </c>
      <c r="AD42" s="97">
        <f t="shared" si="7"/>
        <v>841500</v>
      </c>
      <c r="AE42" s="97">
        <f t="shared" si="1"/>
        <v>1402500</v>
      </c>
      <c r="AF42" s="97">
        <f t="shared" si="2"/>
        <v>37400000</v>
      </c>
      <c r="AG42" s="102"/>
      <c r="AH42" s="103">
        <f t="shared" si="3"/>
        <v>47124000</v>
      </c>
      <c r="AI42" s="105" t="s">
        <v>64</v>
      </c>
      <c r="AJ42" s="105" t="s">
        <v>59</v>
      </c>
    </row>
    <row r="43" spans="1:36" ht="69.75" x14ac:dyDescent="0.2">
      <c r="A43" s="83">
        <v>106</v>
      </c>
      <c r="B43" s="84">
        <v>19</v>
      </c>
      <c r="C43" s="85" t="s">
        <v>110</v>
      </c>
      <c r="D43" s="85" t="s">
        <v>111</v>
      </c>
      <c r="E43" s="86">
        <v>3</v>
      </c>
      <c r="F43" s="86">
        <v>657</v>
      </c>
      <c r="G43" s="87">
        <v>144</v>
      </c>
      <c r="H43" s="88" t="s">
        <v>54</v>
      </c>
      <c r="I43" s="89"/>
      <c r="J43" s="107"/>
      <c r="K43" s="91">
        <v>49</v>
      </c>
      <c r="L43" s="91">
        <v>185</v>
      </c>
      <c r="M43" s="93">
        <v>509.4</v>
      </c>
      <c r="N43" s="89">
        <v>144</v>
      </c>
      <c r="O43" s="86" t="s">
        <v>65</v>
      </c>
      <c r="P43" s="89">
        <v>102.4</v>
      </c>
      <c r="Q43" s="93">
        <f t="shared" si="4"/>
        <v>41.599999999999994</v>
      </c>
      <c r="R43" s="94">
        <f t="shared" si="5"/>
        <v>144</v>
      </c>
      <c r="S43" s="89">
        <v>144</v>
      </c>
      <c r="T43" s="93"/>
      <c r="U43" s="95"/>
      <c r="V43" s="96"/>
      <c r="W43" s="97">
        <v>80000</v>
      </c>
      <c r="X43" s="97">
        <f t="shared" si="8"/>
        <v>11520000</v>
      </c>
      <c r="Y43" s="99" t="s">
        <v>112</v>
      </c>
      <c r="Z43" s="99" t="s">
        <v>57</v>
      </c>
      <c r="AA43" s="100">
        <f>R43</f>
        <v>144</v>
      </c>
      <c r="AB43" s="99">
        <v>33900</v>
      </c>
      <c r="AC43" s="101">
        <v>1</v>
      </c>
      <c r="AD43" s="97">
        <f t="shared" si="7"/>
        <v>4881600</v>
      </c>
      <c r="AE43" s="97">
        <f t="shared" si="1"/>
        <v>2160000</v>
      </c>
      <c r="AF43" s="97">
        <f t="shared" si="2"/>
        <v>57600000</v>
      </c>
      <c r="AG43" s="102"/>
      <c r="AH43" s="103">
        <f t="shared" si="3"/>
        <v>76161600</v>
      </c>
      <c r="AI43" s="104" t="s">
        <v>58</v>
      </c>
      <c r="AJ43" s="104" t="s">
        <v>73</v>
      </c>
    </row>
    <row r="44" spans="1:36" ht="46.5" x14ac:dyDescent="0.2">
      <c r="A44" s="83">
        <v>107</v>
      </c>
      <c r="B44" s="84">
        <v>20</v>
      </c>
      <c r="C44" s="85" t="s">
        <v>113</v>
      </c>
      <c r="D44" s="85" t="s">
        <v>114</v>
      </c>
      <c r="E44" s="86">
        <v>3</v>
      </c>
      <c r="F44" s="86">
        <v>658</v>
      </c>
      <c r="G44" s="87">
        <v>360</v>
      </c>
      <c r="H44" s="88" t="s">
        <v>54</v>
      </c>
      <c r="I44" s="89"/>
      <c r="J44" s="107"/>
      <c r="K44" s="91">
        <v>49</v>
      </c>
      <c r="L44" s="91">
        <v>186</v>
      </c>
      <c r="M44" s="93">
        <v>498.1</v>
      </c>
      <c r="N44" s="89">
        <v>402.1</v>
      </c>
      <c r="O44" s="86" t="s">
        <v>65</v>
      </c>
      <c r="P44" s="93">
        <v>401.2</v>
      </c>
      <c r="Q44" s="93">
        <f t="shared" si="4"/>
        <v>0.90000000000003411</v>
      </c>
      <c r="R44" s="94">
        <f t="shared" si="5"/>
        <v>402.1</v>
      </c>
      <c r="S44" s="93">
        <v>360</v>
      </c>
      <c r="T44" s="93">
        <f>402.1-360</f>
        <v>42.100000000000023</v>
      </c>
      <c r="U44" s="95"/>
      <c r="V44" s="96"/>
      <c r="W44" s="97">
        <v>80000</v>
      </c>
      <c r="X44" s="97">
        <f t="shared" si="8"/>
        <v>32168000</v>
      </c>
      <c r="Y44" s="99" t="s">
        <v>56</v>
      </c>
      <c r="Z44" s="99" t="s">
        <v>57</v>
      </c>
      <c r="AA44" s="100">
        <f>R44</f>
        <v>402.1</v>
      </c>
      <c r="AB44" s="99">
        <v>9000</v>
      </c>
      <c r="AC44" s="101">
        <v>1</v>
      </c>
      <c r="AD44" s="97">
        <f t="shared" si="7"/>
        <v>3618900</v>
      </c>
      <c r="AE44" s="97">
        <f t="shared" si="1"/>
        <v>6031500</v>
      </c>
      <c r="AF44" s="97">
        <f t="shared" si="2"/>
        <v>160840000</v>
      </c>
      <c r="AG44" s="102"/>
      <c r="AH44" s="103">
        <f t="shared" si="3"/>
        <v>202658400</v>
      </c>
      <c r="AI44" s="104" t="s">
        <v>58</v>
      </c>
      <c r="AJ44" s="104"/>
    </row>
    <row r="45" spans="1:36" ht="46.5" x14ac:dyDescent="0.2">
      <c r="A45" s="83">
        <v>107</v>
      </c>
      <c r="B45" s="84">
        <v>20</v>
      </c>
      <c r="C45" s="85" t="s">
        <v>113</v>
      </c>
      <c r="D45" s="85" t="s">
        <v>114</v>
      </c>
      <c r="E45" s="86">
        <v>3</v>
      </c>
      <c r="F45" s="86">
        <v>665</v>
      </c>
      <c r="G45" s="87">
        <v>144</v>
      </c>
      <c r="H45" s="88" t="s">
        <v>54</v>
      </c>
      <c r="I45" s="89"/>
      <c r="J45" s="107"/>
      <c r="K45" s="91">
        <v>55</v>
      </c>
      <c r="L45" s="91">
        <v>3</v>
      </c>
      <c r="M45" s="93">
        <v>205</v>
      </c>
      <c r="N45" s="89">
        <v>205</v>
      </c>
      <c r="O45" s="86" t="s">
        <v>65</v>
      </c>
      <c r="P45" s="93">
        <v>205</v>
      </c>
      <c r="Q45" s="93">
        <f t="shared" si="4"/>
        <v>0</v>
      </c>
      <c r="R45" s="94">
        <f t="shared" si="5"/>
        <v>205</v>
      </c>
      <c r="S45" s="93">
        <v>144</v>
      </c>
      <c r="T45" s="93">
        <f>205-144</f>
        <v>61</v>
      </c>
      <c r="U45" s="95"/>
      <c r="V45" s="96"/>
      <c r="W45" s="97">
        <v>80000</v>
      </c>
      <c r="X45" s="97">
        <f t="shared" si="8"/>
        <v>16400000</v>
      </c>
      <c r="Y45" s="99" t="s">
        <v>56</v>
      </c>
      <c r="Z45" s="99" t="s">
        <v>57</v>
      </c>
      <c r="AA45" s="100">
        <f t="shared" si="6"/>
        <v>205</v>
      </c>
      <c r="AB45" s="99">
        <v>9000</v>
      </c>
      <c r="AC45" s="101">
        <v>1</v>
      </c>
      <c r="AD45" s="97">
        <f t="shared" si="7"/>
        <v>1845000</v>
      </c>
      <c r="AE45" s="97">
        <f t="shared" si="1"/>
        <v>3075000</v>
      </c>
      <c r="AF45" s="97">
        <f t="shared" si="2"/>
        <v>82000000</v>
      </c>
      <c r="AG45" s="102"/>
      <c r="AH45" s="103">
        <f t="shared" si="3"/>
        <v>103320000</v>
      </c>
      <c r="AI45" s="104" t="s">
        <v>58</v>
      </c>
      <c r="AJ45" s="104"/>
    </row>
    <row r="46" spans="1:36" ht="46.5" x14ac:dyDescent="0.2">
      <c r="A46" s="83">
        <v>124</v>
      </c>
      <c r="B46" s="84">
        <v>20</v>
      </c>
      <c r="C46" s="85" t="s">
        <v>113</v>
      </c>
      <c r="D46" s="85" t="s">
        <v>114</v>
      </c>
      <c r="E46" s="86">
        <v>3</v>
      </c>
      <c r="F46" s="86">
        <v>681</v>
      </c>
      <c r="G46" s="87">
        <v>240</v>
      </c>
      <c r="H46" s="88" t="s">
        <v>63</v>
      </c>
      <c r="I46" s="89"/>
      <c r="J46" s="107"/>
      <c r="K46" s="91">
        <v>55</v>
      </c>
      <c r="L46" s="91">
        <v>135</v>
      </c>
      <c r="M46" s="93">
        <v>368.9</v>
      </c>
      <c r="N46" s="89">
        <v>368.9</v>
      </c>
      <c r="O46" s="86" t="s">
        <v>65</v>
      </c>
      <c r="P46" s="93">
        <v>368.9</v>
      </c>
      <c r="Q46" s="93">
        <f t="shared" si="4"/>
        <v>0</v>
      </c>
      <c r="R46" s="94">
        <f t="shared" si="5"/>
        <v>368.9</v>
      </c>
      <c r="S46" s="93">
        <v>240</v>
      </c>
      <c r="T46" s="93">
        <f>368.9-240</f>
        <v>128.89999999999998</v>
      </c>
      <c r="U46" s="95"/>
      <c r="V46" s="96"/>
      <c r="W46" s="97">
        <v>80000</v>
      </c>
      <c r="X46" s="97">
        <f t="shared" si="8"/>
        <v>29512000</v>
      </c>
      <c r="Y46" s="99" t="s">
        <v>56</v>
      </c>
      <c r="Z46" s="99" t="s">
        <v>57</v>
      </c>
      <c r="AA46" s="100">
        <f t="shared" si="6"/>
        <v>368.9</v>
      </c>
      <c r="AB46" s="99">
        <v>9000</v>
      </c>
      <c r="AC46" s="101">
        <v>1</v>
      </c>
      <c r="AD46" s="97">
        <f t="shared" si="7"/>
        <v>3320100</v>
      </c>
      <c r="AE46" s="97">
        <f t="shared" si="1"/>
        <v>5533500</v>
      </c>
      <c r="AF46" s="97">
        <f t="shared" si="2"/>
        <v>147560000</v>
      </c>
      <c r="AG46" s="102"/>
      <c r="AH46" s="103">
        <f t="shared" si="3"/>
        <v>185925600</v>
      </c>
      <c r="AI46" s="104" t="s">
        <v>58</v>
      </c>
      <c r="AJ46" s="104"/>
    </row>
    <row r="47" spans="1:36" ht="116.25" x14ac:dyDescent="0.2">
      <c r="A47" s="83">
        <v>124</v>
      </c>
      <c r="B47" s="84">
        <v>20</v>
      </c>
      <c r="C47" s="85" t="s">
        <v>113</v>
      </c>
      <c r="D47" s="85" t="s">
        <v>114</v>
      </c>
      <c r="E47" s="86"/>
      <c r="F47" s="86"/>
      <c r="G47" s="87">
        <v>216</v>
      </c>
      <c r="H47" s="88" t="s">
        <v>54</v>
      </c>
      <c r="I47" s="89"/>
      <c r="J47" s="107"/>
      <c r="K47" s="91">
        <v>56</v>
      </c>
      <c r="L47" s="91">
        <v>25</v>
      </c>
      <c r="M47" s="93">
        <v>393.4</v>
      </c>
      <c r="N47" s="89">
        <v>216</v>
      </c>
      <c r="O47" s="86" t="s">
        <v>65</v>
      </c>
      <c r="P47" s="93">
        <v>216</v>
      </c>
      <c r="Q47" s="93">
        <f t="shared" si="4"/>
        <v>0</v>
      </c>
      <c r="R47" s="94">
        <f t="shared" si="5"/>
        <v>216</v>
      </c>
      <c r="S47" s="93"/>
      <c r="T47" s="93">
        <v>216</v>
      </c>
      <c r="U47" s="95"/>
      <c r="V47" s="96"/>
      <c r="W47" s="97">
        <v>80000</v>
      </c>
      <c r="X47" s="97">
        <f t="shared" si="8"/>
        <v>17280000</v>
      </c>
      <c r="Y47" s="99" t="s">
        <v>70</v>
      </c>
      <c r="Z47" s="99" t="s">
        <v>71</v>
      </c>
      <c r="AA47" s="100">
        <v>20</v>
      </c>
      <c r="AB47" s="99">
        <v>32500</v>
      </c>
      <c r="AC47" s="101">
        <v>0.8</v>
      </c>
      <c r="AD47" s="97">
        <f t="shared" si="7"/>
        <v>520000</v>
      </c>
      <c r="AE47" s="97">
        <f t="shared" si="1"/>
        <v>3240000</v>
      </c>
      <c r="AF47" s="97">
        <f t="shared" si="2"/>
        <v>86400000</v>
      </c>
      <c r="AG47" s="102"/>
      <c r="AH47" s="103">
        <f t="shared" si="3"/>
        <v>107440000</v>
      </c>
      <c r="AI47" s="105" t="s">
        <v>64</v>
      </c>
      <c r="AJ47" s="104" t="s">
        <v>115</v>
      </c>
    </row>
    <row r="48" spans="1:36" ht="46.5" x14ac:dyDescent="0.2">
      <c r="A48" s="83">
        <v>132</v>
      </c>
      <c r="B48" s="84">
        <v>20</v>
      </c>
      <c r="C48" s="85" t="s">
        <v>113</v>
      </c>
      <c r="D48" s="85" t="s">
        <v>114</v>
      </c>
      <c r="E48" s="86"/>
      <c r="F48" s="86"/>
      <c r="G48" s="87">
        <v>48</v>
      </c>
      <c r="H48" s="88" t="s">
        <v>63</v>
      </c>
      <c r="I48" s="89"/>
      <c r="J48" s="107"/>
      <c r="K48" s="91">
        <v>55</v>
      </c>
      <c r="L48" s="91">
        <v>138</v>
      </c>
      <c r="M48" s="87">
        <v>2555.1</v>
      </c>
      <c r="N48" s="92">
        <v>62.3</v>
      </c>
      <c r="O48" s="86" t="s">
        <v>55</v>
      </c>
      <c r="P48" s="93">
        <v>62.3</v>
      </c>
      <c r="Q48" s="93">
        <f t="shared" si="4"/>
        <v>0</v>
      </c>
      <c r="R48" s="94">
        <f t="shared" si="5"/>
        <v>62.3</v>
      </c>
      <c r="S48" s="93"/>
      <c r="T48" s="93">
        <v>62.3</v>
      </c>
      <c r="U48" s="113"/>
      <c r="V48" s="96"/>
      <c r="W48" s="97">
        <v>80000</v>
      </c>
      <c r="X48" s="97">
        <f t="shared" si="8"/>
        <v>4984000</v>
      </c>
      <c r="Y48" s="98" t="s">
        <v>56</v>
      </c>
      <c r="Z48" s="99" t="s">
        <v>57</v>
      </c>
      <c r="AA48" s="100">
        <f t="shared" si="6"/>
        <v>62.3</v>
      </c>
      <c r="AB48" s="99">
        <v>9000</v>
      </c>
      <c r="AC48" s="101">
        <v>1</v>
      </c>
      <c r="AD48" s="97">
        <f t="shared" si="7"/>
        <v>560700</v>
      </c>
      <c r="AE48" s="97">
        <f t="shared" si="1"/>
        <v>934500</v>
      </c>
      <c r="AF48" s="97">
        <f t="shared" si="2"/>
        <v>24920000</v>
      </c>
      <c r="AG48" s="114">
        <f>U48*40000</f>
        <v>0</v>
      </c>
      <c r="AH48" s="103">
        <f t="shared" si="3"/>
        <v>31399200</v>
      </c>
      <c r="AI48" s="105" t="s">
        <v>64</v>
      </c>
      <c r="AJ48" s="105" t="s">
        <v>59</v>
      </c>
    </row>
    <row r="49" spans="1:37" ht="46.5" x14ac:dyDescent="0.2">
      <c r="A49" s="83">
        <v>132</v>
      </c>
      <c r="B49" s="84">
        <v>21</v>
      </c>
      <c r="C49" s="85" t="s">
        <v>116</v>
      </c>
      <c r="D49" s="85" t="s">
        <v>117</v>
      </c>
      <c r="E49" s="86">
        <v>3</v>
      </c>
      <c r="F49" s="86">
        <v>659</v>
      </c>
      <c r="G49" s="87">
        <v>120</v>
      </c>
      <c r="H49" s="88" t="s">
        <v>54</v>
      </c>
      <c r="I49" s="89"/>
      <c r="J49" s="107"/>
      <c r="K49" s="91">
        <v>55</v>
      </c>
      <c r="L49" s="91">
        <v>2</v>
      </c>
      <c r="M49" s="93">
        <v>278.60000000000002</v>
      </c>
      <c r="N49" s="89">
        <v>126.6</v>
      </c>
      <c r="O49" s="86" t="s">
        <v>65</v>
      </c>
      <c r="P49" s="93">
        <v>126.6</v>
      </c>
      <c r="Q49" s="93">
        <f t="shared" si="4"/>
        <v>0</v>
      </c>
      <c r="R49" s="94">
        <f t="shared" si="5"/>
        <v>126.6</v>
      </c>
      <c r="S49" s="93">
        <v>120</v>
      </c>
      <c r="T49" s="93">
        <v>6.6</v>
      </c>
      <c r="U49" s="113"/>
      <c r="V49" s="96"/>
      <c r="W49" s="97">
        <v>80000</v>
      </c>
      <c r="X49" s="97">
        <f t="shared" si="8"/>
        <v>10128000</v>
      </c>
      <c r="Y49" s="99" t="s">
        <v>56</v>
      </c>
      <c r="Z49" s="99" t="s">
        <v>57</v>
      </c>
      <c r="AA49" s="100">
        <f t="shared" si="6"/>
        <v>126.6</v>
      </c>
      <c r="AB49" s="99">
        <v>9000</v>
      </c>
      <c r="AC49" s="101">
        <v>1</v>
      </c>
      <c r="AD49" s="97">
        <f t="shared" si="7"/>
        <v>1139400</v>
      </c>
      <c r="AE49" s="97">
        <f t="shared" si="1"/>
        <v>1899000</v>
      </c>
      <c r="AF49" s="97">
        <f t="shared" si="2"/>
        <v>50640000</v>
      </c>
      <c r="AG49" s="114">
        <f>U49*40000</f>
        <v>0</v>
      </c>
      <c r="AH49" s="103">
        <f t="shared" si="3"/>
        <v>63806400</v>
      </c>
      <c r="AI49" s="104" t="s">
        <v>58</v>
      </c>
      <c r="AJ49" s="104" t="s">
        <v>73</v>
      </c>
    </row>
    <row r="50" spans="1:37" ht="40.5" x14ac:dyDescent="0.2">
      <c r="A50" s="83">
        <v>134</v>
      </c>
      <c r="B50" s="84">
        <v>22</v>
      </c>
      <c r="C50" s="85" t="s">
        <v>118</v>
      </c>
      <c r="D50" s="85" t="s">
        <v>119</v>
      </c>
      <c r="E50" s="86">
        <v>3</v>
      </c>
      <c r="F50" s="86">
        <v>688</v>
      </c>
      <c r="G50" s="87">
        <v>288</v>
      </c>
      <c r="H50" s="88" t="s">
        <v>54</v>
      </c>
      <c r="I50" s="89"/>
      <c r="J50" s="107"/>
      <c r="K50" s="91">
        <v>56</v>
      </c>
      <c r="L50" s="91">
        <v>35</v>
      </c>
      <c r="M50" s="87">
        <v>357.9</v>
      </c>
      <c r="N50" s="89">
        <v>357.9</v>
      </c>
      <c r="O50" s="86" t="s">
        <v>65</v>
      </c>
      <c r="P50" s="93">
        <v>290.8</v>
      </c>
      <c r="Q50" s="93">
        <f t="shared" si="4"/>
        <v>67.099999999999966</v>
      </c>
      <c r="R50" s="94">
        <f t="shared" si="5"/>
        <v>357.9</v>
      </c>
      <c r="S50" s="93">
        <v>288</v>
      </c>
      <c r="T50" s="93">
        <f>357.9-288</f>
        <v>69.899999999999977</v>
      </c>
      <c r="U50" s="95"/>
      <c r="V50" s="96"/>
      <c r="W50" s="97">
        <v>80000</v>
      </c>
      <c r="X50" s="97">
        <f t="shared" si="8"/>
        <v>28632000</v>
      </c>
      <c r="Y50" s="99" t="s">
        <v>56</v>
      </c>
      <c r="Z50" s="99" t="s">
        <v>57</v>
      </c>
      <c r="AA50" s="100">
        <f t="shared" si="6"/>
        <v>357.9</v>
      </c>
      <c r="AB50" s="99">
        <v>9000</v>
      </c>
      <c r="AC50" s="101">
        <v>1</v>
      </c>
      <c r="AD50" s="97">
        <f t="shared" si="7"/>
        <v>3221100</v>
      </c>
      <c r="AE50" s="97">
        <f t="shared" si="1"/>
        <v>5368500</v>
      </c>
      <c r="AF50" s="97">
        <f t="shared" si="2"/>
        <v>143160000</v>
      </c>
      <c r="AG50" s="102"/>
      <c r="AH50" s="103">
        <f t="shared" si="3"/>
        <v>180381600</v>
      </c>
      <c r="AI50" s="104" t="s">
        <v>58</v>
      </c>
      <c r="AJ50" s="104"/>
    </row>
    <row r="51" spans="1:37" ht="93" x14ac:dyDescent="0.2">
      <c r="A51" s="83">
        <v>134</v>
      </c>
      <c r="B51" s="84">
        <v>23</v>
      </c>
      <c r="C51" s="85" t="s">
        <v>120</v>
      </c>
      <c r="D51" s="85" t="s">
        <v>121</v>
      </c>
      <c r="E51" s="86">
        <v>3</v>
      </c>
      <c r="F51" s="86">
        <v>641</v>
      </c>
      <c r="G51" s="87">
        <v>216</v>
      </c>
      <c r="H51" s="88" t="s">
        <v>54</v>
      </c>
      <c r="I51" s="89"/>
      <c r="J51" s="107"/>
      <c r="K51" s="91">
        <v>49</v>
      </c>
      <c r="L51" s="91">
        <v>157</v>
      </c>
      <c r="M51" s="93">
        <v>223.6</v>
      </c>
      <c r="N51" s="89">
        <v>223.6</v>
      </c>
      <c r="O51" s="86" t="s">
        <v>65</v>
      </c>
      <c r="P51" s="93">
        <v>210.4</v>
      </c>
      <c r="Q51" s="93">
        <f t="shared" si="4"/>
        <v>13.199999999999989</v>
      </c>
      <c r="R51" s="94">
        <f t="shared" si="5"/>
        <v>223.6</v>
      </c>
      <c r="S51" s="93">
        <v>216</v>
      </c>
      <c r="T51" s="93">
        <f>223.6-216</f>
        <v>7.5999999999999943</v>
      </c>
      <c r="U51" s="95"/>
      <c r="V51" s="96"/>
      <c r="W51" s="97">
        <v>80000</v>
      </c>
      <c r="X51" s="97">
        <f t="shared" si="8"/>
        <v>17888000</v>
      </c>
      <c r="Y51" s="99" t="s">
        <v>56</v>
      </c>
      <c r="Z51" s="99" t="s">
        <v>57</v>
      </c>
      <c r="AA51" s="100">
        <f t="shared" si="6"/>
        <v>223.6</v>
      </c>
      <c r="AB51" s="99">
        <v>9000</v>
      </c>
      <c r="AC51" s="101">
        <v>1</v>
      </c>
      <c r="AD51" s="97">
        <f t="shared" si="7"/>
        <v>2012400</v>
      </c>
      <c r="AE51" s="97">
        <f t="shared" si="1"/>
        <v>3354000</v>
      </c>
      <c r="AF51" s="97">
        <f t="shared" si="2"/>
        <v>89440000</v>
      </c>
      <c r="AG51" s="102"/>
      <c r="AH51" s="103">
        <f t="shared" si="3"/>
        <v>112694400</v>
      </c>
      <c r="AI51" s="104" t="s">
        <v>58</v>
      </c>
      <c r="AJ51" s="104"/>
    </row>
    <row r="52" spans="1:37" ht="40.5" x14ac:dyDescent="0.2">
      <c r="A52" s="83">
        <v>135</v>
      </c>
      <c r="B52" s="84">
        <v>24</v>
      </c>
      <c r="C52" s="85" t="s">
        <v>122</v>
      </c>
      <c r="D52" s="85" t="s">
        <v>123</v>
      </c>
      <c r="E52" s="86">
        <v>3</v>
      </c>
      <c r="F52" s="86">
        <v>439</v>
      </c>
      <c r="G52" s="87">
        <v>144</v>
      </c>
      <c r="H52" s="88" t="s">
        <v>54</v>
      </c>
      <c r="I52" s="89"/>
      <c r="J52" s="107"/>
      <c r="K52" s="91">
        <v>48</v>
      </c>
      <c r="L52" s="91">
        <v>156</v>
      </c>
      <c r="M52" s="93">
        <v>438.6</v>
      </c>
      <c r="N52" s="89">
        <v>144</v>
      </c>
      <c r="O52" s="86" t="s">
        <v>65</v>
      </c>
      <c r="P52" s="93">
        <v>144</v>
      </c>
      <c r="Q52" s="93">
        <f t="shared" si="4"/>
        <v>0</v>
      </c>
      <c r="R52" s="94">
        <f t="shared" si="5"/>
        <v>144</v>
      </c>
      <c r="S52" s="93">
        <v>144</v>
      </c>
      <c r="T52" s="93"/>
      <c r="U52" s="95"/>
      <c r="V52" s="96"/>
      <c r="W52" s="97">
        <v>80000</v>
      </c>
      <c r="X52" s="97">
        <f t="shared" si="8"/>
        <v>11520000</v>
      </c>
      <c r="Y52" s="99" t="s">
        <v>56</v>
      </c>
      <c r="Z52" s="99" t="s">
        <v>57</v>
      </c>
      <c r="AA52" s="100">
        <f t="shared" si="6"/>
        <v>144</v>
      </c>
      <c r="AB52" s="99">
        <v>9000</v>
      </c>
      <c r="AC52" s="101">
        <v>1</v>
      </c>
      <c r="AD52" s="97">
        <f t="shared" si="7"/>
        <v>1296000</v>
      </c>
      <c r="AE52" s="97">
        <f t="shared" si="1"/>
        <v>2160000</v>
      </c>
      <c r="AF52" s="97">
        <f t="shared" si="2"/>
        <v>57600000</v>
      </c>
      <c r="AG52" s="102"/>
      <c r="AH52" s="103">
        <f t="shared" si="3"/>
        <v>72576000</v>
      </c>
      <c r="AI52" s="104" t="s">
        <v>58</v>
      </c>
      <c r="AJ52" s="104" t="s">
        <v>73</v>
      </c>
    </row>
    <row r="53" spans="1:37" ht="40.5" x14ac:dyDescent="0.2">
      <c r="A53" s="83">
        <v>135</v>
      </c>
      <c r="B53" s="84">
        <v>25</v>
      </c>
      <c r="C53" s="85" t="s">
        <v>124</v>
      </c>
      <c r="D53" s="85" t="s">
        <v>125</v>
      </c>
      <c r="E53" s="86">
        <v>3</v>
      </c>
      <c r="F53" s="86">
        <v>656</v>
      </c>
      <c r="G53" s="87">
        <v>288</v>
      </c>
      <c r="H53" s="88" t="s">
        <v>54</v>
      </c>
      <c r="I53" s="89"/>
      <c r="J53" s="107"/>
      <c r="K53" s="91">
        <v>49</v>
      </c>
      <c r="L53" s="91">
        <v>173</v>
      </c>
      <c r="M53" s="87">
        <v>307.2</v>
      </c>
      <c r="N53" s="89">
        <v>307.2</v>
      </c>
      <c r="O53" s="86" t="s">
        <v>65</v>
      </c>
      <c r="P53" s="93">
        <v>307.2</v>
      </c>
      <c r="Q53" s="93">
        <f t="shared" si="4"/>
        <v>0</v>
      </c>
      <c r="R53" s="94">
        <f t="shared" si="5"/>
        <v>307.2</v>
      </c>
      <c r="S53" s="93">
        <v>288</v>
      </c>
      <c r="T53" s="93">
        <f>307.2-288</f>
        <v>19.199999999999989</v>
      </c>
      <c r="U53" s="95"/>
      <c r="V53" s="96"/>
      <c r="W53" s="97">
        <v>80000</v>
      </c>
      <c r="X53" s="97">
        <f t="shared" si="8"/>
        <v>24576000</v>
      </c>
      <c r="Y53" s="99" t="s">
        <v>56</v>
      </c>
      <c r="Z53" s="99" t="s">
        <v>57</v>
      </c>
      <c r="AA53" s="100">
        <f t="shared" si="6"/>
        <v>307.2</v>
      </c>
      <c r="AB53" s="99">
        <v>9000</v>
      </c>
      <c r="AC53" s="101">
        <v>1</v>
      </c>
      <c r="AD53" s="97">
        <f t="shared" si="7"/>
        <v>2764800</v>
      </c>
      <c r="AE53" s="97">
        <f t="shared" si="1"/>
        <v>4608000</v>
      </c>
      <c r="AF53" s="97">
        <f t="shared" si="2"/>
        <v>122880000</v>
      </c>
      <c r="AG53" s="102"/>
      <c r="AH53" s="103">
        <f t="shared" si="3"/>
        <v>154828800</v>
      </c>
      <c r="AI53" s="104" t="s">
        <v>58</v>
      </c>
      <c r="AJ53" s="104"/>
    </row>
    <row r="54" spans="1:37" ht="93" x14ac:dyDescent="0.2">
      <c r="A54" s="83">
        <v>136</v>
      </c>
      <c r="B54" s="84">
        <v>26</v>
      </c>
      <c r="C54" s="119" t="s">
        <v>126</v>
      </c>
      <c r="D54" s="85" t="s">
        <v>127</v>
      </c>
      <c r="E54" s="86">
        <v>3</v>
      </c>
      <c r="F54" s="86">
        <v>631</v>
      </c>
      <c r="G54" s="87">
        <v>216</v>
      </c>
      <c r="H54" s="88" t="s">
        <v>54</v>
      </c>
      <c r="I54" s="89"/>
      <c r="J54" s="107"/>
      <c r="K54" s="91">
        <v>48</v>
      </c>
      <c r="L54" s="91">
        <v>200</v>
      </c>
      <c r="M54" s="93">
        <v>269.39999999999998</v>
      </c>
      <c r="N54" s="89">
        <v>269.39999999999998</v>
      </c>
      <c r="O54" s="86" t="s">
        <v>65</v>
      </c>
      <c r="P54" s="93">
        <v>117.6</v>
      </c>
      <c r="Q54" s="93">
        <v>0</v>
      </c>
      <c r="R54" s="94">
        <f t="shared" si="5"/>
        <v>117.6</v>
      </c>
      <c r="S54" s="93">
        <v>117.6</v>
      </c>
      <c r="T54" s="93"/>
      <c r="U54" s="95"/>
      <c r="V54" s="96"/>
      <c r="W54" s="97">
        <v>80000</v>
      </c>
      <c r="X54" s="97">
        <f t="shared" si="8"/>
        <v>9408000</v>
      </c>
      <c r="Y54" s="99" t="s">
        <v>128</v>
      </c>
      <c r="Z54" s="99" t="s">
        <v>57</v>
      </c>
      <c r="AA54" s="100">
        <f t="shared" si="6"/>
        <v>117.6</v>
      </c>
      <c r="AB54" s="99">
        <v>9000</v>
      </c>
      <c r="AC54" s="101">
        <v>1</v>
      </c>
      <c r="AD54" s="97">
        <f t="shared" si="7"/>
        <v>1058400</v>
      </c>
      <c r="AE54" s="97">
        <f t="shared" si="1"/>
        <v>1764000</v>
      </c>
      <c r="AF54" s="97">
        <f t="shared" si="2"/>
        <v>47040000</v>
      </c>
      <c r="AG54" s="102"/>
      <c r="AH54" s="103">
        <f t="shared" si="3"/>
        <v>59270400</v>
      </c>
      <c r="AI54" s="104" t="s">
        <v>58</v>
      </c>
      <c r="AJ54" s="104"/>
      <c r="AK54" s="3" t="s">
        <v>129</v>
      </c>
    </row>
    <row r="55" spans="1:37" ht="93" x14ac:dyDescent="0.2">
      <c r="A55" s="83">
        <v>141</v>
      </c>
      <c r="B55" s="84">
        <v>26</v>
      </c>
      <c r="C55" s="119" t="s">
        <v>126</v>
      </c>
      <c r="D55" s="85" t="s">
        <v>127</v>
      </c>
      <c r="E55" s="86"/>
      <c r="F55" s="86"/>
      <c r="G55" s="87">
        <v>48</v>
      </c>
      <c r="H55" s="88" t="s">
        <v>63</v>
      </c>
      <c r="I55" s="89"/>
      <c r="J55" s="107"/>
      <c r="K55" s="91">
        <v>55</v>
      </c>
      <c r="L55" s="91">
        <v>138</v>
      </c>
      <c r="M55" s="87">
        <v>2555.1</v>
      </c>
      <c r="N55" s="92">
        <v>62.3</v>
      </c>
      <c r="O55" s="86" t="s">
        <v>55</v>
      </c>
      <c r="P55" s="93">
        <v>62.3</v>
      </c>
      <c r="Q55" s="93">
        <f t="shared" si="4"/>
        <v>0</v>
      </c>
      <c r="R55" s="94">
        <f t="shared" si="5"/>
        <v>62.3</v>
      </c>
      <c r="S55" s="93"/>
      <c r="T55" s="93">
        <v>62.3</v>
      </c>
      <c r="U55" s="95"/>
      <c r="V55" s="96"/>
      <c r="W55" s="97">
        <v>80000</v>
      </c>
      <c r="X55" s="97">
        <f t="shared" si="8"/>
        <v>4984000</v>
      </c>
      <c r="Y55" s="98" t="s">
        <v>56</v>
      </c>
      <c r="Z55" s="99" t="s">
        <v>57</v>
      </c>
      <c r="AA55" s="100">
        <f t="shared" si="6"/>
        <v>62.3</v>
      </c>
      <c r="AB55" s="99">
        <v>9000</v>
      </c>
      <c r="AC55" s="101">
        <v>1</v>
      </c>
      <c r="AD55" s="97">
        <f t="shared" si="7"/>
        <v>560700</v>
      </c>
      <c r="AE55" s="97">
        <f t="shared" si="1"/>
        <v>934500</v>
      </c>
      <c r="AF55" s="97">
        <f t="shared" si="2"/>
        <v>24920000</v>
      </c>
      <c r="AG55" s="102"/>
      <c r="AH55" s="103">
        <f t="shared" si="3"/>
        <v>31399200</v>
      </c>
      <c r="AI55" s="105" t="s">
        <v>64</v>
      </c>
      <c r="AJ55" s="105" t="s">
        <v>59</v>
      </c>
    </row>
    <row r="56" spans="1:37" ht="69.75" x14ac:dyDescent="0.2">
      <c r="A56" s="83"/>
      <c r="B56" s="84">
        <v>27</v>
      </c>
      <c r="C56" s="85" t="s">
        <v>130</v>
      </c>
      <c r="D56" s="85" t="s">
        <v>131</v>
      </c>
      <c r="E56" s="86">
        <v>3</v>
      </c>
      <c r="F56" s="86">
        <v>661</v>
      </c>
      <c r="G56" s="87">
        <v>72</v>
      </c>
      <c r="H56" s="88" t="s">
        <v>54</v>
      </c>
      <c r="I56" s="89"/>
      <c r="J56" s="107"/>
      <c r="K56" s="91">
        <v>55</v>
      </c>
      <c r="L56" s="91">
        <v>5</v>
      </c>
      <c r="M56" s="93">
        <v>616.79999999999995</v>
      </c>
      <c r="N56" s="89">
        <v>80.5</v>
      </c>
      <c r="O56" s="86" t="s">
        <v>65</v>
      </c>
      <c r="P56" s="93">
        <v>80.5</v>
      </c>
      <c r="Q56" s="93">
        <f t="shared" si="4"/>
        <v>0</v>
      </c>
      <c r="R56" s="94">
        <f t="shared" si="5"/>
        <v>80.5</v>
      </c>
      <c r="S56" s="93">
        <v>72</v>
      </c>
      <c r="T56" s="93">
        <f>80.5-72</f>
        <v>8.5</v>
      </c>
      <c r="U56" s="95"/>
      <c r="V56" s="96"/>
      <c r="W56" s="97">
        <v>80000</v>
      </c>
      <c r="X56" s="97">
        <f t="shared" si="8"/>
        <v>6440000</v>
      </c>
      <c r="Y56" s="99" t="s">
        <v>99</v>
      </c>
      <c r="Z56" s="115" t="s">
        <v>86</v>
      </c>
      <c r="AA56" s="100">
        <v>15</v>
      </c>
      <c r="AB56" s="99">
        <v>95000</v>
      </c>
      <c r="AC56" s="101">
        <v>0.8</v>
      </c>
      <c r="AD56" s="97">
        <f t="shared" si="7"/>
        <v>1140000</v>
      </c>
      <c r="AE56" s="97">
        <f t="shared" si="1"/>
        <v>1207500</v>
      </c>
      <c r="AF56" s="97">
        <f t="shared" si="2"/>
        <v>32200000</v>
      </c>
      <c r="AG56" s="102"/>
      <c r="AH56" s="103">
        <f t="shared" si="3"/>
        <v>40987500</v>
      </c>
      <c r="AI56" s="104" t="s">
        <v>58</v>
      </c>
      <c r="AJ56" s="104" t="s">
        <v>73</v>
      </c>
    </row>
    <row r="57" spans="1:37" ht="46.5" x14ac:dyDescent="0.2">
      <c r="A57" s="83"/>
      <c r="B57" s="84">
        <v>27</v>
      </c>
      <c r="C57" s="85" t="s">
        <v>130</v>
      </c>
      <c r="D57" s="85" t="s">
        <v>131</v>
      </c>
      <c r="E57" s="86"/>
      <c r="F57" s="86"/>
      <c r="G57" s="87"/>
      <c r="H57" s="88"/>
      <c r="I57" s="89"/>
      <c r="J57" s="107"/>
      <c r="K57" s="91">
        <v>55</v>
      </c>
      <c r="L57" s="91">
        <v>5</v>
      </c>
      <c r="M57" s="93"/>
      <c r="N57" s="89"/>
      <c r="O57" s="86"/>
      <c r="P57" s="93"/>
      <c r="Q57" s="93"/>
      <c r="R57" s="94"/>
      <c r="S57" s="93"/>
      <c r="T57" s="93"/>
      <c r="U57" s="95"/>
      <c r="V57" s="96"/>
      <c r="W57" s="97"/>
      <c r="X57" s="97"/>
      <c r="Y57" s="99" t="s">
        <v>132</v>
      </c>
      <c r="Z57" s="115" t="s">
        <v>57</v>
      </c>
      <c r="AA57" s="100">
        <v>20.5</v>
      </c>
      <c r="AB57" s="99">
        <v>21300</v>
      </c>
      <c r="AC57" s="101">
        <v>1</v>
      </c>
      <c r="AD57" s="97">
        <f t="shared" si="7"/>
        <v>436650</v>
      </c>
      <c r="AE57" s="97">
        <f t="shared" si="1"/>
        <v>0</v>
      </c>
      <c r="AF57" s="97">
        <f t="shared" si="2"/>
        <v>0</v>
      </c>
      <c r="AG57" s="102"/>
      <c r="AH57" s="103">
        <f t="shared" si="3"/>
        <v>436650</v>
      </c>
      <c r="AI57" s="104"/>
      <c r="AJ57" s="104" t="s">
        <v>73</v>
      </c>
    </row>
    <row r="58" spans="1:37" ht="116.25" x14ac:dyDescent="0.2">
      <c r="A58" s="83"/>
      <c r="B58" s="84">
        <v>28</v>
      </c>
      <c r="C58" s="85" t="s">
        <v>133</v>
      </c>
      <c r="D58" s="85" t="s">
        <v>134</v>
      </c>
      <c r="E58" s="86">
        <v>3</v>
      </c>
      <c r="F58" s="86">
        <v>676</v>
      </c>
      <c r="G58" s="87">
        <v>144</v>
      </c>
      <c r="H58" s="88" t="s">
        <v>54</v>
      </c>
      <c r="I58" s="93">
        <v>11.5</v>
      </c>
      <c r="J58" s="107"/>
      <c r="K58" s="91">
        <v>56</v>
      </c>
      <c r="L58" s="91">
        <v>22</v>
      </c>
      <c r="M58" s="93">
        <v>169</v>
      </c>
      <c r="N58" s="89">
        <v>169</v>
      </c>
      <c r="O58" s="86" t="s">
        <v>65</v>
      </c>
      <c r="P58" s="93">
        <v>146.4</v>
      </c>
      <c r="Q58" s="93">
        <f t="shared" si="4"/>
        <v>11.099999999999994</v>
      </c>
      <c r="R58" s="94">
        <f t="shared" si="5"/>
        <v>157.5</v>
      </c>
      <c r="S58" s="93">
        <v>144</v>
      </c>
      <c r="T58" s="93">
        <f>157.5-144</f>
        <v>13.5</v>
      </c>
      <c r="U58" s="95"/>
      <c r="V58" s="96"/>
      <c r="W58" s="97">
        <v>80000</v>
      </c>
      <c r="X58" s="97">
        <f t="shared" si="8"/>
        <v>12600000</v>
      </c>
      <c r="Y58" s="99" t="s">
        <v>70</v>
      </c>
      <c r="Z58" s="99" t="s">
        <v>71</v>
      </c>
      <c r="AA58" s="100">
        <v>15</v>
      </c>
      <c r="AB58" s="99">
        <v>32500</v>
      </c>
      <c r="AC58" s="101">
        <v>0.8</v>
      </c>
      <c r="AD58" s="97">
        <f t="shared" si="7"/>
        <v>390000</v>
      </c>
      <c r="AE58" s="97">
        <f t="shared" si="1"/>
        <v>2362500</v>
      </c>
      <c r="AF58" s="97">
        <f t="shared" si="2"/>
        <v>63000000</v>
      </c>
      <c r="AG58" s="102"/>
      <c r="AH58" s="103">
        <f t="shared" si="3"/>
        <v>78352500</v>
      </c>
      <c r="AI58" s="104" t="s">
        <v>58</v>
      </c>
      <c r="AJ58" s="104"/>
    </row>
    <row r="59" spans="1:37" ht="69.75" x14ac:dyDescent="0.2">
      <c r="A59" s="83"/>
      <c r="B59" s="84">
        <v>29</v>
      </c>
      <c r="C59" s="85" t="s">
        <v>135</v>
      </c>
      <c r="D59" s="85" t="s">
        <v>136</v>
      </c>
      <c r="E59" s="86">
        <v>3</v>
      </c>
      <c r="F59" s="86">
        <v>660</v>
      </c>
      <c r="G59" s="87">
        <v>312</v>
      </c>
      <c r="H59" s="88" t="s">
        <v>54</v>
      </c>
      <c r="I59" s="89"/>
      <c r="J59" s="107"/>
      <c r="K59" s="91">
        <v>55</v>
      </c>
      <c r="L59" s="91">
        <v>4</v>
      </c>
      <c r="M59" s="93">
        <v>376.1</v>
      </c>
      <c r="N59" s="89">
        <v>376.1</v>
      </c>
      <c r="O59" s="86" t="s">
        <v>65</v>
      </c>
      <c r="P59" s="93">
        <v>376.1</v>
      </c>
      <c r="Q59" s="93">
        <f t="shared" si="4"/>
        <v>0</v>
      </c>
      <c r="R59" s="94">
        <f t="shared" si="5"/>
        <v>376.1</v>
      </c>
      <c r="S59" s="93">
        <v>312</v>
      </c>
      <c r="T59" s="93">
        <f>376.1-312</f>
        <v>64.100000000000023</v>
      </c>
      <c r="U59" s="95"/>
      <c r="V59" s="96"/>
      <c r="W59" s="97">
        <v>80000</v>
      </c>
      <c r="X59" s="97">
        <f t="shared" si="8"/>
        <v>30088000</v>
      </c>
      <c r="Y59" s="99" t="s">
        <v>137</v>
      </c>
      <c r="Z59" s="99" t="s">
        <v>57</v>
      </c>
      <c r="AA59" s="100">
        <f>20*2</f>
        <v>40</v>
      </c>
      <c r="AB59" s="99">
        <v>33900</v>
      </c>
      <c r="AC59" s="101">
        <v>1</v>
      </c>
      <c r="AD59" s="97">
        <f t="shared" si="7"/>
        <v>1356000</v>
      </c>
      <c r="AE59" s="97">
        <f t="shared" si="1"/>
        <v>5641500</v>
      </c>
      <c r="AF59" s="97">
        <f t="shared" si="2"/>
        <v>150440000</v>
      </c>
      <c r="AG59" s="102"/>
      <c r="AH59" s="103">
        <f t="shared" si="3"/>
        <v>187525500</v>
      </c>
      <c r="AI59" s="104" t="s">
        <v>58</v>
      </c>
      <c r="AJ59" s="104"/>
      <c r="AK59" s="3">
        <f>376*9000</f>
        <v>3384000</v>
      </c>
    </row>
    <row r="60" spans="1:37" ht="69.75" x14ac:dyDescent="0.2">
      <c r="A60" s="83"/>
      <c r="B60" s="84">
        <v>29</v>
      </c>
      <c r="C60" s="85" t="s">
        <v>135</v>
      </c>
      <c r="D60" s="85" t="s">
        <v>136</v>
      </c>
      <c r="E60" s="86"/>
      <c r="F60" s="86"/>
      <c r="G60" s="87"/>
      <c r="H60" s="88"/>
      <c r="I60" s="89"/>
      <c r="J60" s="107"/>
      <c r="K60" s="91">
        <v>55</v>
      </c>
      <c r="L60" s="91">
        <v>4</v>
      </c>
      <c r="M60" s="93"/>
      <c r="N60" s="89"/>
      <c r="O60" s="86"/>
      <c r="P60" s="93"/>
      <c r="Q60" s="93"/>
      <c r="R60" s="94"/>
      <c r="S60" s="93"/>
      <c r="T60" s="93"/>
      <c r="U60" s="95"/>
      <c r="V60" s="96"/>
      <c r="W60" s="97"/>
      <c r="X60" s="97"/>
      <c r="Y60" s="99" t="s">
        <v>138</v>
      </c>
      <c r="Z60" s="99" t="s">
        <v>57</v>
      </c>
      <c r="AA60" s="100">
        <f>4*20</f>
        <v>80</v>
      </c>
      <c r="AB60" s="99">
        <v>66100</v>
      </c>
      <c r="AC60" s="101">
        <v>1</v>
      </c>
      <c r="AD60" s="97">
        <f t="shared" si="7"/>
        <v>5288000</v>
      </c>
      <c r="AE60" s="97"/>
      <c r="AF60" s="97"/>
      <c r="AG60" s="102"/>
      <c r="AH60" s="103">
        <f t="shared" si="3"/>
        <v>5288000</v>
      </c>
      <c r="AI60" s="104"/>
      <c r="AJ60" s="104"/>
    </row>
    <row r="61" spans="1:37" ht="46.5" x14ac:dyDescent="0.2">
      <c r="A61" s="83"/>
      <c r="B61" s="84">
        <v>29</v>
      </c>
      <c r="C61" s="85" t="s">
        <v>135</v>
      </c>
      <c r="D61" s="85" t="s">
        <v>136</v>
      </c>
      <c r="E61" s="86"/>
      <c r="F61" s="86"/>
      <c r="G61" s="87"/>
      <c r="H61" s="88"/>
      <c r="I61" s="89"/>
      <c r="J61" s="107"/>
      <c r="K61" s="91">
        <v>55</v>
      </c>
      <c r="L61" s="91">
        <v>4</v>
      </c>
      <c r="M61" s="93"/>
      <c r="N61" s="89"/>
      <c r="O61" s="86"/>
      <c r="P61" s="93"/>
      <c r="Q61" s="93"/>
      <c r="R61" s="94"/>
      <c r="S61" s="93"/>
      <c r="T61" s="93"/>
      <c r="U61" s="95"/>
      <c r="V61" s="96"/>
      <c r="W61" s="97"/>
      <c r="X61" s="97"/>
      <c r="Y61" s="99" t="s">
        <v>139</v>
      </c>
      <c r="Z61" s="99" t="s">
        <v>57</v>
      </c>
      <c r="AA61" s="100">
        <f>2*20</f>
        <v>40</v>
      </c>
      <c r="AB61" s="99">
        <v>41000</v>
      </c>
      <c r="AC61" s="101">
        <v>1</v>
      </c>
      <c r="AD61" s="97">
        <f t="shared" si="7"/>
        <v>1640000</v>
      </c>
      <c r="AE61" s="97"/>
      <c r="AF61" s="97"/>
      <c r="AG61" s="102"/>
      <c r="AH61" s="103">
        <f t="shared" si="3"/>
        <v>1640000</v>
      </c>
      <c r="AI61" s="104"/>
      <c r="AJ61" s="104"/>
    </row>
    <row r="62" spans="1:37" ht="46.5" x14ac:dyDescent="0.2">
      <c r="A62" s="83">
        <v>171</v>
      </c>
      <c r="B62" s="84">
        <v>29</v>
      </c>
      <c r="C62" s="85" t="s">
        <v>135</v>
      </c>
      <c r="D62" s="85" t="s">
        <v>136</v>
      </c>
      <c r="E62" s="86">
        <v>3</v>
      </c>
      <c r="F62" s="86">
        <v>696</v>
      </c>
      <c r="G62" s="87">
        <v>48</v>
      </c>
      <c r="H62" s="88" t="s">
        <v>54</v>
      </c>
      <c r="I62" s="89"/>
      <c r="J62" s="107"/>
      <c r="K62" s="91">
        <v>55</v>
      </c>
      <c r="L62" s="91">
        <v>138</v>
      </c>
      <c r="M62" s="87">
        <v>2555.1</v>
      </c>
      <c r="N62" s="92">
        <v>62.3</v>
      </c>
      <c r="O62" s="86" t="s">
        <v>55</v>
      </c>
      <c r="P62" s="93">
        <v>62.3</v>
      </c>
      <c r="Q62" s="93">
        <f t="shared" si="4"/>
        <v>0</v>
      </c>
      <c r="R62" s="94">
        <f t="shared" si="5"/>
        <v>62.3</v>
      </c>
      <c r="S62" s="93">
        <v>48</v>
      </c>
      <c r="T62" s="93">
        <v>14.3</v>
      </c>
      <c r="U62" s="95"/>
      <c r="V62" s="96"/>
      <c r="W62" s="97">
        <v>80000</v>
      </c>
      <c r="X62" s="97">
        <f t="shared" si="8"/>
        <v>4984000</v>
      </c>
      <c r="Y62" s="98" t="s">
        <v>56</v>
      </c>
      <c r="Z62" s="99" t="s">
        <v>57</v>
      </c>
      <c r="AA62" s="100">
        <f t="shared" si="6"/>
        <v>62.3</v>
      </c>
      <c r="AB62" s="99">
        <v>9000</v>
      </c>
      <c r="AC62" s="101">
        <v>1</v>
      </c>
      <c r="AD62" s="97">
        <f t="shared" si="7"/>
        <v>560700</v>
      </c>
      <c r="AE62" s="97">
        <f t="shared" si="1"/>
        <v>934500</v>
      </c>
      <c r="AF62" s="97">
        <f t="shared" si="2"/>
        <v>24920000</v>
      </c>
      <c r="AG62" s="102"/>
      <c r="AH62" s="103">
        <f t="shared" si="3"/>
        <v>31399200</v>
      </c>
      <c r="AI62" s="104" t="s">
        <v>58</v>
      </c>
      <c r="AJ62" s="105" t="s">
        <v>59</v>
      </c>
    </row>
    <row r="63" spans="1:37" ht="39" x14ac:dyDescent="0.2">
      <c r="A63" s="83">
        <v>171</v>
      </c>
      <c r="B63" s="84">
        <v>30</v>
      </c>
      <c r="C63" s="85" t="s">
        <v>140</v>
      </c>
      <c r="D63" s="85" t="s">
        <v>141</v>
      </c>
      <c r="E63" s="86"/>
      <c r="F63" s="86"/>
      <c r="G63" s="87">
        <v>48</v>
      </c>
      <c r="H63" s="88" t="s">
        <v>63</v>
      </c>
      <c r="I63" s="89"/>
      <c r="J63" s="107"/>
      <c r="K63" s="91">
        <v>55</v>
      </c>
      <c r="L63" s="91">
        <v>138</v>
      </c>
      <c r="M63" s="87">
        <v>2555.1</v>
      </c>
      <c r="N63" s="92">
        <v>62.3</v>
      </c>
      <c r="O63" s="86" t="s">
        <v>55</v>
      </c>
      <c r="P63" s="93">
        <v>62.3</v>
      </c>
      <c r="Q63" s="93">
        <f t="shared" si="4"/>
        <v>0</v>
      </c>
      <c r="R63" s="94">
        <f t="shared" si="5"/>
        <v>62.3</v>
      </c>
      <c r="S63" s="93"/>
      <c r="T63" s="93">
        <v>62.3</v>
      </c>
      <c r="U63" s="95"/>
      <c r="V63" s="96"/>
      <c r="W63" s="97">
        <v>80000</v>
      </c>
      <c r="X63" s="97">
        <f t="shared" si="8"/>
        <v>4984000</v>
      </c>
      <c r="Y63" s="98" t="s">
        <v>56</v>
      </c>
      <c r="Z63" s="99" t="s">
        <v>57</v>
      </c>
      <c r="AA63" s="100">
        <f t="shared" si="6"/>
        <v>62.3</v>
      </c>
      <c r="AB63" s="99">
        <v>9000</v>
      </c>
      <c r="AC63" s="101">
        <v>1</v>
      </c>
      <c r="AD63" s="97">
        <f t="shared" si="7"/>
        <v>560700</v>
      </c>
      <c r="AE63" s="97">
        <f t="shared" si="1"/>
        <v>934500</v>
      </c>
      <c r="AF63" s="97">
        <f t="shared" si="2"/>
        <v>24920000</v>
      </c>
      <c r="AG63" s="102"/>
      <c r="AH63" s="103">
        <f t="shared" si="3"/>
        <v>31399200</v>
      </c>
      <c r="AI63" s="105" t="s">
        <v>64</v>
      </c>
      <c r="AJ63" s="105" t="s">
        <v>59</v>
      </c>
    </row>
    <row r="64" spans="1:37" ht="46.5" x14ac:dyDescent="0.2">
      <c r="A64" s="83">
        <v>183</v>
      </c>
      <c r="B64" s="84">
        <v>31</v>
      </c>
      <c r="C64" s="85" t="s">
        <v>142</v>
      </c>
      <c r="D64" s="85" t="s">
        <v>143</v>
      </c>
      <c r="E64" s="86">
        <v>3</v>
      </c>
      <c r="F64" s="86">
        <v>635</v>
      </c>
      <c r="G64" s="87">
        <v>24</v>
      </c>
      <c r="H64" s="88" t="s">
        <v>54</v>
      </c>
      <c r="I64" s="89"/>
      <c r="J64" s="107"/>
      <c r="K64" s="91">
        <v>49</v>
      </c>
      <c r="L64" s="91">
        <v>187</v>
      </c>
      <c r="M64" s="87">
        <v>292.7</v>
      </c>
      <c r="N64" s="89">
        <v>24.4</v>
      </c>
      <c r="O64" s="86" t="s">
        <v>65</v>
      </c>
      <c r="P64" s="93">
        <v>24.4</v>
      </c>
      <c r="Q64" s="93">
        <f t="shared" si="4"/>
        <v>0</v>
      </c>
      <c r="R64" s="94">
        <f t="shared" si="5"/>
        <v>24.4</v>
      </c>
      <c r="S64" s="93">
        <v>24</v>
      </c>
      <c r="T64" s="93">
        <v>0.4</v>
      </c>
      <c r="U64" s="95"/>
      <c r="V64" s="96"/>
      <c r="W64" s="97">
        <v>80000</v>
      </c>
      <c r="X64" s="97">
        <f t="shared" si="8"/>
        <v>1952000</v>
      </c>
      <c r="Y64" s="99" t="s">
        <v>56</v>
      </c>
      <c r="Z64" s="99" t="s">
        <v>57</v>
      </c>
      <c r="AA64" s="100">
        <f t="shared" si="6"/>
        <v>24.4</v>
      </c>
      <c r="AB64" s="99">
        <v>9000</v>
      </c>
      <c r="AC64" s="101">
        <v>1</v>
      </c>
      <c r="AD64" s="97">
        <f t="shared" si="7"/>
        <v>219600</v>
      </c>
      <c r="AE64" s="97">
        <f t="shared" si="1"/>
        <v>366000</v>
      </c>
      <c r="AF64" s="97">
        <f t="shared" si="2"/>
        <v>9760000</v>
      </c>
      <c r="AG64" s="102"/>
      <c r="AH64" s="103">
        <f t="shared" si="3"/>
        <v>12297600</v>
      </c>
      <c r="AI64" s="104" t="s">
        <v>58</v>
      </c>
      <c r="AJ64" s="104" t="s">
        <v>73</v>
      </c>
    </row>
    <row r="65" spans="1:37" s="120" customFormat="1" ht="46.5" x14ac:dyDescent="0.2">
      <c r="A65" s="83">
        <v>197</v>
      </c>
      <c r="B65" s="84">
        <v>31</v>
      </c>
      <c r="C65" s="85" t="s">
        <v>142</v>
      </c>
      <c r="D65" s="85" t="s">
        <v>143</v>
      </c>
      <c r="E65" s="86">
        <v>3</v>
      </c>
      <c r="F65" s="86">
        <v>640</v>
      </c>
      <c r="G65" s="87">
        <v>168</v>
      </c>
      <c r="H65" s="88" t="s">
        <v>54</v>
      </c>
      <c r="I65" s="89"/>
      <c r="J65" s="107"/>
      <c r="K65" s="91">
        <v>48</v>
      </c>
      <c r="L65" s="91">
        <v>154</v>
      </c>
      <c r="M65" s="87">
        <v>212.1</v>
      </c>
      <c r="N65" s="89">
        <v>132.9</v>
      </c>
      <c r="O65" s="86" t="s">
        <v>65</v>
      </c>
      <c r="P65" s="93">
        <v>0</v>
      </c>
      <c r="Q65" s="93">
        <v>0</v>
      </c>
      <c r="R65" s="94">
        <f t="shared" si="5"/>
        <v>0</v>
      </c>
      <c r="S65" s="93">
        <v>0</v>
      </c>
      <c r="T65" s="93"/>
      <c r="U65" s="95"/>
      <c r="V65" s="96"/>
      <c r="W65" s="97">
        <v>80000</v>
      </c>
      <c r="X65" s="97">
        <f t="shared" si="8"/>
        <v>0</v>
      </c>
      <c r="Y65" s="99" t="s">
        <v>56</v>
      </c>
      <c r="Z65" s="99" t="s">
        <v>57</v>
      </c>
      <c r="AA65" s="100">
        <f t="shared" si="6"/>
        <v>0</v>
      </c>
      <c r="AB65" s="99"/>
      <c r="AC65" s="101"/>
      <c r="AD65" s="97">
        <f t="shared" si="7"/>
        <v>0</v>
      </c>
      <c r="AE65" s="97">
        <f t="shared" si="1"/>
        <v>0</v>
      </c>
      <c r="AF65" s="97">
        <f t="shared" si="2"/>
        <v>0</v>
      </c>
      <c r="AG65" s="102"/>
      <c r="AH65" s="103">
        <f t="shared" si="3"/>
        <v>0</v>
      </c>
      <c r="AI65" s="104" t="s">
        <v>58</v>
      </c>
      <c r="AJ65" s="104" t="s">
        <v>73</v>
      </c>
      <c r="AK65" s="3"/>
    </row>
    <row r="66" spans="1:37" ht="46.5" x14ac:dyDescent="0.2">
      <c r="A66" s="83">
        <v>219</v>
      </c>
      <c r="B66" s="84">
        <v>3</v>
      </c>
      <c r="C66" s="85" t="s">
        <v>142</v>
      </c>
      <c r="D66" s="85" t="s">
        <v>143</v>
      </c>
      <c r="E66" s="86"/>
      <c r="F66" s="86"/>
      <c r="G66" s="87">
        <v>48</v>
      </c>
      <c r="H66" s="88" t="s">
        <v>63</v>
      </c>
      <c r="I66" s="89"/>
      <c r="J66" s="107"/>
      <c r="K66" s="91">
        <v>55</v>
      </c>
      <c r="L66" s="91">
        <v>138</v>
      </c>
      <c r="M66" s="87">
        <v>2555.1</v>
      </c>
      <c r="N66" s="92">
        <v>62.3</v>
      </c>
      <c r="O66" s="86" t="s">
        <v>55</v>
      </c>
      <c r="P66" s="93">
        <v>62.3</v>
      </c>
      <c r="Q66" s="93">
        <f t="shared" si="4"/>
        <v>0</v>
      </c>
      <c r="R66" s="94">
        <f t="shared" si="5"/>
        <v>62.3</v>
      </c>
      <c r="S66" s="93"/>
      <c r="T66" s="93">
        <v>62.3</v>
      </c>
      <c r="U66" s="95"/>
      <c r="V66" s="96"/>
      <c r="W66" s="97">
        <v>80000</v>
      </c>
      <c r="X66" s="97">
        <f t="shared" si="8"/>
        <v>4984000</v>
      </c>
      <c r="Y66" s="98" t="s">
        <v>56</v>
      </c>
      <c r="Z66" s="99" t="s">
        <v>57</v>
      </c>
      <c r="AA66" s="100">
        <f t="shared" si="6"/>
        <v>62.3</v>
      </c>
      <c r="AB66" s="99">
        <v>9000</v>
      </c>
      <c r="AC66" s="101">
        <v>1</v>
      </c>
      <c r="AD66" s="97">
        <f t="shared" si="7"/>
        <v>560700</v>
      </c>
      <c r="AE66" s="97">
        <f t="shared" si="1"/>
        <v>934500</v>
      </c>
      <c r="AF66" s="97">
        <f t="shared" si="2"/>
        <v>24920000</v>
      </c>
      <c r="AG66" s="102"/>
      <c r="AH66" s="103">
        <f t="shared" si="3"/>
        <v>31399200</v>
      </c>
      <c r="AI66" s="105" t="s">
        <v>64</v>
      </c>
      <c r="AJ66" s="105" t="s">
        <v>59</v>
      </c>
    </row>
    <row r="67" spans="1:37" ht="69.75" x14ac:dyDescent="0.2">
      <c r="A67" s="83">
        <v>225</v>
      </c>
      <c r="B67" s="84">
        <v>32</v>
      </c>
      <c r="C67" s="119" t="s">
        <v>144</v>
      </c>
      <c r="D67" s="85" t="s">
        <v>145</v>
      </c>
      <c r="E67" s="86">
        <v>3</v>
      </c>
      <c r="F67" s="86">
        <v>658</v>
      </c>
      <c r="G67" s="87">
        <v>72</v>
      </c>
      <c r="H67" s="88" t="s">
        <v>54</v>
      </c>
      <c r="I67" s="89"/>
      <c r="J67" s="107"/>
      <c r="K67" s="91">
        <v>49</v>
      </c>
      <c r="L67" s="91">
        <v>186</v>
      </c>
      <c r="M67" s="93">
        <v>498.1</v>
      </c>
      <c r="N67" s="89">
        <v>96</v>
      </c>
      <c r="O67" s="86" t="s">
        <v>65</v>
      </c>
      <c r="P67" s="93">
        <v>96</v>
      </c>
      <c r="Q67" s="93">
        <f t="shared" si="4"/>
        <v>0</v>
      </c>
      <c r="R67" s="94">
        <f t="shared" si="5"/>
        <v>96</v>
      </c>
      <c r="S67" s="93">
        <v>72</v>
      </c>
      <c r="T67" s="93">
        <f>96-72</f>
        <v>24</v>
      </c>
      <c r="U67" s="95"/>
      <c r="V67" s="96"/>
      <c r="W67" s="97">
        <v>80000</v>
      </c>
      <c r="X67" s="97">
        <f t="shared" si="8"/>
        <v>7680000</v>
      </c>
      <c r="Y67" s="99" t="s">
        <v>56</v>
      </c>
      <c r="Z67" s="99" t="s">
        <v>57</v>
      </c>
      <c r="AA67" s="100">
        <f t="shared" si="6"/>
        <v>96</v>
      </c>
      <c r="AB67" s="99">
        <v>9000</v>
      </c>
      <c r="AC67" s="101">
        <v>1</v>
      </c>
      <c r="AD67" s="97">
        <f t="shared" si="7"/>
        <v>864000</v>
      </c>
      <c r="AE67" s="97">
        <f t="shared" si="1"/>
        <v>1440000</v>
      </c>
      <c r="AF67" s="97">
        <f t="shared" si="2"/>
        <v>38400000</v>
      </c>
      <c r="AG67" s="102"/>
      <c r="AH67" s="103">
        <f t="shared" si="3"/>
        <v>48384000</v>
      </c>
      <c r="AI67" s="104" t="s">
        <v>58</v>
      </c>
      <c r="AJ67" s="104"/>
    </row>
    <row r="68" spans="1:37" ht="69.75" x14ac:dyDescent="0.2">
      <c r="A68" s="83">
        <v>226</v>
      </c>
      <c r="B68" s="84">
        <v>32</v>
      </c>
      <c r="C68" s="119" t="s">
        <v>144</v>
      </c>
      <c r="D68" s="85" t="s">
        <v>145</v>
      </c>
      <c r="E68" s="86">
        <v>3</v>
      </c>
      <c r="F68" s="86">
        <v>697</v>
      </c>
      <c r="G68" s="87">
        <v>72</v>
      </c>
      <c r="H68" s="88" t="s">
        <v>54</v>
      </c>
      <c r="I68" s="89"/>
      <c r="J68" s="107"/>
      <c r="K68" s="91">
        <v>55</v>
      </c>
      <c r="L68" s="91">
        <v>138</v>
      </c>
      <c r="M68" s="87">
        <v>2555.1</v>
      </c>
      <c r="N68" s="92">
        <v>93.5</v>
      </c>
      <c r="O68" s="86" t="s">
        <v>55</v>
      </c>
      <c r="P68" s="93">
        <v>93.5</v>
      </c>
      <c r="Q68" s="93">
        <f t="shared" si="4"/>
        <v>0</v>
      </c>
      <c r="R68" s="94">
        <f t="shared" si="5"/>
        <v>93.5</v>
      </c>
      <c r="S68" s="93">
        <v>72</v>
      </c>
      <c r="T68" s="93">
        <v>21.5</v>
      </c>
      <c r="U68" s="95"/>
      <c r="V68" s="96"/>
      <c r="W68" s="97">
        <v>80000</v>
      </c>
      <c r="X68" s="97">
        <f t="shared" si="8"/>
        <v>7480000</v>
      </c>
      <c r="Y68" s="98" t="s">
        <v>56</v>
      </c>
      <c r="Z68" s="99" t="s">
        <v>57</v>
      </c>
      <c r="AA68" s="100">
        <f t="shared" si="6"/>
        <v>93.5</v>
      </c>
      <c r="AB68" s="99">
        <v>9000</v>
      </c>
      <c r="AC68" s="101">
        <v>1</v>
      </c>
      <c r="AD68" s="97">
        <f t="shared" si="7"/>
        <v>841500</v>
      </c>
      <c r="AE68" s="97">
        <f t="shared" si="1"/>
        <v>1402500</v>
      </c>
      <c r="AF68" s="97">
        <f t="shared" si="2"/>
        <v>37400000</v>
      </c>
      <c r="AG68" s="102"/>
      <c r="AH68" s="103">
        <f t="shared" si="3"/>
        <v>47124000</v>
      </c>
      <c r="AI68" s="104" t="s">
        <v>58</v>
      </c>
      <c r="AJ68" s="105" t="s">
        <v>59</v>
      </c>
    </row>
    <row r="69" spans="1:37" ht="69.75" x14ac:dyDescent="0.2">
      <c r="A69" s="83">
        <v>227</v>
      </c>
      <c r="B69" s="84">
        <v>33</v>
      </c>
      <c r="C69" s="85" t="s">
        <v>146</v>
      </c>
      <c r="D69" s="85" t="s">
        <v>147</v>
      </c>
      <c r="E69" s="86"/>
      <c r="F69" s="86"/>
      <c r="G69" s="87"/>
      <c r="H69" s="88" t="s">
        <v>54</v>
      </c>
      <c r="I69" s="89"/>
      <c r="J69" s="107"/>
      <c r="K69" s="91">
        <v>56</v>
      </c>
      <c r="L69" s="91">
        <v>34</v>
      </c>
      <c r="M69" s="93">
        <v>401.2</v>
      </c>
      <c r="N69" s="89">
        <v>401.2</v>
      </c>
      <c r="O69" s="86" t="s">
        <v>65</v>
      </c>
      <c r="P69" s="93">
        <v>327</v>
      </c>
      <c r="Q69" s="93">
        <f t="shared" si="4"/>
        <v>74.199999999999989</v>
      </c>
      <c r="R69" s="94">
        <f t="shared" si="5"/>
        <v>401.2</v>
      </c>
      <c r="S69" s="93"/>
      <c r="T69" s="93">
        <v>401.2</v>
      </c>
      <c r="U69" s="95"/>
      <c r="V69" s="96"/>
      <c r="W69" s="97">
        <v>80000</v>
      </c>
      <c r="X69" s="97">
        <f t="shared" si="8"/>
        <v>32096000</v>
      </c>
      <c r="Y69" s="99" t="s">
        <v>99</v>
      </c>
      <c r="Z69" s="115" t="s">
        <v>86</v>
      </c>
      <c r="AA69" s="100">
        <v>60</v>
      </c>
      <c r="AB69" s="99">
        <v>95000</v>
      </c>
      <c r="AC69" s="101">
        <v>0.8</v>
      </c>
      <c r="AD69" s="97">
        <f t="shared" si="7"/>
        <v>4560000</v>
      </c>
      <c r="AE69" s="97">
        <f t="shared" si="1"/>
        <v>6018000</v>
      </c>
      <c r="AF69" s="97">
        <f t="shared" si="2"/>
        <v>160480000</v>
      </c>
      <c r="AG69" s="102"/>
      <c r="AH69" s="103">
        <f t="shared" si="3"/>
        <v>203154000</v>
      </c>
      <c r="AI69" s="105" t="s">
        <v>64</v>
      </c>
      <c r="AJ69" s="104"/>
    </row>
    <row r="70" spans="1:37" ht="69.75" x14ac:dyDescent="0.2">
      <c r="A70" s="83">
        <v>235</v>
      </c>
      <c r="B70" s="84">
        <v>34</v>
      </c>
      <c r="C70" s="85" t="s">
        <v>148</v>
      </c>
      <c r="D70" s="85" t="s">
        <v>149</v>
      </c>
      <c r="E70" s="86">
        <v>3</v>
      </c>
      <c r="F70" s="86">
        <v>646</v>
      </c>
      <c r="G70" s="87">
        <v>288</v>
      </c>
      <c r="H70" s="88" t="s">
        <v>54</v>
      </c>
      <c r="I70" s="89"/>
      <c r="J70" s="107"/>
      <c r="K70" s="91">
        <v>49</v>
      </c>
      <c r="L70" s="91">
        <v>160</v>
      </c>
      <c r="M70" s="93">
        <v>331.5</v>
      </c>
      <c r="N70" s="89">
        <v>331.5</v>
      </c>
      <c r="O70" s="86" t="s">
        <v>65</v>
      </c>
      <c r="P70" s="93">
        <v>105.9</v>
      </c>
      <c r="Q70" s="93">
        <v>0</v>
      </c>
      <c r="R70" s="94">
        <f t="shared" si="5"/>
        <v>105.9</v>
      </c>
      <c r="S70" s="93">
        <v>105.9</v>
      </c>
      <c r="T70" s="93"/>
      <c r="U70" s="95"/>
      <c r="V70" s="96"/>
      <c r="W70" s="97">
        <v>80000</v>
      </c>
      <c r="X70" s="97">
        <f t="shared" si="8"/>
        <v>8472000</v>
      </c>
      <c r="Y70" s="99" t="s">
        <v>99</v>
      </c>
      <c r="Z70" s="115" t="s">
        <v>86</v>
      </c>
      <c r="AA70" s="121">
        <v>27</v>
      </c>
      <c r="AB70" s="99">
        <v>95000</v>
      </c>
      <c r="AC70" s="101">
        <v>0.8</v>
      </c>
      <c r="AD70" s="97">
        <f t="shared" si="7"/>
        <v>2052000</v>
      </c>
      <c r="AE70" s="97">
        <f t="shared" si="1"/>
        <v>1588500</v>
      </c>
      <c r="AF70" s="97">
        <f t="shared" si="2"/>
        <v>42360000</v>
      </c>
      <c r="AG70" s="102"/>
      <c r="AH70" s="103">
        <f t="shared" si="3"/>
        <v>54472500</v>
      </c>
      <c r="AI70" s="104" t="s">
        <v>58</v>
      </c>
      <c r="AJ70" s="104"/>
    </row>
    <row r="71" spans="1:37" ht="39" x14ac:dyDescent="0.2">
      <c r="A71" s="83" t="s">
        <v>150</v>
      </c>
      <c r="B71" s="84">
        <v>35</v>
      </c>
      <c r="C71" s="85" t="s">
        <v>151</v>
      </c>
      <c r="D71" s="85" t="s">
        <v>152</v>
      </c>
      <c r="E71" s="86"/>
      <c r="F71" s="86"/>
      <c r="G71" s="87">
        <v>48</v>
      </c>
      <c r="H71" s="88" t="s">
        <v>63</v>
      </c>
      <c r="I71" s="89"/>
      <c r="J71" s="107"/>
      <c r="K71" s="91">
        <v>55</v>
      </c>
      <c r="L71" s="91">
        <v>138</v>
      </c>
      <c r="M71" s="87">
        <v>2555.1</v>
      </c>
      <c r="N71" s="92">
        <v>62.3</v>
      </c>
      <c r="O71" s="86" t="s">
        <v>55</v>
      </c>
      <c r="P71" s="93">
        <v>62.3</v>
      </c>
      <c r="Q71" s="93">
        <f t="shared" si="4"/>
        <v>0</v>
      </c>
      <c r="R71" s="94">
        <f t="shared" si="5"/>
        <v>62.3</v>
      </c>
      <c r="S71" s="93"/>
      <c r="T71" s="93">
        <v>62.3</v>
      </c>
      <c r="U71" s="111"/>
      <c r="V71" s="96"/>
      <c r="W71" s="97">
        <v>80000</v>
      </c>
      <c r="X71" s="97">
        <f t="shared" si="8"/>
        <v>4984000</v>
      </c>
      <c r="Y71" s="98" t="s">
        <v>56</v>
      </c>
      <c r="Z71" s="99" t="s">
        <v>57</v>
      </c>
      <c r="AA71" s="100">
        <f t="shared" si="6"/>
        <v>62.3</v>
      </c>
      <c r="AB71" s="99">
        <v>9000</v>
      </c>
      <c r="AC71" s="101">
        <v>1</v>
      </c>
      <c r="AD71" s="97">
        <f t="shared" si="7"/>
        <v>560700</v>
      </c>
      <c r="AE71" s="97">
        <f t="shared" si="1"/>
        <v>934500</v>
      </c>
      <c r="AF71" s="97">
        <f t="shared" si="2"/>
        <v>24920000</v>
      </c>
      <c r="AG71" s="102"/>
      <c r="AH71" s="103">
        <f t="shared" si="3"/>
        <v>31399200</v>
      </c>
      <c r="AI71" s="105" t="s">
        <v>64</v>
      </c>
      <c r="AJ71" s="105" t="s">
        <v>59</v>
      </c>
    </row>
    <row r="72" spans="1:37" ht="40.5" x14ac:dyDescent="0.2">
      <c r="A72" s="83">
        <v>245</v>
      </c>
      <c r="B72" s="84">
        <v>35</v>
      </c>
      <c r="C72" s="85" t="s">
        <v>151</v>
      </c>
      <c r="D72" s="85" t="s">
        <v>152</v>
      </c>
      <c r="E72" s="86">
        <v>3</v>
      </c>
      <c r="F72" s="86">
        <v>698</v>
      </c>
      <c r="G72" s="87">
        <v>48</v>
      </c>
      <c r="H72" s="88" t="s">
        <v>54</v>
      </c>
      <c r="I72" s="89"/>
      <c r="J72" s="107"/>
      <c r="K72" s="91">
        <v>55</v>
      </c>
      <c r="L72" s="91">
        <v>193</v>
      </c>
      <c r="M72" s="93">
        <v>293.7</v>
      </c>
      <c r="N72" s="89">
        <v>48</v>
      </c>
      <c r="O72" s="86" t="s">
        <v>65</v>
      </c>
      <c r="P72" s="93">
        <v>48</v>
      </c>
      <c r="Q72" s="93">
        <f t="shared" si="4"/>
        <v>0</v>
      </c>
      <c r="R72" s="94">
        <f t="shared" si="5"/>
        <v>48</v>
      </c>
      <c r="S72" s="93">
        <v>48</v>
      </c>
      <c r="T72" s="93"/>
      <c r="U72" s="111"/>
      <c r="V72" s="96"/>
      <c r="W72" s="97">
        <v>80000</v>
      </c>
      <c r="X72" s="97">
        <f t="shared" si="8"/>
        <v>3840000</v>
      </c>
      <c r="Y72" s="99" t="s">
        <v>56</v>
      </c>
      <c r="Z72" s="99" t="s">
        <v>57</v>
      </c>
      <c r="AA72" s="100">
        <f t="shared" si="6"/>
        <v>48</v>
      </c>
      <c r="AB72" s="99">
        <v>9000</v>
      </c>
      <c r="AC72" s="101">
        <v>1</v>
      </c>
      <c r="AD72" s="97">
        <f t="shared" si="7"/>
        <v>432000</v>
      </c>
      <c r="AE72" s="97">
        <f t="shared" si="1"/>
        <v>720000</v>
      </c>
      <c r="AF72" s="97">
        <f t="shared" si="2"/>
        <v>19200000</v>
      </c>
      <c r="AG72" s="102"/>
      <c r="AH72" s="103">
        <f t="shared" si="3"/>
        <v>24192000</v>
      </c>
      <c r="AI72" s="104" t="s">
        <v>58</v>
      </c>
      <c r="AJ72" s="104" t="s">
        <v>73</v>
      </c>
    </row>
    <row r="73" spans="1:37" ht="116.25" x14ac:dyDescent="0.2">
      <c r="A73" s="83">
        <v>246</v>
      </c>
      <c r="B73" s="84">
        <v>35</v>
      </c>
      <c r="C73" s="85" t="s">
        <v>151</v>
      </c>
      <c r="D73" s="85" t="s">
        <v>152</v>
      </c>
      <c r="E73" s="109">
        <v>3</v>
      </c>
      <c r="F73" s="109">
        <v>691</v>
      </c>
      <c r="G73" s="112">
        <v>264</v>
      </c>
      <c r="H73" s="88" t="s">
        <v>54</v>
      </c>
      <c r="I73" s="89"/>
      <c r="J73" s="107"/>
      <c r="K73" s="91">
        <v>56</v>
      </c>
      <c r="L73" s="91">
        <v>24</v>
      </c>
      <c r="M73" s="87">
        <v>316.60000000000002</v>
      </c>
      <c r="N73" s="89">
        <v>77.099999999999994</v>
      </c>
      <c r="O73" s="86" t="s">
        <v>65</v>
      </c>
      <c r="P73" s="93">
        <v>77.099999999999994</v>
      </c>
      <c r="Q73" s="93">
        <f t="shared" si="4"/>
        <v>0</v>
      </c>
      <c r="R73" s="94">
        <f t="shared" si="5"/>
        <v>77.099999999999994</v>
      </c>
      <c r="S73" s="93">
        <f>264-210.9</f>
        <v>53.099999999999994</v>
      </c>
      <c r="T73" s="93">
        <f>77.1-53.1</f>
        <v>23.999999999999993</v>
      </c>
      <c r="U73" s="111"/>
      <c r="V73" s="96"/>
      <c r="W73" s="97">
        <v>80000</v>
      </c>
      <c r="X73" s="97">
        <f t="shared" si="8"/>
        <v>6168000</v>
      </c>
      <c r="Y73" s="99" t="s">
        <v>70</v>
      </c>
      <c r="Z73" s="99" t="s">
        <v>71</v>
      </c>
      <c r="AA73" s="121">
        <v>5</v>
      </c>
      <c r="AB73" s="99">
        <v>32500</v>
      </c>
      <c r="AC73" s="101">
        <v>0.8</v>
      </c>
      <c r="AD73" s="97">
        <f t="shared" si="7"/>
        <v>130000</v>
      </c>
      <c r="AE73" s="97">
        <f t="shared" si="1"/>
        <v>1156500</v>
      </c>
      <c r="AF73" s="97">
        <f t="shared" si="2"/>
        <v>30840000</v>
      </c>
      <c r="AG73" s="102"/>
      <c r="AH73" s="103">
        <f t="shared" si="3"/>
        <v>38294500</v>
      </c>
      <c r="AI73" s="104" t="s">
        <v>58</v>
      </c>
      <c r="AJ73" s="104" t="s">
        <v>73</v>
      </c>
    </row>
    <row r="74" spans="1:37" ht="116.25" x14ac:dyDescent="0.2">
      <c r="A74" s="83">
        <v>246</v>
      </c>
      <c r="B74" s="84">
        <v>35</v>
      </c>
      <c r="C74" s="85" t="s">
        <v>151</v>
      </c>
      <c r="D74" s="85" t="s">
        <v>152</v>
      </c>
      <c r="E74" s="109"/>
      <c r="F74" s="109"/>
      <c r="G74" s="112"/>
      <c r="H74" s="88" t="s">
        <v>54</v>
      </c>
      <c r="I74" s="89"/>
      <c r="J74" s="107"/>
      <c r="K74" s="91">
        <v>56</v>
      </c>
      <c r="L74" s="91">
        <v>23</v>
      </c>
      <c r="M74" s="87">
        <v>228.6</v>
      </c>
      <c r="N74" s="89">
        <v>210.9</v>
      </c>
      <c r="O74" s="86" t="s">
        <v>65</v>
      </c>
      <c r="P74" s="93">
        <v>210.9</v>
      </c>
      <c r="Q74" s="93">
        <f t="shared" si="4"/>
        <v>0</v>
      </c>
      <c r="R74" s="94">
        <f t="shared" si="5"/>
        <v>210.9</v>
      </c>
      <c r="S74" s="93">
        <v>210.9</v>
      </c>
      <c r="T74" s="93"/>
      <c r="U74" s="111"/>
      <c r="V74" s="96"/>
      <c r="W74" s="97">
        <v>80000</v>
      </c>
      <c r="X74" s="97">
        <f t="shared" si="8"/>
        <v>16872000</v>
      </c>
      <c r="Y74" s="99" t="s">
        <v>70</v>
      </c>
      <c r="Z74" s="99" t="s">
        <v>71</v>
      </c>
      <c r="AA74" s="100">
        <v>20</v>
      </c>
      <c r="AB74" s="99">
        <v>32500</v>
      </c>
      <c r="AC74" s="101">
        <v>0.8</v>
      </c>
      <c r="AD74" s="97">
        <f t="shared" si="7"/>
        <v>520000</v>
      </c>
      <c r="AE74" s="97">
        <f t="shared" ref="AE74:AE137" si="11">(S74+T74)*15000</f>
        <v>3163500</v>
      </c>
      <c r="AF74" s="97">
        <f t="shared" ref="AF74:AF137" si="12">(S74+T74)*W74*5</f>
        <v>84360000</v>
      </c>
      <c r="AG74" s="102"/>
      <c r="AH74" s="103">
        <f t="shared" ref="AH74:AH137" si="13">X74+AD74+AE74+AF74+AG74</f>
        <v>104915500</v>
      </c>
      <c r="AI74" s="104" t="s">
        <v>58</v>
      </c>
      <c r="AJ74" s="104" t="s">
        <v>73</v>
      </c>
    </row>
    <row r="75" spans="1:37" ht="39" x14ac:dyDescent="0.2">
      <c r="A75" s="83">
        <v>256</v>
      </c>
      <c r="B75" s="122">
        <v>36</v>
      </c>
      <c r="C75" s="123" t="s">
        <v>153</v>
      </c>
      <c r="D75" s="123" t="s">
        <v>154</v>
      </c>
      <c r="E75" s="124"/>
      <c r="F75" s="124"/>
      <c r="G75" s="125">
        <v>96</v>
      </c>
      <c r="H75" s="126" t="s">
        <v>63</v>
      </c>
      <c r="I75" s="127"/>
      <c r="J75" s="107"/>
      <c r="K75" s="128">
        <v>55</v>
      </c>
      <c r="L75" s="128">
        <v>138</v>
      </c>
      <c r="M75" s="125">
        <v>2555.1</v>
      </c>
      <c r="N75" s="92">
        <v>124.6</v>
      </c>
      <c r="O75" s="86" t="s">
        <v>55</v>
      </c>
      <c r="P75" s="129">
        <v>124.6</v>
      </c>
      <c r="Q75" s="93">
        <f t="shared" si="4"/>
        <v>0</v>
      </c>
      <c r="R75" s="94">
        <f t="shared" si="5"/>
        <v>124.6</v>
      </c>
      <c r="S75" s="129"/>
      <c r="T75" s="129">
        <v>124.6</v>
      </c>
      <c r="U75" s="111"/>
      <c r="V75" s="96"/>
      <c r="W75" s="97">
        <v>80000</v>
      </c>
      <c r="X75" s="97">
        <f t="shared" si="8"/>
        <v>9968000</v>
      </c>
      <c r="Y75" s="98" t="s">
        <v>56</v>
      </c>
      <c r="Z75" s="99" t="s">
        <v>57</v>
      </c>
      <c r="AA75" s="100">
        <f t="shared" si="6"/>
        <v>124.6</v>
      </c>
      <c r="AB75" s="99">
        <v>9000</v>
      </c>
      <c r="AC75" s="101">
        <v>1</v>
      </c>
      <c r="AD75" s="97">
        <f t="shared" si="7"/>
        <v>1121400</v>
      </c>
      <c r="AE75" s="97">
        <f t="shared" si="11"/>
        <v>1869000</v>
      </c>
      <c r="AF75" s="97">
        <f t="shared" si="12"/>
        <v>49840000</v>
      </c>
      <c r="AG75" s="102"/>
      <c r="AH75" s="103">
        <f t="shared" si="13"/>
        <v>62798400</v>
      </c>
      <c r="AI75" s="105" t="s">
        <v>64</v>
      </c>
      <c r="AJ75" s="105" t="s">
        <v>59</v>
      </c>
    </row>
    <row r="76" spans="1:37" ht="93" x14ac:dyDescent="0.2">
      <c r="A76" s="83">
        <v>268</v>
      </c>
      <c r="B76" s="84">
        <v>37</v>
      </c>
      <c r="C76" s="85" t="s">
        <v>155</v>
      </c>
      <c r="D76" s="85" t="s">
        <v>156</v>
      </c>
      <c r="E76" s="86">
        <v>3</v>
      </c>
      <c r="F76" s="86">
        <v>706</v>
      </c>
      <c r="G76" s="87">
        <v>144</v>
      </c>
      <c r="H76" s="88" t="s">
        <v>54</v>
      </c>
      <c r="I76" s="89"/>
      <c r="J76" s="107"/>
      <c r="K76" s="91">
        <v>56</v>
      </c>
      <c r="L76" s="91">
        <v>40</v>
      </c>
      <c r="M76" s="93">
        <v>149.6</v>
      </c>
      <c r="N76" s="89">
        <v>149.6</v>
      </c>
      <c r="O76" s="86" t="s">
        <v>65</v>
      </c>
      <c r="P76" s="93">
        <v>149.6</v>
      </c>
      <c r="Q76" s="93">
        <f t="shared" si="4"/>
        <v>0</v>
      </c>
      <c r="R76" s="94">
        <f t="shared" si="5"/>
        <v>149.6</v>
      </c>
      <c r="S76" s="93">
        <v>144</v>
      </c>
      <c r="T76" s="93">
        <f>149.6-144</f>
        <v>5.5999999999999943</v>
      </c>
      <c r="U76" s="111"/>
      <c r="V76" s="96"/>
      <c r="W76" s="97">
        <v>80000</v>
      </c>
      <c r="X76" s="97">
        <f t="shared" si="8"/>
        <v>11968000</v>
      </c>
      <c r="Y76" s="99" t="s">
        <v>157</v>
      </c>
      <c r="Z76" s="99" t="s">
        <v>71</v>
      </c>
      <c r="AA76" s="100">
        <v>5</v>
      </c>
      <c r="AB76" s="99">
        <v>118000</v>
      </c>
      <c r="AC76" s="101">
        <v>0.8</v>
      </c>
      <c r="AD76" s="97">
        <f t="shared" si="7"/>
        <v>472000</v>
      </c>
      <c r="AE76" s="97">
        <f t="shared" si="11"/>
        <v>2244000</v>
      </c>
      <c r="AF76" s="97">
        <f t="shared" si="12"/>
        <v>59840000</v>
      </c>
      <c r="AG76" s="102"/>
      <c r="AH76" s="103">
        <f t="shared" si="13"/>
        <v>74524000</v>
      </c>
      <c r="AI76" s="104" t="s">
        <v>58</v>
      </c>
      <c r="AJ76" s="104"/>
    </row>
    <row r="77" spans="1:37" ht="69.75" x14ac:dyDescent="0.2">
      <c r="A77" s="83">
        <v>272</v>
      </c>
      <c r="B77" s="84">
        <v>38</v>
      </c>
      <c r="C77" s="85" t="s">
        <v>158</v>
      </c>
      <c r="D77" s="85" t="s">
        <v>159</v>
      </c>
      <c r="E77" s="109">
        <v>3</v>
      </c>
      <c r="F77" s="109">
        <v>677</v>
      </c>
      <c r="G77" s="112">
        <v>216</v>
      </c>
      <c r="H77" s="88" t="s">
        <v>54</v>
      </c>
      <c r="I77" s="89"/>
      <c r="J77" s="107"/>
      <c r="K77" s="91">
        <v>56</v>
      </c>
      <c r="L77" s="91">
        <v>23</v>
      </c>
      <c r="M77" s="93">
        <v>228.6</v>
      </c>
      <c r="N77" s="89">
        <v>17.7</v>
      </c>
      <c r="O77" s="86" t="s">
        <v>65</v>
      </c>
      <c r="P77" s="93">
        <v>17.7</v>
      </c>
      <c r="Q77" s="93">
        <f t="shared" si="4"/>
        <v>0</v>
      </c>
      <c r="R77" s="94">
        <f t="shared" si="5"/>
        <v>17.7</v>
      </c>
      <c r="S77" s="93">
        <v>16.7</v>
      </c>
      <c r="T77" s="93">
        <v>1</v>
      </c>
      <c r="U77" s="111"/>
      <c r="V77" s="96"/>
      <c r="W77" s="97">
        <v>80000</v>
      </c>
      <c r="X77" s="97">
        <f t="shared" si="8"/>
        <v>1416000</v>
      </c>
      <c r="Y77" s="99" t="s">
        <v>56</v>
      </c>
      <c r="Z77" s="99" t="s">
        <v>57</v>
      </c>
      <c r="AA77" s="100">
        <f>R77</f>
        <v>17.7</v>
      </c>
      <c r="AB77" s="99">
        <v>9000</v>
      </c>
      <c r="AC77" s="101">
        <v>1</v>
      </c>
      <c r="AD77" s="97">
        <f t="shared" si="7"/>
        <v>159300</v>
      </c>
      <c r="AE77" s="97">
        <f t="shared" si="11"/>
        <v>265500</v>
      </c>
      <c r="AF77" s="97">
        <f t="shared" si="12"/>
        <v>7080000</v>
      </c>
      <c r="AG77" s="102"/>
      <c r="AH77" s="103">
        <f t="shared" si="13"/>
        <v>8920800</v>
      </c>
      <c r="AI77" s="104" t="s">
        <v>58</v>
      </c>
      <c r="AJ77" s="104" t="s">
        <v>73</v>
      </c>
      <c r="AK77" s="3" t="s">
        <v>160</v>
      </c>
    </row>
    <row r="78" spans="1:37" ht="69.75" x14ac:dyDescent="0.2">
      <c r="A78" s="83" t="s">
        <v>161</v>
      </c>
      <c r="B78" s="84">
        <v>38</v>
      </c>
      <c r="C78" s="119" t="s">
        <v>158</v>
      </c>
      <c r="D78" s="85" t="s">
        <v>159</v>
      </c>
      <c r="E78" s="109"/>
      <c r="F78" s="109"/>
      <c r="G78" s="112"/>
      <c r="H78" s="88" t="s">
        <v>54</v>
      </c>
      <c r="I78" s="89"/>
      <c r="J78" s="107"/>
      <c r="K78" s="91">
        <v>56</v>
      </c>
      <c r="L78" s="91">
        <v>9</v>
      </c>
      <c r="M78" s="93">
        <v>199.3</v>
      </c>
      <c r="N78" s="89">
        <v>199.3</v>
      </c>
      <c r="O78" s="86" t="s">
        <v>65</v>
      </c>
      <c r="P78" s="93">
        <v>199.3</v>
      </c>
      <c r="Q78" s="93">
        <f t="shared" si="4"/>
        <v>0</v>
      </c>
      <c r="R78" s="94">
        <f t="shared" si="5"/>
        <v>199.3</v>
      </c>
      <c r="S78" s="93">
        <f>N78</f>
        <v>199.3</v>
      </c>
      <c r="T78" s="93"/>
      <c r="U78" s="111"/>
      <c r="V78" s="96"/>
      <c r="W78" s="97">
        <v>80000</v>
      </c>
      <c r="X78" s="97">
        <f t="shared" si="8"/>
        <v>15944000</v>
      </c>
      <c r="Y78" s="99" t="s">
        <v>56</v>
      </c>
      <c r="Z78" s="99" t="s">
        <v>57</v>
      </c>
      <c r="AA78" s="100">
        <f t="shared" si="6"/>
        <v>199.3</v>
      </c>
      <c r="AB78" s="99">
        <v>9000</v>
      </c>
      <c r="AC78" s="101">
        <v>1</v>
      </c>
      <c r="AD78" s="97">
        <f t="shared" si="7"/>
        <v>1793700</v>
      </c>
      <c r="AE78" s="97">
        <f t="shared" si="11"/>
        <v>2989500</v>
      </c>
      <c r="AF78" s="97">
        <f t="shared" si="12"/>
        <v>79720000</v>
      </c>
      <c r="AG78" s="102"/>
      <c r="AH78" s="103">
        <f t="shared" si="13"/>
        <v>100447200</v>
      </c>
      <c r="AI78" s="104" t="s">
        <v>58</v>
      </c>
      <c r="AJ78" s="104"/>
    </row>
    <row r="79" spans="1:37" ht="69.75" x14ac:dyDescent="0.2">
      <c r="A79" s="83">
        <v>273</v>
      </c>
      <c r="B79" s="84">
        <v>38</v>
      </c>
      <c r="C79" s="119" t="s">
        <v>158</v>
      </c>
      <c r="D79" s="85" t="s">
        <v>159</v>
      </c>
      <c r="E79" s="86"/>
      <c r="F79" s="86"/>
      <c r="G79" s="87">
        <v>48</v>
      </c>
      <c r="H79" s="88" t="s">
        <v>63</v>
      </c>
      <c r="I79" s="89"/>
      <c r="J79" s="107"/>
      <c r="K79" s="91">
        <v>55</v>
      </c>
      <c r="L79" s="91">
        <v>138</v>
      </c>
      <c r="M79" s="87">
        <v>2555.1</v>
      </c>
      <c r="N79" s="92">
        <v>62.3</v>
      </c>
      <c r="O79" s="86" t="s">
        <v>55</v>
      </c>
      <c r="P79" s="93">
        <v>62.3</v>
      </c>
      <c r="Q79" s="93">
        <f t="shared" si="4"/>
        <v>0</v>
      </c>
      <c r="R79" s="94">
        <f t="shared" si="5"/>
        <v>62.3</v>
      </c>
      <c r="S79" s="93"/>
      <c r="T79" s="93">
        <v>62.3</v>
      </c>
      <c r="U79" s="111"/>
      <c r="V79" s="96"/>
      <c r="W79" s="97">
        <v>80000</v>
      </c>
      <c r="X79" s="97">
        <f t="shared" si="8"/>
        <v>4984000</v>
      </c>
      <c r="Y79" s="98" t="s">
        <v>56</v>
      </c>
      <c r="Z79" s="99" t="s">
        <v>57</v>
      </c>
      <c r="AA79" s="100">
        <f t="shared" si="6"/>
        <v>62.3</v>
      </c>
      <c r="AB79" s="99">
        <v>9000</v>
      </c>
      <c r="AC79" s="101">
        <v>1</v>
      </c>
      <c r="AD79" s="97">
        <f t="shared" si="7"/>
        <v>560700</v>
      </c>
      <c r="AE79" s="97">
        <f t="shared" si="11"/>
        <v>934500</v>
      </c>
      <c r="AF79" s="97">
        <f t="shared" si="12"/>
        <v>24920000</v>
      </c>
      <c r="AG79" s="102"/>
      <c r="AH79" s="103">
        <f t="shared" si="13"/>
        <v>31399200</v>
      </c>
      <c r="AI79" s="105" t="s">
        <v>64</v>
      </c>
      <c r="AJ79" s="105" t="s">
        <v>59</v>
      </c>
    </row>
    <row r="80" spans="1:37" s="130" customFormat="1" ht="46.5" x14ac:dyDescent="0.2">
      <c r="A80" s="3"/>
      <c r="B80" s="84">
        <v>39</v>
      </c>
      <c r="C80" s="85" t="s">
        <v>159</v>
      </c>
      <c r="D80" s="85"/>
      <c r="E80" s="86"/>
      <c r="F80" s="86"/>
      <c r="G80" s="87"/>
      <c r="H80" s="88" t="s">
        <v>54</v>
      </c>
      <c r="I80" s="89"/>
      <c r="J80" s="107"/>
      <c r="K80" s="91">
        <v>49</v>
      </c>
      <c r="L80" s="91">
        <v>168</v>
      </c>
      <c r="M80" s="87">
        <v>161.9</v>
      </c>
      <c r="N80" s="89">
        <v>27.9</v>
      </c>
      <c r="O80" s="86" t="s">
        <v>65</v>
      </c>
      <c r="P80" s="93">
        <v>27.9</v>
      </c>
      <c r="Q80" s="93">
        <f t="shared" si="4"/>
        <v>0</v>
      </c>
      <c r="R80" s="94">
        <f t="shared" si="5"/>
        <v>27.9</v>
      </c>
      <c r="S80" s="93"/>
      <c r="T80" s="93">
        <v>27.9</v>
      </c>
      <c r="U80" s="113"/>
      <c r="V80" s="96"/>
      <c r="W80" s="97">
        <v>80000</v>
      </c>
      <c r="X80" s="97">
        <f t="shared" si="8"/>
        <v>2232000</v>
      </c>
      <c r="Y80" s="99" t="s">
        <v>162</v>
      </c>
      <c r="Z80" s="115" t="s">
        <v>86</v>
      </c>
      <c r="AA80" s="100">
        <v>7</v>
      </c>
      <c r="AB80" s="99">
        <v>132500</v>
      </c>
      <c r="AC80" s="101">
        <v>0.8</v>
      </c>
      <c r="AD80" s="97">
        <f t="shared" si="7"/>
        <v>742000</v>
      </c>
      <c r="AE80" s="97">
        <f t="shared" si="11"/>
        <v>418500</v>
      </c>
      <c r="AF80" s="97">
        <f t="shared" si="12"/>
        <v>11160000</v>
      </c>
      <c r="AG80" s="114">
        <f>U80*40000</f>
        <v>0</v>
      </c>
      <c r="AH80" s="103">
        <f t="shared" si="13"/>
        <v>14552500</v>
      </c>
      <c r="AI80" s="105" t="s">
        <v>64</v>
      </c>
      <c r="AJ80" s="104" t="s">
        <v>73</v>
      </c>
      <c r="AK80" s="3"/>
    </row>
    <row r="81" spans="1:36" ht="46.5" x14ac:dyDescent="0.2">
      <c r="A81" s="83">
        <v>274</v>
      </c>
      <c r="B81" s="84">
        <v>40</v>
      </c>
      <c r="C81" s="85" t="s">
        <v>163</v>
      </c>
      <c r="D81" s="85" t="s">
        <v>164</v>
      </c>
      <c r="E81" s="109">
        <v>3</v>
      </c>
      <c r="F81" s="109">
        <v>680</v>
      </c>
      <c r="G81" s="112">
        <v>192</v>
      </c>
      <c r="H81" s="88" t="s">
        <v>63</v>
      </c>
      <c r="I81" s="89"/>
      <c r="J81" s="107"/>
      <c r="K81" s="91">
        <v>55</v>
      </c>
      <c r="L81" s="91">
        <v>67</v>
      </c>
      <c r="M81" s="93">
        <v>639.70000000000005</v>
      </c>
      <c r="N81" s="89">
        <v>133.19999999999999</v>
      </c>
      <c r="O81" s="86" t="s">
        <v>65</v>
      </c>
      <c r="P81" s="93">
        <v>133.19999999999999</v>
      </c>
      <c r="Q81" s="93">
        <f t="shared" si="4"/>
        <v>0</v>
      </c>
      <c r="R81" s="94">
        <f t="shared" si="5"/>
        <v>133.19999999999999</v>
      </c>
      <c r="S81" s="93">
        <f>192-74.6</f>
        <v>117.4</v>
      </c>
      <c r="T81" s="93">
        <f>133.2-117.4</f>
        <v>15.799999999999983</v>
      </c>
      <c r="U81" s="111"/>
      <c r="V81" s="96"/>
      <c r="W81" s="97">
        <v>80000</v>
      </c>
      <c r="X81" s="97">
        <f t="shared" si="8"/>
        <v>10656000</v>
      </c>
      <c r="Y81" s="108" t="s">
        <v>56</v>
      </c>
      <c r="Z81" s="99" t="s">
        <v>57</v>
      </c>
      <c r="AA81" s="100">
        <f t="shared" si="6"/>
        <v>133.19999999999999</v>
      </c>
      <c r="AB81" s="99">
        <v>9000</v>
      </c>
      <c r="AC81" s="101">
        <v>1</v>
      </c>
      <c r="AD81" s="97">
        <f t="shared" si="7"/>
        <v>1198800</v>
      </c>
      <c r="AE81" s="97">
        <f t="shared" si="11"/>
        <v>1997999.9999999998</v>
      </c>
      <c r="AF81" s="97">
        <f t="shared" si="12"/>
        <v>53280000</v>
      </c>
      <c r="AG81" s="102"/>
      <c r="AH81" s="103">
        <f t="shared" si="13"/>
        <v>67132800</v>
      </c>
      <c r="AI81" s="104" t="s">
        <v>58</v>
      </c>
      <c r="AJ81" s="105" t="s">
        <v>59</v>
      </c>
    </row>
    <row r="82" spans="1:36" ht="46.5" x14ac:dyDescent="0.2">
      <c r="A82" s="83">
        <v>275</v>
      </c>
      <c r="B82" s="84">
        <v>40</v>
      </c>
      <c r="C82" s="85" t="s">
        <v>163</v>
      </c>
      <c r="D82" s="85" t="s">
        <v>164</v>
      </c>
      <c r="E82" s="109"/>
      <c r="F82" s="109"/>
      <c r="G82" s="112"/>
      <c r="H82" s="88" t="s">
        <v>63</v>
      </c>
      <c r="I82" s="89"/>
      <c r="J82" s="107"/>
      <c r="K82" s="91">
        <v>55</v>
      </c>
      <c r="L82" s="91">
        <v>66</v>
      </c>
      <c r="M82" s="93">
        <v>74.599999999999994</v>
      </c>
      <c r="N82" s="89">
        <v>74.599999999999994</v>
      </c>
      <c r="O82" s="86" t="s">
        <v>65</v>
      </c>
      <c r="P82" s="93">
        <v>74.599999999999994</v>
      </c>
      <c r="Q82" s="93">
        <f t="shared" ref="Q82:Q159" si="14">N82-P82-I82</f>
        <v>0</v>
      </c>
      <c r="R82" s="94">
        <f t="shared" ref="R82:R159" si="15">P82+Q82</f>
        <v>74.599999999999994</v>
      </c>
      <c r="S82" s="93">
        <f>N82</f>
        <v>74.599999999999994</v>
      </c>
      <c r="T82" s="93"/>
      <c r="U82" s="95"/>
      <c r="V82" s="96"/>
      <c r="W82" s="97">
        <v>80000</v>
      </c>
      <c r="X82" s="97">
        <f t="shared" si="8"/>
        <v>5968000</v>
      </c>
      <c r="Y82" s="99" t="s">
        <v>56</v>
      </c>
      <c r="Z82" s="99" t="s">
        <v>57</v>
      </c>
      <c r="AA82" s="100">
        <f t="shared" ref="AA82:AA159" si="16">R82</f>
        <v>74.599999999999994</v>
      </c>
      <c r="AB82" s="99">
        <v>9000</v>
      </c>
      <c r="AC82" s="101">
        <v>1</v>
      </c>
      <c r="AD82" s="97">
        <f t="shared" ref="AD82:AD159" si="17">AA82*AB82*AC82</f>
        <v>671400</v>
      </c>
      <c r="AE82" s="97">
        <f t="shared" si="11"/>
        <v>1119000</v>
      </c>
      <c r="AF82" s="97">
        <f t="shared" si="12"/>
        <v>29840000</v>
      </c>
      <c r="AG82" s="102"/>
      <c r="AH82" s="103">
        <f t="shared" si="13"/>
        <v>37598400</v>
      </c>
      <c r="AI82" s="104" t="s">
        <v>58</v>
      </c>
      <c r="AJ82" s="104"/>
    </row>
    <row r="83" spans="1:36" ht="40.5" x14ac:dyDescent="0.2">
      <c r="A83" s="83">
        <v>281</v>
      </c>
      <c r="B83" s="84">
        <v>41</v>
      </c>
      <c r="C83" s="85" t="s">
        <v>165</v>
      </c>
      <c r="D83" s="85" t="s">
        <v>166</v>
      </c>
      <c r="E83" s="86">
        <v>3</v>
      </c>
      <c r="F83" s="86">
        <v>635</v>
      </c>
      <c r="G83" s="87">
        <v>264</v>
      </c>
      <c r="H83" s="88" t="s">
        <v>54</v>
      </c>
      <c r="I83" s="89"/>
      <c r="J83" s="107"/>
      <c r="K83" s="91">
        <v>49</v>
      </c>
      <c r="L83" s="91">
        <v>187</v>
      </c>
      <c r="M83" s="93">
        <v>292.7</v>
      </c>
      <c r="N83" s="89">
        <v>268.3</v>
      </c>
      <c r="O83" s="86" t="s">
        <v>65</v>
      </c>
      <c r="P83" s="93">
        <v>268.3</v>
      </c>
      <c r="Q83" s="93">
        <f t="shared" si="14"/>
        <v>0</v>
      </c>
      <c r="R83" s="94">
        <f t="shared" si="15"/>
        <v>268.3</v>
      </c>
      <c r="S83" s="93">
        <v>264</v>
      </c>
      <c r="T83" s="93">
        <v>4.3</v>
      </c>
      <c r="U83" s="95"/>
      <c r="V83" s="96"/>
      <c r="W83" s="97">
        <v>80000</v>
      </c>
      <c r="X83" s="97">
        <f t="shared" ref="X83:X160" si="18">(S83+T83)*W83</f>
        <v>21464000</v>
      </c>
      <c r="Y83" s="99" t="s">
        <v>56</v>
      </c>
      <c r="Z83" s="99" t="s">
        <v>57</v>
      </c>
      <c r="AA83" s="100">
        <f t="shared" si="16"/>
        <v>268.3</v>
      </c>
      <c r="AB83" s="99">
        <v>9000</v>
      </c>
      <c r="AC83" s="101">
        <v>1</v>
      </c>
      <c r="AD83" s="97">
        <f t="shared" si="17"/>
        <v>2414700</v>
      </c>
      <c r="AE83" s="97">
        <f t="shared" si="11"/>
        <v>4024500</v>
      </c>
      <c r="AF83" s="97">
        <f t="shared" si="12"/>
        <v>107320000</v>
      </c>
      <c r="AG83" s="102"/>
      <c r="AH83" s="103">
        <f t="shared" si="13"/>
        <v>135223200</v>
      </c>
      <c r="AI83" s="104" t="s">
        <v>58</v>
      </c>
      <c r="AJ83" s="104" t="s">
        <v>73</v>
      </c>
    </row>
    <row r="84" spans="1:36" ht="40.5" x14ac:dyDescent="0.2">
      <c r="A84" s="83">
        <v>294</v>
      </c>
      <c r="B84" s="84">
        <v>42</v>
      </c>
      <c r="C84" s="85" t="s">
        <v>167</v>
      </c>
      <c r="D84" s="85" t="s">
        <v>168</v>
      </c>
      <c r="E84" s="86">
        <v>3</v>
      </c>
      <c r="F84" s="86">
        <v>439</v>
      </c>
      <c r="G84" s="87">
        <v>144</v>
      </c>
      <c r="H84" s="88" t="s">
        <v>54</v>
      </c>
      <c r="I84" s="89"/>
      <c r="J84" s="107"/>
      <c r="K84" s="91">
        <v>48</v>
      </c>
      <c r="L84" s="91">
        <v>156</v>
      </c>
      <c r="M84" s="93">
        <v>438.6</v>
      </c>
      <c r="N84" s="89">
        <v>144</v>
      </c>
      <c r="O84" s="86" t="s">
        <v>65</v>
      </c>
      <c r="P84" s="93">
        <v>144</v>
      </c>
      <c r="Q84" s="93">
        <f t="shared" si="14"/>
        <v>0</v>
      </c>
      <c r="R84" s="94">
        <f t="shared" si="15"/>
        <v>144</v>
      </c>
      <c r="S84" s="93">
        <v>144</v>
      </c>
      <c r="T84" s="93"/>
      <c r="U84" s="131"/>
      <c r="V84" s="96"/>
      <c r="W84" s="97">
        <v>80000</v>
      </c>
      <c r="X84" s="97">
        <f t="shared" si="18"/>
        <v>11520000</v>
      </c>
      <c r="Y84" s="99" t="s">
        <v>56</v>
      </c>
      <c r="Z84" s="99" t="s">
        <v>57</v>
      </c>
      <c r="AA84" s="100">
        <f t="shared" si="16"/>
        <v>144</v>
      </c>
      <c r="AB84" s="99">
        <v>9000</v>
      </c>
      <c r="AC84" s="101">
        <v>1</v>
      </c>
      <c r="AD84" s="97">
        <f t="shared" si="17"/>
        <v>1296000</v>
      </c>
      <c r="AE84" s="97">
        <f t="shared" si="11"/>
        <v>2160000</v>
      </c>
      <c r="AF84" s="97">
        <f t="shared" si="12"/>
        <v>57600000</v>
      </c>
      <c r="AG84" s="114">
        <f>U84*40000</f>
        <v>0</v>
      </c>
      <c r="AH84" s="103">
        <f t="shared" si="13"/>
        <v>72576000</v>
      </c>
      <c r="AI84" s="104" t="s">
        <v>58</v>
      </c>
      <c r="AJ84" s="104" t="s">
        <v>73</v>
      </c>
    </row>
    <row r="85" spans="1:36" ht="39" x14ac:dyDescent="0.2">
      <c r="A85" s="83">
        <v>324</v>
      </c>
      <c r="B85" s="84">
        <v>42</v>
      </c>
      <c r="C85" s="85" t="s">
        <v>167</v>
      </c>
      <c r="D85" s="85" t="s">
        <v>168</v>
      </c>
      <c r="E85" s="86"/>
      <c r="F85" s="86"/>
      <c r="G85" s="87">
        <v>72</v>
      </c>
      <c r="H85" s="88" t="s">
        <v>63</v>
      </c>
      <c r="I85" s="89"/>
      <c r="J85" s="107"/>
      <c r="K85" s="91">
        <v>55</v>
      </c>
      <c r="L85" s="91">
        <v>138</v>
      </c>
      <c r="M85" s="87">
        <v>2556.1</v>
      </c>
      <c r="N85" s="92">
        <v>93.5</v>
      </c>
      <c r="O85" s="86" t="s">
        <v>55</v>
      </c>
      <c r="P85" s="93">
        <v>93.5</v>
      </c>
      <c r="Q85" s="93">
        <f t="shared" si="14"/>
        <v>0</v>
      </c>
      <c r="R85" s="94">
        <f t="shared" si="15"/>
        <v>93.5</v>
      </c>
      <c r="S85" s="93"/>
      <c r="T85" s="93">
        <v>93.5</v>
      </c>
      <c r="U85" s="113"/>
      <c r="V85" s="96"/>
      <c r="W85" s="97">
        <v>80000</v>
      </c>
      <c r="X85" s="97">
        <f t="shared" si="18"/>
        <v>7480000</v>
      </c>
      <c r="Y85" s="98" t="s">
        <v>56</v>
      </c>
      <c r="Z85" s="99" t="s">
        <v>57</v>
      </c>
      <c r="AA85" s="100">
        <f t="shared" si="16"/>
        <v>93.5</v>
      </c>
      <c r="AB85" s="99">
        <v>9000</v>
      </c>
      <c r="AC85" s="101">
        <v>1</v>
      </c>
      <c r="AD85" s="97">
        <f t="shared" si="17"/>
        <v>841500</v>
      </c>
      <c r="AE85" s="97">
        <f t="shared" si="11"/>
        <v>1402500</v>
      </c>
      <c r="AF85" s="97">
        <f t="shared" si="12"/>
        <v>37400000</v>
      </c>
      <c r="AG85" s="114">
        <f>U85*40000</f>
        <v>0</v>
      </c>
      <c r="AH85" s="103">
        <f t="shared" si="13"/>
        <v>47124000</v>
      </c>
      <c r="AI85" s="105" t="s">
        <v>64</v>
      </c>
      <c r="AJ85" s="105" t="s">
        <v>59</v>
      </c>
    </row>
    <row r="86" spans="1:36" ht="40.5" x14ac:dyDescent="0.2">
      <c r="A86" s="83">
        <v>325</v>
      </c>
      <c r="B86" s="84">
        <v>43</v>
      </c>
      <c r="C86" s="85" t="s">
        <v>169</v>
      </c>
      <c r="D86" s="85" t="s">
        <v>170</v>
      </c>
      <c r="E86" s="86">
        <v>3</v>
      </c>
      <c r="F86" s="86">
        <v>638</v>
      </c>
      <c r="G86" s="87">
        <v>264</v>
      </c>
      <c r="H86" s="88" t="s">
        <v>54</v>
      </c>
      <c r="I86" s="89"/>
      <c r="J86" s="107"/>
      <c r="K86" s="91">
        <v>48</v>
      </c>
      <c r="L86" s="91">
        <v>155</v>
      </c>
      <c r="M86" s="93">
        <v>322.5</v>
      </c>
      <c r="N86" s="89">
        <v>322.5</v>
      </c>
      <c r="O86" s="86" t="s">
        <v>65</v>
      </c>
      <c r="P86" s="93">
        <v>322.5</v>
      </c>
      <c r="Q86" s="93">
        <f t="shared" si="14"/>
        <v>0</v>
      </c>
      <c r="R86" s="94">
        <f t="shared" si="15"/>
        <v>322.5</v>
      </c>
      <c r="S86" s="93">
        <v>264</v>
      </c>
      <c r="T86" s="93">
        <f>322.5-264</f>
        <v>58.5</v>
      </c>
      <c r="U86" s="95"/>
      <c r="V86" s="96"/>
      <c r="W86" s="97">
        <v>80000</v>
      </c>
      <c r="X86" s="97">
        <f t="shared" si="18"/>
        <v>25800000</v>
      </c>
      <c r="Y86" s="99" t="s">
        <v>56</v>
      </c>
      <c r="Z86" s="99" t="s">
        <v>57</v>
      </c>
      <c r="AA86" s="100">
        <f t="shared" si="16"/>
        <v>322.5</v>
      </c>
      <c r="AB86" s="99">
        <v>9000</v>
      </c>
      <c r="AC86" s="101">
        <v>1</v>
      </c>
      <c r="AD86" s="97">
        <f t="shared" si="17"/>
        <v>2902500</v>
      </c>
      <c r="AE86" s="97">
        <f t="shared" si="11"/>
        <v>4837500</v>
      </c>
      <c r="AF86" s="97">
        <f t="shared" si="12"/>
        <v>129000000</v>
      </c>
      <c r="AG86" s="102"/>
      <c r="AH86" s="103">
        <f t="shared" si="13"/>
        <v>162540000</v>
      </c>
      <c r="AI86" s="104" t="s">
        <v>58</v>
      </c>
      <c r="AJ86" s="104"/>
    </row>
    <row r="87" spans="1:36" ht="40.5" x14ac:dyDescent="0.2">
      <c r="A87" s="83">
        <v>334</v>
      </c>
      <c r="B87" s="84">
        <v>44</v>
      </c>
      <c r="C87" s="85" t="s">
        <v>171</v>
      </c>
      <c r="D87" s="85" t="s">
        <v>172</v>
      </c>
      <c r="E87" s="86">
        <v>3</v>
      </c>
      <c r="F87" s="86">
        <v>702</v>
      </c>
      <c r="G87" s="87">
        <v>144</v>
      </c>
      <c r="H87" s="88" t="s">
        <v>54</v>
      </c>
      <c r="I87" s="89"/>
      <c r="J87" s="107"/>
      <c r="K87" s="91">
        <v>56</v>
      </c>
      <c r="L87" s="91">
        <v>36</v>
      </c>
      <c r="M87" s="93">
        <v>414.9</v>
      </c>
      <c r="N87" s="89">
        <v>150.5</v>
      </c>
      <c r="O87" s="86" t="s">
        <v>65</v>
      </c>
      <c r="P87" s="93">
        <v>150.5</v>
      </c>
      <c r="Q87" s="93">
        <f t="shared" si="14"/>
        <v>0</v>
      </c>
      <c r="R87" s="94">
        <f t="shared" si="15"/>
        <v>150.5</v>
      </c>
      <c r="S87" s="93">
        <v>144</v>
      </c>
      <c r="T87" s="93">
        <f>150.5-144</f>
        <v>6.5</v>
      </c>
      <c r="U87" s="95"/>
      <c r="V87" s="96"/>
      <c r="W87" s="97">
        <v>80000</v>
      </c>
      <c r="X87" s="97">
        <f t="shared" si="18"/>
        <v>12040000</v>
      </c>
      <c r="Y87" s="99" t="s">
        <v>56</v>
      </c>
      <c r="Z87" s="99" t="s">
        <v>57</v>
      </c>
      <c r="AA87" s="100">
        <f t="shared" si="16"/>
        <v>150.5</v>
      </c>
      <c r="AB87" s="99">
        <v>9000</v>
      </c>
      <c r="AC87" s="101">
        <v>1</v>
      </c>
      <c r="AD87" s="97">
        <f t="shared" si="17"/>
        <v>1354500</v>
      </c>
      <c r="AE87" s="97">
        <f t="shared" si="11"/>
        <v>2257500</v>
      </c>
      <c r="AF87" s="97">
        <f t="shared" si="12"/>
        <v>60200000</v>
      </c>
      <c r="AG87" s="102"/>
      <c r="AH87" s="103">
        <f t="shared" si="13"/>
        <v>75852000</v>
      </c>
      <c r="AI87" s="104" t="s">
        <v>58</v>
      </c>
      <c r="AJ87" s="104" t="s">
        <v>73</v>
      </c>
    </row>
    <row r="88" spans="1:36" ht="40.5" x14ac:dyDescent="0.2">
      <c r="A88" s="83">
        <v>337</v>
      </c>
      <c r="B88" s="84">
        <v>45</v>
      </c>
      <c r="C88" s="85" t="s">
        <v>173</v>
      </c>
      <c r="D88" s="85"/>
      <c r="E88" s="86">
        <v>3</v>
      </c>
      <c r="F88" s="86">
        <v>633</v>
      </c>
      <c r="G88" s="87">
        <v>216</v>
      </c>
      <c r="H88" s="88" t="s">
        <v>54</v>
      </c>
      <c r="I88" s="89"/>
      <c r="J88" s="107"/>
      <c r="K88" s="91">
        <v>48</v>
      </c>
      <c r="L88" s="91">
        <v>198</v>
      </c>
      <c r="M88" s="93">
        <v>270.60000000000002</v>
      </c>
      <c r="N88" s="89">
        <v>270.60000000000002</v>
      </c>
      <c r="O88" s="86" t="s">
        <v>65</v>
      </c>
      <c r="P88" s="93">
        <v>270.60000000000002</v>
      </c>
      <c r="Q88" s="93">
        <f t="shared" si="14"/>
        <v>0</v>
      </c>
      <c r="R88" s="94">
        <f t="shared" si="15"/>
        <v>270.60000000000002</v>
      </c>
      <c r="S88" s="93">
        <v>216</v>
      </c>
      <c r="T88" s="93">
        <f>270.6-216</f>
        <v>54.600000000000023</v>
      </c>
      <c r="U88" s="95"/>
      <c r="V88" s="96"/>
      <c r="W88" s="97">
        <v>80000</v>
      </c>
      <c r="X88" s="97">
        <f t="shared" si="18"/>
        <v>21648000</v>
      </c>
      <c r="Y88" s="99" t="s">
        <v>56</v>
      </c>
      <c r="Z88" s="99" t="s">
        <v>57</v>
      </c>
      <c r="AA88" s="100">
        <f t="shared" si="16"/>
        <v>270.60000000000002</v>
      </c>
      <c r="AB88" s="99">
        <v>9000</v>
      </c>
      <c r="AC88" s="101">
        <v>1</v>
      </c>
      <c r="AD88" s="97">
        <f t="shared" si="17"/>
        <v>2435400</v>
      </c>
      <c r="AE88" s="97">
        <f t="shared" si="11"/>
        <v>4059000.0000000005</v>
      </c>
      <c r="AF88" s="97">
        <f t="shared" si="12"/>
        <v>108240000</v>
      </c>
      <c r="AG88" s="102"/>
      <c r="AH88" s="103">
        <f t="shared" si="13"/>
        <v>136382400</v>
      </c>
      <c r="AI88" s="104" t="s">
        <v>58</v>
      </c>
      <c r="AJ88" s="104"/>
    </row>
    <row r="89" spans="1:36" ht="39" x14ac:dyDescent="0.2">
      <c r="A89" s="83">
        <v>344</v>
      </c>
      <c r="B89" s="84">
        <v>45</v>
      </c>
      <c r="C89" s="85" t="s">
        <v>173</v>
      </c>
      <c r="D89" s="85"/>
      <c r="E89" s="86"/>
      <c r="F89" s="86"/>
      <c r="G89" s="87">
        <v>48</v>
      </c>
      <c r="H89" s="88" t="s">
        <v>63</v>
      </c>
      <c r="I89" s="89"/>
      <c r="J89" s="107"/>
      <c r="K89" s="91">
        <v>55</v>
      </c>
      <c r="L89" s="91">
        <v>138</v>
      </c>
      <c r="M89" s="87">
        <v>2555.1</v>
      </c>
      <c r="N89" s="92">
        <v>62.3</v>
      </c>
      <c r="O89" s="86" t="s">
        <v>55</v>
      </c>
      <c r="P89" s="93">
        <v>62.3</v>
      </c>
      <c r="Q89" s="93">
        <f t="shared" si="14"/>
        <v>0</v>
      </c>
      <c r="R89" s="94">
        <f t="shared" si="15"/>
        <v>62.3</v>
      </c>
      <c r="S89" s="93"/>
      <c r="T89" s="93">
        <v>62.3</v>
      </c>
      <c r="U89" s="95"/>
      <c r="V89" s="96"/>
      <c r="W89" s="97">
        <v>80000</v>
      </c>
      <c r="X89" s="97">
        <f t="shared" si="18"/>
        <v>4984000</v>
      </c>
      <c r="Y89" s="98" t="s">
        <v>56</v>
      </c>
      <c r="Z89" s="99" t="s">
        <v>57</v>
      </c>
      <c r="AA89" s="100">
        <f t="shared" si="16"/>
        <v>62.3</v>
      </c>
      <c r="AB89" s="99">
        <v>9000</v>
      </c>
      <c r="AC89" s="101">
        <v>1</v>
      </c>
      <c r="AD89" s="97">
        <f t="shared" si="17"/>
        <v>560700</v>
      </c>
      <c r="AE89" s="97">
        <f t="shared" si="11"/>
        <v>934500</v>
      </c>
      <c r="AF89" s="97">
        <f t="shared" si="12"/>
        <v>24920000</v>
      </c>
      <c r="AG89" s="102"/>
      <c r="AH89" s="103">
        <f t="shared" si="13"/>
        <v>31399200</v>
      </c>
      <c r="AI89" s="105" t="s">
        <v>64</v>
      </c>
      <c r="AJ89" s="105" t="s">
        <v>59</v>
      </c>
    </row>
    <row r="90" spans="1:36" ht="69.75" x14ac:dyDescent="0.2">
      <c r="A90" s="83">
        <v>366</v>
      </c>
      <c r="B90" s="84">
        <v>46</v>
      </c>
      <c r="C90" s="119" t="s">
        <v>174</v>
      </c>
      <c r="D90" s="85" t="s">
        <v>131</v>
      </c>
      <c r="E90" s="86">
        <v>3</v>
      </c>
      <c r="F90" s="86">
        <v>661</v>
      </c>
      <c r="G90" s="87">
        <v>288</v>
      </c>
      <c r="H90" s="88" t="s">
        <v>54</v>
      </c>
      <c r="I90" s="89"/>
      <c r="J90" s="107"/>
      <c r="K90" s="91">
        <v>55</v>
      </c>
      <c r="L90" s="91">
        <v>5</v>
      </c>
      <c r="M90" s="93">
        <v>616.79999999999995</v>
      </c>
      <c r="N90" s="89">
        <v>321.8</v>
      </c>
      <c r="O90" s="86" t="s">
        <v>65</v>
      </c>
      <c r="P90" s="93">
        <v>293.89999999999998</v>
      </c>
      <c r="Q90" s="93">
        <f t="shared" si="14"/>
        <v>27.900000000000034</v>
      </c>
      <c r="R90" s="94">
        <f t="shared" si="15"/>
        <v>321.8</v>
      </c>
      <c r="S90" s="93">
        <v>288</v>
      </c>
      <c r="T90" s="93">
        <f>321.8-288</f>
        <v>33.800000000000011</v>
      </c>
      <c r="U90" s="111"/>
      <c r="V90" s="96"/>
      <c r="W90" s="97">
        <v>80000</v>
      </c>
      <c r="X90" s="97">
        <f t="shared" si="18"/>
        <v>25744000</v>
      </c>
      <c r="Y90" s="99" t="s">
        <v>99</v>
      </c>
      <c r="Z90" s="115" t="s">
        <v>86</v>
      </c>
      <c r="AA90" s="100">
        <v>40</v>
      </c>
      <c r="AB90" s="99">
        <v>95000</v>
      </c>
      <c r="AC90" s="101">
        <v>0.8</v>
      </c>
      <c r="AD90" s="97">
        <f t="shared" si="17"/>
        <v>3040000</v>
      </c>
      <c r="AE90" s="97">
        <f t="shared" si="11"/>
        <v>4827000</v>
      </c>
      <c r="AF90" s="97">
        <f t="shared" si="12"/>
        <v>128720000</v>
      </c>
      <c r="AG90" s="114">
        <f>U90*40000</f>
        <v>0</v>
      </c>
      <c r="AH90" s="103">
        <f t="shared" si="13"/>
        <v>162331000</v>
      </c>
      <c r="AI90" s="104" t="s">
        <v>58</v>
      </c>
      <c r="AJ90" s="104" t="s">
        <v>73</v>
      </c>
    </row>
    <row r="91" spans="1:36" ht="69.75" x14ac:dyDescent="0.2">
      <c r="A91" s="83"/>
      <c r="B91" s="84">
        <v>46</v>
      </c>
      <c r="C91" s="119" t="s">
        <v>174</v>
      </c>
      <c r="D91" s="85" t="s">
        <v>131</v>
      </c>
      <c r="E91" s="86"/>
      <c r="F91" s="86"/>
      <c r="G91" s="87"/>
      <c r="H91" s="88"/>
      <c r="I91" s="89"/>
      <c r="J91" s="107"/>
      <c r="K91" s="91">
        <v>55</v>
      </c>
      <c r="L91" s="91">
        <v>5</v>
      </c>
      <c r="M91" s="93"/>
      <c r="N91" s="89"/>
      <c r="O91" s="86"/>
      <c r="P91" s="93"/>
      <c r="Q91" s="93"/>
      <c r="R91" s="94"/>
      <c r="S91" s="93"/>
      <c r="T91" s="93"/>
      <c r="U91" s="111"/>
      <c r="V91" s="96"/>
      <c r="W91" s="97"/>
      <c r="X91" s="97"/>
      <c r="Y91" s="98" t="s">
        <v>175</v>
      </c>
      <c r="Z91" s="115" t="s">
        <v>57</v>
      </c>
      <c r="AA91" s="100">
        <v>30</v>
      </c>
      <c r="AB91" s="98">
        <v>32800</v>
      </c>
      <c r="AC91" s="101">
        <v>1</v>
      </c>
      <c r="AD91" s="97">
        <f t="shared" si="17"/>
        <v>984000</v>
      </c>
      <c r="AE91" s="97">
        <f t="shared" si="11"/>
        <v>0</v>
      </c>
      <c r="AF91" s="97">
        <f t="shared" si="12"/>
        <v>0</v>
      </c>
      <c r="AG91" s="114">
        <f>U91*40000</f>
        <v>0</v>
      </c>
      <c r="AH91" s="103">
        <f t="shared" si="13"/>
        <v>984000</v>
      </c>
      <c r="AI91" s="104"/>
      <c r="AJ91" s="104" t="s">
        <v>176</v>
      </c>
    </row>
    <row r="92" spans="1:36" ht="69.75" x14ac:dyDescent="0.2">
      <c r="A92" s="83" t="s">
        <v>177</v>
      </c>
      <c r="B92" s="84">
        <v>46</v>
      </c>
      <c r="C92" s="119" t="s">
        <v>174</v>
      </c>
      <c r="D92" s="85" t="s">
        <v>131</v>
      </c>
      <c r="E92" s="86"/>
      <c r="F92" s="86"/>
      <c r="G92" s="87">
        <v>72</v>
      </c>
      <c r="H92" s="88" t="s">
        <v>54</v>
      </c>
      <c r="I92" s="89"/>
      <c r="J92" s="107"/>
      <c r="K92" s="91">
        <v>48</v>
      </c>
      <c r="L92" s="91">
        <v>152</v>
      </c>
      <c r="M92" s="93">
        <v>75.2</v>
      </c>
      <c r="N92" s="89">
        <v>75.2</v>
      </c>
      <c r="O92" s="86" t="s">
        <v>65</v>
      </c>
      <c r="P92" s="93">
        <v>64.7</v>
      </c>
      <c r="Q92" s="93">
        <f t="shared" si="14"/>
        <v>10.5</v>
      </c>
      <c r="R92" s="94">
        <f t="shared" si="15"/>
        <v>75.2</v>
      </c>
      <c r="S92" s="93"/>
      <c r="T92" s="93">
        <v>75.2</v>
      </c>
      <c r="U92" s="95"/>
      <c r="V92" s="96"/>
      <c r="W92" s="97">
        <v>80000</v>
      </c>
      <c r="X92" s="97">
        <f t="shared" si="18"/>
        <v>6016000</v>
      </c>
      <c r="Y92" s="99" t="s">
        <v>178</v>
      </c>
      <c r="Z92" s="99" t="s">
        <v>57</v>
      </c>
      <c r="AA92" s="100">
        <f t="shared" si="16"/>
        <v>75.2</v>
      </c>
      <c r="AB92" s="99">
        <v>33900</v>
      </c>
      <c r="AC92" s="101">
        <v>1</v>
      </c>
      <c r="AD92" s="97">
        <f t="shared" si="17"/>
        <v>2549280</v>
      </c>
      <c r="AE92" s="97">
        <f t="shared" si="11"/>
        <v>1128000</v>
      </c>
      <c r="AF92" s="97">
        <f t="shared" si="12"/>
        <v>30080000</v>
      </c>
      <c r="AG92" s="102"/>
      <c r="AH92" s="103">
        <f t="shared" si="13"/>
        <v>39773280</v>
      </c>
      <c r="AI92" s="105" t="s">
        <v>64</v>
      </c>
      <c r="AJ92" s="104"/>
    </row>
    <row r="93" spans="1:36" ht="46.5" x14ac:dyDescent="0.2">
      <c r="A93" s="83">
        <v>373</v>
      </c>
      <c r="B93" s="84">
        <v>47</v>
      </c>
      <c r="C93" s="85" t="s">
        <v>179</v>
      </c>
      <c r="D93" s="85" t="s">
        <v>180</v>
      </c>
      <c r="E93" s="86">
        <v>3</v>
      </c>
      <c r="F93" s="86">
        <v>699</v>
      </c>
      <c r="G93" s="87">
        <v>216</v>
      </c>
      <c r="H93" s="88" t="s">
        <v>54</v>
      </c>
      <c r="I93" s="89"/>
      <c r="J93" s="107"/>
      <c r="K93" s="91">
        <v>55</v>
      </c>
      <c r="L93" s="91">
        <v>195</v>
      </c>
      <c r="M93" s="93">
        <v>238.3</v>
      </c>
      <c r="N93" s="89">
        <v>216</v>
      </c>
      <c r="O93" s="86" t="s">
        <v>65</v>
      </c>
      <c r="P93" s="93">
        <v>216</v>
      </c>
      <c r="Q93" s="93">
        <f t="shared" si="14"/>
        <v>0</v>
      </c>
      <c r="R93" s="94">
        <f t="shared" si="15"/>
        <v>216</v>
      </c>
      <c r="S93" s="93">
        <v>216</v>
      </c>
      <c r="T93" s="93"/>
      <c r="U93" s="95"/>
      <c r="V93" s="96"/>
      <c r="W93" s="97">
        <v>80000</v>
      </c>
      <c r="X93" s="97">
        <f t="shared" si="18"/>
        <v>17280000</v>
      </c>
      <c r="Y93" s="99" t="s">
        <v>56</v>
      </c>
      <c r="Z93" s="99" t="s">
        <v>57</v>
      </c>
      <c r="AA93" s="100">
        <f t="shared" si="16"/>
        <v>216</v>
      </c>
      <c r="AB93" s="99">
        <v>9000</v>
      </c>
      <c r="AC93" s="101">
        <v>1</v>
      </c>
      <c r="AD93" s="97">
        <f t="shared" si="17"/>
        <v>1944000</v>
      </c>
      <c r="AE93" s="97">
        <f t="shared" si="11"/>
        <v>3240000</v>
      </c>
      <c r="AF93" s="97">
        <f t="shared" si="12"/>
        <v>86400000</v>
      </c>
      <c r="AG93" s="102"/>
      <c r="AH93" s="103">
        <f t="shared" si="13"/>
        <v>108864000</v>
      </c>
      <c r="AI93" s="104" t="s">
        <v>58</v>
      </c>
      <c r="AJ93" s="104" t="s">
        <v>73</v>
      </c>
    </row>
    <row r="94" spans="1:36" ht="46.5" x14ac:dyDescent="0.2">
      <c r="A94" s="83">
        <v>373</v>
      </c>
      <c r="B94" s="84">
        <v>47</v>
      </c>
      <c r="C94" s="85" t="s">
        <v>179</v>
      </c>
      <c r="D94" s="85" t="s">
        <v>180</v>
      </c>
      <c r="E94" s="86"/>
      <c r="F94" s="86"/>
      <c r="G94" s="87"/>
      <c r="H94" s="88" t="s">
        <v>63</v>
      </c>
      <c r="I94" s="89"/>
      <c r="J94" s="107"/>
      <c r="K94" s="91">
        <v>55</v>
      </c>
      <c r="L94" s="132">
        <v>138</v>
      </c>
      <c r="M94" s="87">
        <v>2555.1</v>
      </c>
      <c r="N94" s="92">
        <v>62.3</v>
      </c>
      <c r="O94" s="86" t="s">
        <v>55</v>
      </c>
      <c r="P94" s="93">
        <v>62.3</v>
      </c>
      <c r="Q94" s="93">
        <f t="shared" si="14"/>
        <v>0</v>
      </c>
      <c r="R94" s="94">
        <f t="shared" si="15"/>
        <v>62.3</v>
      </c>
      <c r="S94" s="93"/>
      <c r="T94" s="93">
        <v>62.3</v>
      </c>
      <c r="U94" s="95"/>
      <c r="V94" s="96"/>
      <c r="W94" s="97">
        <v>80000</v>
      </c>
      <c r="X94" s="97">
        <f t="shared" si="18"/>
        <v>4984000</v>
      </c>
      <c r="Y94" s="98" t="s">
        <v>56</v>
      </c>
      <c r="Z94" s="99" t="s">
        <v>57</v>
      </c>
      <c r="AA94" s="100">
        <f t="shared" si="16"/>
        <v>62.3</v>
      </c>
      <c r="AB94" s="99">
        <v>9000</v>
      </c>
      <c r="AC94" s="101">
        <v>1</v>
      </c>
      <c r="AD94" s="97">
        <f t="shared" si="17"/>
        <v>560700</v>
      </c>
      <c r="AE94" s="97">
        <f t="shared" si="11"/>
        <v>934500</v>
      </c>
      <c r="AF94" s="97">
        <f t="shared" si="12"/>
        <v>24920000</v>
      </c>
      <c r="AG94" s="102"/>
      <c r="AH94" s="103">
        <f t="shared" si="13"/>
        <v>31399200</v>
      </c>
      <c r="AI94" s="105" t="s">
        <v>64</v>
      </c>
      <c r="AJ94" s="105" t="s">
        <v>59</v>
      </c>
    </row>
    <row r="95" spans="1:36" ht="46.5" x14ac:dyDescent="0.2">
      <c r="A95" s="83">
        <v>378</v>
      </c>
      <c r="B95" s="84">
        <v>48</v>
      </c>
      <c r="C95" s="85" t="s">
        <v>181</v>
      </c>
      <c r="D95" s="85" t="s">
        <v>182</v>
      </c>
      <c r="E95" s="86">
        <v>3</v>
      </c>
      <c r="F95" s="86">
        <v>433</v>
      </c>
      <c r="G95" s="87">
        <v>240</v>
      </c>
      <c r="H95" s="88" t="s">
        <v>54</v>
      </c>
      <c r="I95" s="89"/>
      <c r="J95" s="107"/>
      <c r="K95" s="91">
        <v>48</v>
      </c>
      <c r="L95" s="91">
        <v>151</v>
      </c>
      <c r="M95" s="93">
        <v>257.7</v>
      </c>
      <c r="N95" s="89">
        <v>257.7</v>
      </c>
      <c r="O95" s="86" t="s">
        <v>65</v>
      </c>
      <c r="P95" s="93">
        <v>93.4</v>
      </c>
      <c r="Q95" s="93">
        <v>0</v>
      </c>
      <c r="R95" s="94">
        <f t="shared" si="15"/>
        <v>93.4</v>
      </c>
      <c r="S95" s="93">
        <v>93.4</v>
      </c>
      <c r="T95" s="93"/>
      <c r="U95" s="95"/>
      <c r="V95" s="96"/>
      <c r="W95" s="97">
        <v>80000</v>
      </c>
      <c r="X95" s="97">
        <f t="shared" si="18"/>
        <v>7472000</v>
      </c>
      <c r="Y95" s="99" t="s">
        <v>183</v>
      </c>
      <c r="Z95" s="99" t="s">
        <v>57</v>
      </c>
      <c r="AA95" s="100">
        <f>93.4-20</f>
        <v>73.400000000000006</v>
      </c>
      <c r="AB95" s="99">
        <v>33900</v>
      </c>
      <c r="AC95" s="101">
        <v>1</v>
      </c>
      <c r="AD95" s="97">
        <f t="shared" si="17"/>
        <v>2488260</v>
      </c>
      <c r="AE95" s="97">
        <f t="shared" si="11"/>
        <v>1401000</v>
      </c>
      <c r="AF95" s="97">
        <f t="shared" si="12"/>
        <v>37360000</v>
      </c>
      <c r="AG95" s="102"/>
      <c r="AH95" s="103">
        <f t="shared" si="13"/>
        <v>48721260</v>
      </c>
      <c r="AI95" s="104" t="s">
        <v>58</v>
      </c>
      <c r="AJ95" s="104"/>
    </row>
    <row r="96" spans="1:36" ht="46.5" x14ac:dyDescent="0.2">
      <c r="A96" s="83"/>
      <c r="B96" s="84">
        <v>48</v>
      </c>
      <c r="C96" s="85" t="s">
        <v>181</v>
      </c>
      <c r="D96" s="85" t="s">
        <v>182</v>
      </c>
      <c r="E96" s="86"/>
      <c r="F96" s="86"/>
      <c r="G96" s="87"/>
      <c r="H96" s="88"/>
      <c r="I96" s="89"/>
      <c r="J96" s="107"/>
      <c r="K96" s="91">
        <v>48</v>
      </c>
      <c r="L96" s="91">
        <v>151</v>
      </c>
      <c r="M96" s="93"/>
      <c r="N96" s="89"/>
      <c r="O96" s="86"/>
      <c r="P96" s="93"/>
      <c r="Q96" s="93"/>
      <c r="R96" s="94"/>
      <c r="S96" s="93"/>
      <c r="T96" s="93"/>
      <c r="U96" s="95"/>
      <c r="V96" s="96"/>
      <c r="W96" s="97"/>
      <c r="X96" s="97"/>
      <c r="Y96" s="99" t="s">
        <v>184</v>
      </c>
      <c r="Z96" s="99" t="s">
        <v>57</v>
      </c>
      <c r="AA96" s="100">
        <v>20</v>
      </c>
      <c r="AB96" s="99">
        <v>22300</v>
      </c>
      <c r="AC96" s="101">
        <v>1</v>
      </c>
      <c r="AD96" s="97">
        <f t="shared" si="17"/>
        <v>446000</v>
      </c>
      <c r="AE96" s="97">
        <f t="shared" si="11"/>
        <v>0</v>
      </c>
      <c r="AF96" s="97">
        <f t="shared" si="12"/>
        <v>0</v>
      </c>
      <c r="AG96" s="102"/>
      <c r="AH96" s="103">
        <f t="shared" si="13"/>
        <v>446000</v>
      </c>
      <c r="AI96" s="104"/>
      <c r="AJ96" s="104"/>
    </row>
    <row r="97" spans="1:36" ht="40.5" x14ac:dyDescent="0.2">
      <c r="A97" s="83">
        <v>386</v>
      </c>
      <c r="B97" s="84">
        <v>49</v>
      </c>
      <c r="C97" s="85" t="s">
        <v>185</v>
      </c>
      <c r="D97" s="85" t="s">
        <v>186</v>
      </c>
      <c r="E97" s="86">
        <v>3</v>
      </c>
      <c r="F97" s="86">
        <v>662</v>
      </c>
      <c r="G97" s="87">
        <v>120</v>
      </c>
      <c r="H97" s="88" t="s">
        <v>54</v>
      </c>
      <c r="I97" s="89"/>
      <c r="J97" s="107"/>
      <c r="K97" s="91">
        <v>55</v>
      </c>
      <c r="L97" s="91">
        <v>60</v>
      </c>
      <c r="M97" s="93">
        <v>442.4</v>
      </c>
      <c r="N97" s="89">
        <v>122.9</v>
      </c>
      <c r="O97" s="86" t="s">
        <v>65</v>
      </c>
      <c r="P97" s="93">
        <v>122.9</v>
      </c>
      <c r="Q97" s="93">
        <f t="shared" si="14"/>
        <v>0</v>
      </c>
      <c r="R97" s="94">
        <f t="shared" si="15"/>
        <v>122.9</v>
      </c>
      <c r="S97" s="93">
        <v>120</v>
      </c>
      <c r="T97" s="93">
        <v>2.9</v>
      </c>
      <c r="U97" s="95"/>
      <c r="V97" s="96"/>
      <c r="W97" s="97">
        <v>80000</v>
      </c>
      <c r="X97" s="97">
        <f t="shared" si="18"/>
        <v>9832000</v>
      </c>
      <c r="Y97" s="99" t="s">
        <v>56</v>
      </c>
      <c r="Z97" s="99" t="s">
        <v>57</v>
      </c>
      <c r="AA97" s="100">
        <f t="shared" si="16"/>
        <v>122.9</v>
      </c>
      <c r="AB97" s="99">
        <v>9000</v>
      </c>
      <c r="AC97" s="101">
        <v>1</v>
      </c>
      <c r="AD97" s="97">
        <f t="shared" si="17"/>
        <v>1106100</v>
      </c>
      <c r="AE97" s="97">
        <f t="shared" si="11"/>
        <v>1843500</v>
      </c>
      <c r="AF97" s="97">
        <f t="shared" si="12"/>
        <v>49160000</v>
      </c>
      <c r="AG97" s="102"/>
      <c r="AH97" s="103">
        <f t="shared" si="13"/>
        <v>61941600</v>
      </c>
      <c r="AI97" s="104" t="s">
        <v>58</v>
      </c>
      <c r="AJ97" s="104"/>
    </row>
    <row r="98" spans="1:36" ht="46.5" x14ac:dyDescent="0.2">
      <c r="A98" s="83">
        <v>386</v>
      </c>
      <c r="B98" s="84">
        <v>50</v>
      </c>
      <c r="C98" s="85" t="s">
        <v>187</v>
      </c>
      <c r="D98" s="85" t="s">
        <v>188</v>
      </c>
      <c r="E98" s="86">
        <v>3</v>
      </c>
      <c r="F98" s="86">
        <v>633</v>
      </c>
      <c r="G98" s="87">
        <v>312</v>
      </c>
      <c r="H98" s="88" t="s">
        <v>54</v>
      </c>
      <c r="I98" s="89"/>
      <c r="J98" s="107"/>
      <c r="K98" s="91">
        <v>55</v>
      </c>
      <c r="L98" s="91">
        <v>62</v>
      </c>
      <c r="M98" s="93">
        <v>338.5</v>
      </c>
      <c r="N98" s="89">
        <v>338.5</v>
      </c>
      <c r="O98" s="86" t="s">
        <v>65</v>
      </c>
      <c r="P98" s="93">
        <v>338.5</v>
      </c>
      <c r="Q98" s="93">
        <f t="shared" si="14"/>
        <v>0</v>
      </c>
      <c r="R98" s="94">
        <f t="shared" si="15"/>
        <v>338.5</v>
      </c>
      <c r="S98" s="93">
        <v>312</v>
      </c>
      <c r="T98" s="93">
        <f>338.5-312</f>
        <v>26.5</v>
      </c>
      <c r="U98" s="95"/>
      <c r="V98" s="96"/>
      <c r="W98" s="97">
        <v>80000</v>
      </c>
      <c r="X98" s="97">
        <f t="shared" si="18"/>
        <v>27080000</v>
      </c>
      <c r="Y98" s="99" t="s">
        <v>56</v>
      </c>
      <c r="Z98" s="99" t="s">
        <v>57</v>
      </c>
      <c r="AA98" s="100">
        <f t="shared" si="16"/>
        <v>338.5</v>
      </c>
      <c r="AB98" s="99">
        <v>9000</v>
      </c>
      <c r="AC98" s="101">
        <v>1</v>
      </c>
      <c r="AD98" s="97">
        <f t="shared" si="17"/>
        <v>3046500</v>
      </c>
      <c r="AE98" s="97">
        <f t="shared" si="11"/>
        <v>5077500</v>
      </c>
      <c r="AF98" s="97">
        <f t="shared" si="12"/>
        <v>135400000</v>
      </c>
      <c r="AG98" s="102"/>
      <c r="AH98" s="103">
        <f t="shared" si="13"/>
        <v>170604000</v>
      </c>
      <c r="AI98" s="104" t="s">
        <v>58</v>
      </c>
      <c r="AJ98" s="104"/>
    </row>
    <row r="99" spans="1:36" ht="46.5" x14ac:dyDescent="0.2">
      <c r="A99" s="83">
        <v>388</v>
      </c>
      <c r="B99" s="84">
        <v>50</v>
      </c>
      <c r="C99" s="85" t="s">
        <v>187</v>
      </c>
      <c r="D99" s="85" t="s">
        <v>188</v>
      </c>
      <c r="E99" s="86">
        <v>3</v>
      </c>
      <c r="F99" s="86">
        <v>665</v>
      </c>
      <c r="G99" s="87">
        <v>240</v>
      </c>
      <c r="H99" s="88" t="s">
        <v>54</v>
      </c>
      <c r="I99" s="89"/>
      <c r="J99" s="107"/>
      <c r="K99" s="91">
        <v>56</v>
      </c>
      <c r="L99" s="91">
        <v>10</v>
      </c>
      <c r="M99" s="93">
        <v>340.7</v>
      </c>
      <c r="N99" s="89">
        <v>340.7</v>
      </c>
      <c r="O99" s="86" t="s">
        <v>65</v>
      </c>
      <c r="P99" s="93">
        <v>340.7</v>
      </c>
      <c r="Q99" s="93">
        <f t="shared" si="14"/>
        <v>0</v>
      </c>
      <c r="R99" s="94">
        <f t="shared" si="15"/>
        <v>340.7</v>
      </c>
      <c r="S99" s="93">
        <v>240</v>
      </c>
      <c r="T99" s="93">
        <f>340.7-240</f>
        <v>100.69999999999999</v>
      </c>
      <c r="U99" s="95"/>
      <c r="V99" s="96"/>
      <c r="W99" s="97">
        <v>80000</v>
      </c>
      <c r="X99" s="97">
        <f t="shared" si="18"/>
        <v>27256000</v>
      </c>
      <c r="Y99" s="99" t="s">
        <v>56</v>
      </c>
      <c r="Z99" s="99" t="s">
        <v>57</v>
      </c>
      <c r="AA99" s="100">
        <f t="shared" si="16"/>
        <v>340.7</v>
      </c>
      <c r="AB99" s="99">
        <v>9000</v>
      </c>
      <c r="AC99" s="101">
        <v>1</v>
      </c>
      <c r="AD99" s="97">
        <f t="shared" si="17"/>
        <v>3066300</v>
      </c>
      <c r="AE99" s="97">
        <f t="shared" si="11"/>
        <v>5110500</v>
      </c>
      <c r="AF99" s="97">
        <f t="shared" si="12"/>
        <v>136280000</v>
      </c>
      <c r="AG99" s="102"/>
      <c r="AH99" s="103">
        <f t="shared" si="13"/>
        <v>171712800</v>
      </c>
      <c r="AI99" s="104" t="s">
        <v>58</v>
      </c>
      <c r="AJ99" s="104"/>
    </row>
    <row r="100" spans="1:36" ht="69.75" x14ac:dyDescent="0.2">
      <c r="A100" s="83">
        <v>388</v>
      </c>
      <c r="B100" s="84">
        <v>51</v>
      </c>
      <c r="C100" s="85" t="s">
        <v>189</v>
      </c>
      <c r="D100" s="85" t="s">
        <v>190</v>
      </c>
      <c r="E100" s="86">
        <v>3</v>
      </c>
      <c r="F100" s="86">
        <v>697</v>
      </c>
      <c r="G100" s="87">
        <v>48</v>
      </c>
      <c r="H100" s="88" t="s">
        <v>54</v>
      </c>
      <c r="I100" s="89"/>
      <c r="J100" s="107"/>
      <c r="K100" s="91">
        <v>55</v>
      </c>
      <c r="L100" s="91">
        <v>138</v>
      </c>
      <c r="M100" s="87">
        <v>2555.1</v>
      </c>
      <c r="N100" s="92">
        <v>62.3</v>
      </c>
      <c r="O100" s="86" t="s">
        <v>55</v>
      </c>
      <c r="P100" s="93">
        <v>62.3</v>
      </c>
      <c r="Q100" s="93">
        <f t="shared" si="14"/>
        <v>0</v>
      </c>
      <c r="R100" s="94">
        <f t="shared" si="15"/>
        <v>62.3</v>
      </c>
      <c r="S100" s="93">
        <v>48</v>
      </c>
      <c r="T100" s="93">
        <v>14.3</v>
      </c>
      <c r="U100" s="95"/>
      <c r="V100" s="96"/>
      <c r="W100" s="97">
        <v>80000</v>
      </c>
      <c r="X100" s="97">
        <f t="shared" si="18"/>
        <v>4984000</v>
      </c>
      <c r="Y100" s="98" t="s">
        <v>56</v>
      </c>
      <c r="Z100" s="99" t="s">
        <v>57</v>
      </c>
      <c r="AA100" s="100">
        <f t="shared" si="16"/>
        <v>62.3</v>
      </c>
      <c r="AB100" s="99">
        <v>9000</v>
      </c>
      <c r="AC100" s="101">
        <v>1</v>
      </c>
      <c r="AD100" s="97">
        <f t="shared" si="17"/>
        <v>560700</v>
      </c>
      <c r="AE100" s="97">
        <f t="shared" si="11"/>
        <v>934500</v>
      </c>
      <c r="AF100" s="97">
        <f t="shared" si="12"/>
        <v>24920000</v>
      </c>
      <c r="AG100" s="102"/>
      <c r="AH100" s="103">
        <f t="shared" si="13"/>
        <v>31399200</v>
      </c>
      <c r="AI100" s="104" t="s">
        <v>58</v>
      </c>
      <c r="AJ100" s="105" t="s">
        <v>59</v>
      </c>
    </row>
    <row r="101" spans="1:36" ht="39" x14ac:dyDescent="0.2">
      <c r="A101" s="83">
        <v>389</v>
      </c>
      <c r="B101" s="84">
        <v>52</v>
      </c>
      <c r="C101" s="85" t="s">
        <v>191</v>
      </c>
      <c r="D101" s="85" t="s">
        <v>192</v>
      </c>
      <c r="E101" s="86"/>
      <c r="F101" s="86"/>
      <c r="G101" s="87">
        <v>24</v>
      </c>
      <c r="H101" s="88" t="s">
        <v>63</v>
      </c>
      <c r="I101" s="89"/>
      <c r="J101" s="107"/>
      <c r="K101" s="91">
        <v>55</v>
      </c>
      <c r="L101" s="91">
        <v>138</v>
      </c>
      <c r="M101" s="87">
        <v>2555.1</v>
      </c>
      <c r="N101" s="92">
        <v>39.4</v>
      </c>
      <c r="O101" s="86" t="s">
        <v>55</v>
      </c>
      <c r="P101" s="93">
        <v>39.4</v>
      </c>
      <c r="Q101" s="93">
        <f t="shared" si="14"/>
        <v>0</v>
      </c>
      <c r="R101" s="94">
        <f t="shared" si="15"/>
        <v>39.4</v>
      </c>
      <c r="S101" s="93"/>
      <c r="T101" s="93">
        <v>39.4</v>
      </c>
      <c r="U101" s="95"/>
      <c r="V101" s="96"/>
      <c r="W101" s="97">
        <v>80000</v>
      </c>
      <c r="X101" s="97">
        <f t="shared" si="18"/>
        <v>3152000</v>
      </c>
      <c r="Y101" s="98" t="s">
        <v>56</v>
      </c>
      <c r="Z101" s="99" t="s">
        <v>57</v>
      </c>
      <c r="AA101" s="100">
        <f t="shared" si="16"/>
        <v>39.4</v>
      </c>
      <c r="AB101" s="99">
        <v>9000</v>
      </c>
      <c r="AC101" s="101">
        <v>1</v>
      </c>
      <c r="AD101" s="97">
        <f t="shared" si="17"/>
        <v>354600</v>
      </c>
      <c r="AE101" s="97">
        <f t="shared" si="11"/>
        <v>591000</v>
      </c>
      <c r="AF101" s="97">
        <f t="shared" si="12"/>
        <v>15760000</v>
      </c>
      <c r="AG101" s="102"/>
      <c r="AH101" s="103">
        <f t="shared" si="13"/>
        <v>19857600</v>
      </c>
      <c r="AI101" s="105" t="s">
        <v>64</v>
      </c>
      <c r="AJ101" s="105" t="s">
        <v>59</v>
      </c>
    </row>
    <row r="102" spans="1:36" ht="40.5" x14ac:dyDescent="0.2">
      <c r="A102" s="83">
        <v>389</v>
      </c>
      <c r="B102" s="84">
        <v>53</v>
      </c>
      <c r="C102" s="85" t="s">
        <v>193</v>
      </c>
      <c r="D102" s="85" t="s">
        <v>194</v>
      </c>
      <c r="E102" s="86">
        <v>3</v>
      </c>
      <c r="F102" s="86">
        <v>663</v>
      </c>
      <c r="G102" s="87">
        <v>264</v>
      </c>
      <c r="H102" s="88" t="s">
        <v>54</v>
      </c>
      <c r="I102" s="89"/>
      <c r="J102" s="107"/>
      <c r="K102" s="91">
        <v>55</v>
      </c>
      <c r="L102" s="91">
        <v>61</v>
      </c>
      <c r="M102" s="93">
        <v>296</v>
      </c>
      <c r="N102" s="89">
        <v>296</v>
      </c>
      <c r="O102" s="86" t="s">
        <v>65</v>
      </c>
      <c r="P102" s="93">
        <v>296</v>
      </c>
      <c r="Q102" s="93">
        <f t="shared" si="14"/>
        <v>0</v>
      </c>
      <c r="R102" s="94">
        <f t="shared" si="15"/>
        <v>296</v>
      </c>
      <c r="S102" s="93">
        <v>264</v>
      </c>
      <c r="T102" s="93">
        <f>296-264</f>
        <v>32</v>
      </c>
      <c r="U102" s="95"/>
      <c r="V102" s="96"/>
      <c r="W102" s="97">
        <v>80000</v>
      </c>
      <c r="X102" s="97">
        <f t="shared" si="18"/>
        <v>23680000</v>
      </c>
      <c r="Y102" s="99" t="s">
        <v>56</v>
      </c>
      <c r="Z102" s="99" t="s">
        <v>57</v>
      </c>
      <c r="AA102" s="100">
        <f t="shared" si="16"/>
        <v>296</v>
      </c>
      <c r="AB102" s="99">
        <v>9000</v>
      </c>
      <c r="AC102" s="101">
        <v>1</v>
      </c>
      <c r="AD102" s="97">
        <f t="shared" si="17"/>
        <v>2664000</v>
      </c>
      <c r="AE102" s="97">
        <f t="shared" si="11"/>
        <v>4440000</v>
      </c>
      <c r="AF102" s="97">
        <f t="shared" si="12"/>
        <v>118400000</v>
      </c>
      <c r="AG102" s="102"/>
      <c r="AH102" s="103">
        <f t="shared" si="13"/>
        <v>149184000</v>
      </c>
      <c r="AI102" s="104" t="s">
        <v>58</v>
      </c>
      <c r="AJ102" s="104"/>
    </row>
    <row r="103" spans="1:36" ht="40.5" x14ac:dyDescent="0.2">
      <c r="A103" s="83">
        <v>392</v>
      </c>
      <c r="B103" s="84">
        <v>53</v>
      </c>
      <c r="C103" s="85" t="s">
        <v>193</v>
      </c>
      <c r="D103" s="85" t="s">
        <v>194</v>
      </c>
      <c r="E103" s="109">
        <v>3</v>
      </c>
      <c r="F103" s="109">
        <v>698</v>
      </c>
      <c r="G103" s="112">
        <v>144</v>
      </c>
      <c r="H103" s="88" t="s">
        <v>54</v>
      </c>
      <c r="I103" s="89"/>
      <c r="J103" s="107"/>
      <c r="K103" s="91">
        <v>55</v>
      </c>
      <c r="L103" s="91">
        <v>193</v>
      </c>
      <c r="M103" s="93">
        <v>293.7</v>
      </c>
      <c r="N103" s="89">
        <v>5</v>
      </c>
      <c r="O103" s="86" t="s">
        <v>65</v>
      </c>
      <c r="P103" s="93">
        <v>5</v>
      </c>
      <c r="Q103" s="93">
        <f t="shared" si="14"/>
        <v>0</v>
      </c>
      <c r="R103" s="94">
        <f t="shared" si="15"/>
        <v>5</v>
      </c>
      <c r="S103" s="93">
        <v>5</v>
      </c>
      <c r="T103" s="93"/>
      <c r="U103" s="95"/>
      <c r="V103" s="96"/>
      <c r="W103" s="97">
        <v>80000</v>
      </c>
      <c r="X103" s="97">
        <f t="shared" si="18"/>
        <v>400000</v>
      </c>
      <c r="Y103" s="99" t="s">
        <v>56</v>
      </c>
      <c r="Z103" s="99" t="s">
        <v>57</v>
      </c>
      <c r="AA103" s="100">
        <f t="shared" si="16"/>
        <v>5</v>
      </c>
      <c r="AB103" s="99">
        <v>9000</v>
      </c>
      <c r="AC103" s="101">
        <v>1</v>
      </c>
      <c r="AD103" s="97">
        <f t="shared" si="17"/>
        <v>45000</v>
      </c>
      <c r="AE103" s="97">
        <f t="shared" si="11"/>
        <v>75000</v>
      </c>
      <c r="AF103" s="97">
        <f t="shared" si="12"/>
        <v>2000000</v>
      </c>
      <c r="AG103" s="102"/>
      <c r="AH103" s="103">
        <f t="shared" si="13"/>
        <v>2520000</v>
      </c>
      <c r="AI103" s="104" t="s">
        <v>58</v>
      </c>
      <c r="AJ103" s="104" t="s">
        <v>73</v>
      </c>
    </row>
    <row r="104" spans="1:36" ht="40.5" x14ac:dyDescent="0.2">
      <c r="A104" s="83">
        <v>392</v>
      </c>
      <c r="B104" s="84">
        <v>53</v>
      </c>
      <c r="C104" s="85" t="s">
        <v>193</v>
      </c>
      <c r="D104" s="85" t="s">
        <v>194</v>
      </c>
      <c r="E104" s="109"/>
      <c r="F104" s="109"/>
      <c r="G104" s="112"/>
      <c r="H104" s="88" t="s">
        <v>54</v>
      </c>
      <c r="I104" s="89"/>
      <c r="J104" s="107"/>
      <c r="K104" s="91">
        <v>55</v>
      </c>
      <c r="L104" s="91">
        <v>194</v>
      </c>
      <c r="M104" s="93">
        <v>164.7</v>
      </c>
      <c r="N104" s="89">
        <v>139</v>
      </c>
      <c r="O104" s="86" t="s">
        <v>65</v>
      </c>
      <c r="P104" s="93">
        <v>139</v>
      </c>
      <c r="Q104" s="93">
        <f t="shared" si="14"/>
        <v>0</v>
      </c>
      <c r="R104" s="94">
        <f t="shared" si="15"/>
        <v>139</v>
      </c>
      <c r="S104" s="93">
        <v>139</v>
      </c>
      <c r="T104" s="93"/>
      <c r="U104" s="95"/>
      <c r="V104" s="96"/>
      <c r="W104" s="97">
        <v>80000</v>
      </c>
      <c r="X104" s="97">
        <f t="shared" si="18"/>
        <v>11120000</v>
      </c>
      <c r="Y104" s="99" t="s">
        <v>56</v>
      </c>
      <c r="Z104" s="99" t="s">
        <v>57</v>
      </c>
      <c r="AA104" s="100">
        <f t="shared" si="16"/>
        <v>139</v>
      </c>
      <c r="AB104" s="99">
        <v>9000</v>
      </c>
      <c r="AC104" s="101">
        <v>1</v>
      </c>
      <c r="AD104" s="97">
        <f t="shared" si="17"/>
        <v>1251000</v>
      </c>
      <c r="AE104" s="97">
        <f t="shared" si="11"/>
        <v>2085000</v>
      </c>
      <c r="AF104" s="97">
        <f t="shared" si="12"/>
        <v>55600000</v>
      </c>
      <c r="AG104" s="102"/>
      <c r="AH104" s="103">
        <f t="shared" si="13"/>
        <v>70056000</v>
      </c>
      <c r="AI104" s="104" t="s">
        <v>58</v>
      </c>
      <c r="AJ104" s="104"/>
    </row>
    <row r="105" spans="1:36" ht="69.75" x14ac:dyDescent="0.2">
      <c r="A105" s="83">
        <v>402</v>
      </c>
      <c r="B105" s="84">
        <v>54</v>
      </c>
      <c r="C105" s="85" t="s">
        <v>195</v>
      </c>
      <c r="D105" s="85" t="s">
        <v>196</v>
      </c>
      <c r="E105" s="86">
        <v>3</v>
      </c>
      <c r="F105" s="86">
        <v>700</v>
      </c>
      <c r="G105" s="87">
        <v>144</v>
      </c>
      <c r="H105" s="88" t="s">
        <v>54</v>
      </c>
      <c r="I105" s="89"/>
      <c r="J105" s="107"/>
      <c r="K105" s="91">
        <v>56</v>
      </c>
      <c r="L105" s="91">
        <v>38</v>
      </c>
      <c r="M105" s="93">
        <v>328.2</v>
      </c>
      <c r="N105" s="89">
        <v>179</v>
      </c>
      <c r="O105" s="86" t="s">
        <v>65</v>
      </c>
      <c r="P105" s="93">
        <v>179</v>
      </c>
      <c r="Q105" s="93">
        <f t="shared" si="14"/>
        <v>0</v>
      </c>
      <c r="R105" s="94">
        <f t="shared" si="15"/>
        <v>179</v>
      </c>
      <c r="S105" s="93">
        <v>144</v>
      </c>
      <c r="T105" s="93">
        <f>179-144</f>
        <v>35</v>
      </c>
      <c r="U105" s="95"/>
      <c r="V105" s="96"/>
      <c r="W105" s="97">
        <v>80000</v>
      </c>
      <c r="X105" s="97">
        <f t="shared" si="18"/>
        <v>14320000</v>
      </c>
      <c r="Y105" s="99" t="s">
        <v>99</v>
      </c>
      <c r="Z105" s="115" t="s">
        <v>86</v>
      </c>
      <c r="AA105" s="100">
        <v>20</v>
      </c>
      <c r="AB105" s="99">
        <v>95000</v>
      </c>
      <c r="AC105" s="101">
        <v>0.8</v>
      </c>
      <c r="AD105" s="97">
        <f t="shared" si="17"/>
        <v>1520000</v>
      </c>
      <c r="AE105" s="97">
        <f t="shared" si="11"/>
        <v>2685000</v>
      </c>
      <c r="AF105" s="97">
        <f t="shared" si="12"/>
        <v>71600000</v>
      </c>
      <c r="AG105" s="102"/>
      <c r="AH105" s="103">
        <f t="shared" si="13"/>
        <v>90125000</v>
      </c>
      <c r="AI105" s="104" t="s">
        <v>58</v>
      </c>
      <c r="AJ105" s="104" t="s">
        <v>73</v>
      </c>
    </row>
    <row r="106" spans="1:36" s="116" customFormat="1" ht="46.5" x14ac:dyDescent="0.2">
      <c r="A106" s="133">
        <v>402</v>
      </c>
      <c r="B106" s="84">
        <v>54</v>
      </c>
      <c r="C106" s="85" t="s">
        <v>195</v>
      </c>
      <c r="D106" s="85" t="s">
        <v>196</v>
      </c>
      <c r="E106" s="109">
        <v>3</v>
      </c>
      <c r="F106" s="109">
        <v>699</v>
      </c>
      <c r="G106" s="112">
        <v>48</v>
      </c>
      <c r="H106" s="88" t="s">
        <v>54</v>
      </c>
      <c r="I106" s="89"/>
      <c r="J106" s="107"/>
      <c r="K106" s="91">
        <v>55</v>
      </c>
      <c r="L106" s="91">
        <v>194</v>
      </c>
      <c r="M106" s="93">
        <v>164.7</v>
      </c>
      <c r="N106" s="89">
        <v>25.7</v>
      </c>
      <c r="O106" s="86" t="s">
        <v>65</v>
      </c>
      <c r="P106" s="93">
        <v>25.7</v>
      </c>
      <c r="Q106" s="93">
        <f t="shared" si="14"/>
        <v>0</v>
      </c>
      <c r="R106" s="94">
        <f t="shared" si="15"/>
        <v>25.7</v>
      </c>
      <c r="S106" s="93">
        <v>25.7</v>
      </c>
      <c r="T106" s="93"/>
      <c r="U106" s="95"/>
      <c r="V106" s="96"/>
      <c r="W106" s="99">
        <v>80000</v>
      </c>
      <c r="X106" s="97">
        <f t="shared" si="18"/>
        <v>2056000</v>
      </c>
      <c r="Y106" s="99" t="s">
        <v>56</v>
      </c>
      <c r="Z106" s="99" t="s">
        <v>57</v>
      </c>
      <c r="AA106" s="100">
        <f t="shared" si="16"/>
        <v>25.7</v>
      </c>
      <c r="AB106" s="99">
        <v>9000</v>
      </c>
      <c r="AC106" s="101">
        <v>1</v>
      </c>
      <c r="AD106" s="97">
        <f t="shared" si="17"/>
        <v>231300</v>
      </c>
      <c r="AE106" s="97">
        <f t="shared" si="11"/>
        <v>385500</v>
      </c>
      <c r="AF106" s="97">
        <f t="shared" si="12"/>
        <v>10280000</v>
      </c>
      <c r="AG106" s="99"/>
      <c r="AH106" s="103">
        <f t="shared" si="13"/>
        <v>12952800</v>
      </c>
      <c r="AI106" s="104" t="s">
        <v>58</v>
      </c>
      <c r="AJ106" s="117" t="s">
        <v>197</v>
      </c>
    </row>
    <row r="107" spans="1:36" s="116" customFormat="1" ht="46.5" x14ac:dyDescent="0.2">
      <c r="A107" s="133">
        <v>419</v>
      </c>
      <c r="B107" s="84">
        <v>54</v>
      </c>
      <c r="C107" s="85" t="s">
        <v>195</v>
      </c>
      <c r="D107" s="85" t="s">
        <v>196</v>
      </c>
      <c r="E107" s="109"/>
      <c r="F107" s="109"/>
      <c r="G107" s="112"/>
      <c r="H107" s="88" t="s">
        <v>54</v>
      </c>
      <c r="I107" s="89"/>
      <c r="J107" s="107"/>
      <c r="K107" s="91">
        <v>55</v>
      </c>
      <c r="L107" s="91">
        <v>195</v>
      </c>
      <c r="M107" s="93">
        <v>238.3</v>
      </c>
      <c r="N107" s="89">
        <v>22.3</v>
      </c>
      <c r="O107" s="86" t="s">
        <v>65</v>
      </c>
      <c r="P107" s="93">
        <v>22.3</v>
      </c>
      <c r="Q107" s="93">
        <f t="shared" si="14"/>
        <v>0</v>
      </c>
      <c r="R107" s="94">
        <f t="shared" si="15"/>
        <v>22.3</v>
      </c>
      <c r="S107" s="93">
        <v>22.3</v>
      </c>
      <c r="T107" s="93"/>
      <c r="U107" s="95"/>
      <c r="V107" s="96"/>
      <c r="W107" s="99">
        <v>80000</v>
      </c>
      <c r="X107" s="97">
        <f t="shared" si="18"/>
        <v>1784000</v>
      </c>
      <c r="Y107" s="99" t="s">
        <v>56</v>
      </c>
      <c r="Z107" s="99" t="s">
        <v>57</v>
      </c>
      <c r="AA107" s="100">
        <f t="shared" si="16"/>
        <v>22.3</v>
      </c>
      <c r="AB107" s="99">
        <v>9000</v>
      </c>
      <c r="AC107" s="101">
        <v>1</v>
      </c>
      <c r="AD107" s="97">
        <f t="shared" si="17"/>
        <v>200700</v>
      </c>
      <c r="AE107" s="97">
        <f t="shared" si="11"/>
        <v>334500</v>
      </c>
      <c r="AF107" s="97">
        <f t="shared" si="12"/>
        <v>8920000</v>
      </c>
      <c r="AG107" s="99"/>
      <c r="AH107" s="103">
        <f t="shared" si="13"/>
        <v>11239200</v>
      </c>
      <c r="AI107" s="104" t="s">
        <v>58</v>
      </c>
      <c r="AJ107" s="117" t="s">
        <v>197</v>
      </c>
    </row>
    <row r="108" spans="1:36" ht="46.5" x14ac:dyDescent="0.2">
      <c r="A108" s="83">
        <v>419</v>
      </c>
      <c r="B108" s="84">
        <v>54</v>
      </c>
      <c r="C108" s="85" t="s">
        <v>195</v>
      </c>
      <c r="D108" s="85" t="s">
        <v>196</v>
      </c>
      <c r="E108" s="109">
        <v>3</v>
      </c>
      <c r="F108" s="109">
        <v>439</v>
      </c>
      <c r="G108" s="112">
        <v>144</v>
      </c>
      <c r="H108" s="88" t="s">
        <v>54</v>
      </c>
      <c r="I108" s="89"/>
      <c r="J108" s="107"/>
      <c r="K108" s="91">
        <v>48</v>
      </c>
      <c r="L108" s="91">
        <v>156</v>
      </c>
      <c r="M108" s="93">
        <v>438.6</v>
      </c>
      <c r="N108" s="89">
        <v>59.9</v>
      </c>
      <c r="O108" s="86" t="s">
        <v>65</v>
      </c>
      <c r="P108" s="93">
        <v>59.9</v>
      </c>
      <c r="Q108" s="93">
        <f t="shared" si="14"/>
        <v>0</v>
      </c>
      <c r="R108" s="94">
        <f t="shared" si="15"/>
        <v>59.9</v>
      </c>
      <c r="S108" s="93">
        <v>59.9</v>
      </c>
      <c r="T108" s="93"/>
      <c r="U108" s="95"/>
      <c r="V108" s="96"/>
      <c r="W108" s="97">
        <v>80000</v>
      </c>
      <c r="X108" s="97">
        <f t="shared" si="18"/>
        <v>4792000</v>
      </c>
      <c r="Y108" s="99" t="s">
        <v>56</v>
      </c>
      <c r="Z108" s="99" t="s">
        <v>57</v>
      </c>
      <c r="AA108" s="100">
        <f t="shared" si="16"/>
        <v>59.9</v>
      </c>
      <c r="AB108" s="99">
        <v>9000</v>
      </c>
      <c r="AC108" s="101">
        <v>1</v>
      </c>
      <c r="AD108" s="97">
        <f t="shared" si="17"/>
        <v>539100</v>
      </c>
      <c r="AE108" s="97">
        <f t="shared" si="11"/>
        <v>898500</v>
      </c>
      <c r="AF108" s="97">
        <f t="shared" si="12"/>
        <v>23960000</v>
      </c>
      <c r="AG108" s="102"/>
      <c r="AH108" s="103">
        <f t="shared" si="13"/>
        <v>30189600</v>
      </c>
      <c r="AI108" s="104" t="s">
        <v>58</v>
      </c>
      <c r="AJ108" s="104" t="s">
        <v>73</v>
      </c>
    </row>
    <row r="109" spans="1:36" ht="46.5" x14ac:dyDescent="0.2">
      <c r="A109" s="83">
        <v>421</v>
      </c>
      <c r="B109" s="84">
        <v>54</v>
      </c>
      <c r="C109" s="85" t="s">
        <v>195</v>
      </c>
      <c r="D109" s="85" t="s">
        <v>196</v>
      </c>
      <c r="E109" s="109"/>
      <c r="F109" s="109"/>
      <c r="G109" s="112"/>
      <c r="H109" s="88" t="s">
        <v>54</v>
      </c>
      <c r="I109" s="89"/>
      <c r="J109" s="107"/>
      <c r="K109" s="91">
        <v>48</v>
      </c>
      <c r="L109" s="91">
        <v>157</v>
      </c>
      <c r="M109" s="93">
        <v>273.39999999999998</v>
      </c>
      <c r="N109" s="89">
        <v>84.1</v>
      </c>
      <c r="O109" s="86" t="s">
        <v>65</v>
      </c>
      <c r="P109" s="93">
        <v>84.1</v>
      </c>
      <c r="Q109" s="93">
        <f t="shared" si="14"/>
        <v>0</v>
      </c>
      <c r="R109" s="94">
        <f t="shared" si="15"/>
        <v>84.1</v>
      </c>
      <c r="S109" s="93">
        <v>84.1</v>
      </c>
      <c r="T109" s="93"/>
      <c r="U109" s="95"/>
      <c r="V109" s="96"/>
      <c r="W109" s="97">
        <v>80000</v>
      </c>
      <c r="X109" s="97">
        <f t="shared" si="18"/>
        <v>6728000</v>
      </c>
      <c r="Y109" s="99" t="s">
        <v>178</v>
      </c>
      <c r="Z109" s="99" t="s">
        <v>57</v>
      </c>
      <c r="AA109" s="100">
        <f t="shared" si="16"/>
        <v>84.1</v>
      </c>
      <c r="AB109" s="99">
        <v>33900</v>
      </c>
      <c r="AC109" s="101">
        <v>1</v>
      </c>
      <c r="AD109" s="97">
        <f t="shared" si="17"/>
        <v>2850990</v>
      </c>
      <c r="AE109" s="97">
        <f t="shared" si="11"/>
        <v>1261500</v>
      </c>
      <c r="AF109" s="97">
        <f t="shared" si="12"/>
        <v>33640000</v>
      </c>
      <c r="AG109" s="102"/>
      <c r="AH109" s="103">
        <f t="shared" si="13"/>
        <v>44480490</v>
      </c>
      <c r="AI109" s="104" t="s">
        <v>58</v>
      </c>
      <c r="AJ109" s="104" t="s">
        <v>73</v>
      </c>
    </row>
    <row r="110" spans="1:36" ht="46.5" x14ac:dyDescent="0.2">
      <c r="A110" s="83">
        <v>422</v>
      </c>
      <c r="B110" s="84">
        <v>55</v>
      </c>
      <c r="C110" s="85" t="s">
        <v>198</v>
      </c>
      <c r="D110" s="85" t="s">
        <v>199</v>
      </c>
      <c r="E110" s="86">
        <v>3</v>
      </c>
      <c r="F110" s="86">
        <v>698</v>
      </c>
      <c r="G110" s="87">
        <v>72</v>
      </c>
      <c r="H110" s="88" t="s">
        <v>54</v>
      </c>
      <c r="I110" s="89"/>
      <c r="J110" s="107"/>
      <c r="K110" s="91">
        <v>55</v>
      </c>
      <c r="L110" s="91">
        <v>193</v>
      </c>
      <c r="M110" s="93">
        <v>293.7</v>
      </c>
      <c r="N110" s="89">
        <v>72</v>
      </c>
      <c r="O110" s="86" t="s">
        <v>65</v>
      </c>
      <c r="P110" s="93">
        <v>72</v>
      </c>
      <c r="Q110" s="93">
        <f t="shared" si="14"/>
        <v>0</v>
      </c>
      <c r="R110" s="94">
        <f t="shared" si="15"/>
        <v>72</v>
      </c>
      <c r="S110" s="93">
        <v>72</v>
      </c>
      <c r="T110" s="93"/>
      <c r="U110" s="95"/>
      <c r="V110" s="96"/>
      <c r="W110" s="97">
        <v>80000</v>
      </c>
      <c r="X110" s="97">
        <f t="shared" si="18"/>
        <v>5760000</v>
      </c>
      <c r="Y110" s="99" t="s">
        <v>56</v>
      </c>
      <c r="Z110" s="99" t="s">
        <v>57</v>
      </c>
      <c r="AA110" s="100">
        <f t="shared" si="16"/>
        <v>72</v>
      </c>
      <c r="AB110" s="99">
        <v>9000</v>
      </c>
      <c r="AC110" s="101">
        <v>1</v>
      </c>
      <c r="AD110" s="97">
        <f t="shared" si="17"/>
        <v>648000</v>
      </c>
      <c r="AE110" s="97">
        <f t="shared" si="11"/>
        <v>1080000</v>
      </c>
      <c r="AF110" s="97">
        <f t="shared" si="12"/>
        <v>28800000</v>
      </c>
      <c r="AG110" s="102"/>
      <c r="AH110" s="103">
        <f t="shared" si="13"/>
        <v>36288000</v>
      </c>
      <c r="AI110" s="104" t="s">
        <v>58</v>
      </c>
      <c r="AJ110" s="104" t="s">
        <v>73</v>
      </c>
    </row>
    <row r="111" spans="1:36" ht="39" x14ac:dyDescent="0.2">
      <c r="A111" s="83">
        <v>422</v>
      </c>
      <c r="B111" s="84">
        <v>56</v>
      </c>
      <c r="C111" s="85" t="s">
        <v>200</v>
      </c>
      <c r="D111" s="85" t="s">
        <v>201</v>
      </c>
      <c r="E111" s="86"/>
      <c r="F111" s="86"/>
      <c r="G111" s="87"/>
      <c r="H111" s="88" t="s">
        <v>54</v>
      </c>
      <c r="I111" s="89">
        <v>18.8</v>
      </c>
      <c r="J111" s="107"/>
      <c r="K111" s="91">
        <v>56</v>
      </c>
      <c r="L111" s="91">
        <v>26</v>
      </c>
      <c r="M111" s="93">
        <v>687.9</v>
      </c>
      <c r="N111" s="89">
        <v>689.7</v>
      </c>
      <c r="O111" s="86" t="s">
        <v>65</v>
      </c>
      <c r="P111" s="93">
        <v>480.2</v>
      </c>
      <c r="Q111" s="93">
        <v>0</v>
      </c>
      <c r="R111" s="94">
        <f t="shared" si="15"/>
        <v>480.2</v>
      </c>
      <c r="S111" s="93"/>
      <c r="T111" s="93">
        <v>480.2</v>
      </c>
      <c r="U111" s="111"/>
      <c r="V111" s="96"/>
      <c r="W111" s="97">
        <v>80000</v>
      </c>
      <c r="X111" s="97">
        <f t="shared" si="18"/>
        <v>38416000</v>
      </c>
      <c r="Y111" s="99" t="s">
        <v>56</v>
      </c>
      <c r="Z111" s="99" t="s">
        <v>57</v>
      </c>
      <c r="AA111" s="100">
        <f t="shared" si="16"/>
        <v>480.2</v>
      </c>
      <c r="AB111" s="99">
        <v>9000</v>
      </c>
      <c r="AC111" s="101">
        <v>1</v>
      </c>
      <c r="AD111" s="97">
        <f t="shared" si="17"/>
        <v>4321800</v>
      </c>
      <c r="AE111" s="97">
        <f t="shared" si="11"/>
        <v>7203000</v>
      </c>
      <c r="AF111" s="97">
        <f t="shared" si="12"/>
        <v>192080000</v>
      </c>
      <c r="AG111" s="114">
        <f>U111*40000</f>
        <v>0</v>
      </c>
      <c r="AH111" s="103">
        <f t="shared" si="13"/>
        <v>242020800</v>
      </c>
      <c r="AI111" s="105" t="s">
        <v>64</v>
      </c>
      <c r="AJ111" s="104"/>
    </row>
    <row r="112" spans="1:36" ht="69.75" x14ac:dyDescent="0.2">
      <c r="A112" s="83">
        <v>433</v>
      </c>
      <c r="B112" s="84">
        <v>57</v>
      </c>
      <c r="C112" s="85" t="s">
        <v>202</v>
      </c>
      <c r="D112" s="85" t="s">
        <v>203</v>
      </c>
      <c r="E112" s="86">
        <v>3</v>
      </c>
      <c r="F112" s="86">
        <v>652</v>
      </c>
      <c r="G112" s="87">
        <v>312</v>
      </c>
      <c r="H112" s="88" t="s">
        <v>54</v>
      </c>
      <c r="I112" s="89"/>
      <c r="J112" s="107"/>
      <c r="K112" s="91">
        <v>49</v>
      </c>
      <c r="L112" s="91">
        <v>176</v>
      </c>
      <c r="M112" s="93">
        <v>425</v>
      </c>
      <c r="N112" s="89">
        <v>425</v>
      </c>
      <c r="O112" s="86" t="s">
        <v>65</v>
      </c>
      <c r="P112" s="93">
        <v>355.2</v>
      </c>
      <c r="Q112" s="93">
        <f t="shared" si="14"/>
        <v>69.800000000000011</v>
      </c>
      <c r="R112" s="94">
        <f t="shared" si="15"/>
        <v>425</v>
      </c>
      <c r="S112" s="93">
        <v>312</v>
      </c>
      <c r="T112" s="93">
        <f>425-312</f>
        <v>113</v>
      </c>
      <c r="U112" s="95"/>
      <c r="V112" s="96"/>
      <c r="W112" s="97">
        <v>80000</v>
      </c>
      <c r="X112" s="97">
        <f t="shared" si="18"/>
        <v>34000000</v>
      </c>
      <c r="Y112" s="99" t="s">
        <v>99</v>
      </c>
      <c r="Z112" s="115" t="s">
        <v>86</v>
      </c>
      <c r="AA112" s="100">
        <v>24</v>
      </c>
      <c r="AB112" s="99">
        <v>95000</v>
      </c>
      <c r="AC112" s="101">
        <v>0.8</v>
      </c>
      <c r="AD112" s="97">
        <f t="shared" si="17"/>
        <v>1824000</v>
      </c>
      <c r="AE112" s="97">
        <f t="shared" si="11"/>
        <v>6375000</v>
      </c>
      <c r="AF112" s="97">
        <f t="shared" si="12"/>
        <v>170000000</v>
      </c>
      <c r="AG112" s="102"/>
      <c r="AH112" s="103">
        <f t="shared" si="13"/>
        <v>212199000</v>
      </c>
      <c r="AI112" s="104" t="s">
        <v>58</v>
      </c>
      <c r="AJ112" s="104"/>
    </row>
    <row r="113" spans="1:37" ht="116.25" x14ac:dyDescent="0.2">
      <c r="A113" s="83"/>
      <c r="B113" s="84">
        <v>57</v>
      </c>
      <c r="C113" s="85" t="s">
        <v>202</v>
      </c>
      <c r="D113" s="85" t="s">
        <v>203</v>
      </c>
      <c r="E113" s="86"/>
      <c r="F113" s="86"/>
      <c r="G113" s="87"/>
      <c r="H113" s="88"/>
      <c r="I113" s="89"/>
      <c r="J113" s="107"/>
      <c r="K113" s="91">
        <v>49</v>
      </c>
      <c r="L113" s="91">
        <v>176</v>
      </c>
      <c r="M113" s="93"/>
      <c r="N113" s="89"/>
      <c r="O113" s="86"/>
      <c r="P113" s="93"/>
      <c r="Q113" s="93"/>
      <c r="R113" s="94"/>
      <c r="S113" s="93"/>
      <c r="T113" s="93"/>
      <c r="U113" s="95"/>
      <c r="V113" s="96"/>
      <c r="W113" s="97"/>
      <c r="X113" s="97"/>
      <c r="Y113" s="99" t="s">
        <v>70</v>
      </c>
      <c r="Z113" s="99" t="s">
        <v>71</v>
      </c>
      <c r="AA113" s="121">
        <v>16</v>
      </c>
      <c r="AB113" s="99">
        <v>32500</v>
      </c>
      <c r="AC113" s="101">
        <v>0.8</v>
      </c>
      <c r="AD113" s="97">
        <f t="shared" si="17"/>
        <v>416000</v>
      </c>
      <c r="AE113" s="97">
        <f t="shared" si="11"/>
        <v>0</v>
      </c>
      <c r="AF113" s="97">
        <f t="shared" si="12"/>
        <v>0</v>
      </c>
      <c r="AG113" s="102"/>
      <c r="AH113" s="103">
        <f t="shared" si="13"/>
        <v>416000</v>
      </c>
      <c r="AI113" s="104"/>
      <c r="AJ113" s="104"/>
    </row>
    <row r="114" spans="1:37" s="130" customFormat="1" ht="46.5" x14ac:dyDescent="0.2">
      <c r="A114" s="83"/>
      <c r="B114" s="84">
        <v>57</v>
      </c>
      <c r="C114" s="85" t="s">
        <v>202</v>
      </c>
      <c r="D114" s="85" t="s">
        <v>203</v>
      </c>
      <c r="E114" s="86"/>
      <c r="F114" s="86"/>
      <c r="G114" s="87"/>
      <c r="H114" s="88" t="s">
        <v>54</v>
      </c>
      <c r="I114" s="89"/>
      <c r="J114" s="107"/>
      <c r="K114" s="91">
        <v>49</v>
      </c>
      <c r="L114" s="91">
        <v>168</v>
      </c>
      <c r="M114" s="93">
        <v>161.9</v>
      </c>
      <c r="N114" s="89">
        <v>66.2</v>
      </c>
      <c r="O114" s="86" t="s">
        <v>65</v>
      </c>
      <c r="P114" s="93">
        <v>66.2</v>
      </c>
      <c r="Q114" s="93">
        <v>0</v>
      </c>
      <c r="R114" s="94">
        <v>66.2</v>
      </c>
      <c r="S114" s="93"/>
      <c r="T114" s="93">
        <v>66.2</v>
      </c>
      <c r="U114" s="95"/>
      <c r="V114" s="96"/>
      <c r="W114" s="97">
        <v>80000</v>
      </c>
      <c r="X114" s="97">
        <f t="shared" ref="X114" si="19">(S114+T114)*W114</f>
        <v>5296000</v>
      </c>
      <c r="Y114" s="99" t="s">
        <v>162</v>
      </c>
      <c r="Z114" s="115" t="s">
        <v>86</v>
      </c>
      <c r="AA114" s="121">
        <v>17</v>
      </c>
      <c r="AB114" s="99">
        <v>132500</v>
      </c>
      <c r="AC114" s="101">
        <v>0.8</v>
      </c>
      <c r="AD114" s="97">
        <f t="shared" si="17"/>
        <v>1802000</v>
      </c>
      <c r="AE114" s="97">
        <f t="shared" si="11"/>
        <v>993000</v>
      </c>
      <c r="AF114" s="97">
        <f t="shared" si="12"/>
        <v>26480000</v>
      </c>
      <c r="AG114" s="102"/>
      <c r="AH114" s="103">
        <f t="shared" si="13"/>
        <v>34571000</v>
      </c>
      <c r="AI114" s="105" t="s">
        <v>64</v>
      </c>
      <c r="AJ114" s="104" t="s">
        <v>73</v>
      </c>
      <c r="AK114" s="3"/>
    </row>
    <row r="115" spans="1:37" ht="46.5" x14ac:dyDescent="0.2">
      <c r="A115" s="83">
        <v>433</v>
      </c>
      <c r="B115" s="84">
        <v>58</v>
      </c>
      <c r="C115" s="85" t="s">
        <v>204</v>
      </c>
      <c r="D115" s="85" t="s">
        <v>205</v>
      </c>
      <c r="E115" s="86">
        <v>3</v>
      </c>
      <c r="F115" s="86">
        <v>650</v>
      </c>
      <c r="G115" s="87">
        <v>288</v>
      </c>
      <c r="H115" s="88" t="s">
        <v>54</v>
      </c>
      <c r="I115" s="89"/>
      <c r="J115" s="107"/>
      <c r="K115" s="91">
        <v>49</v>
      </c>
      <c r="L115" s="91">
        <v>185</v>
      </c>
      <c r="M115" s="93">
        <v>509.4</v>
      </c>
      <c r="N115" s="89">
        <v>288</v>
      </c>
      <c r="O115" s="86" t="s">
        <v>65</v>
      </c>
      <c r="P115" s="93">
        <v>288</v>
      </c>
      <c r="Q115" s="93">
        <f t="shared" si="14"/>
        <v>0</v>
      </c>
      <c r="R115" s="94">
        <f t="shared" si="15"/>
        <v>288</v>
      </c>
      <c r="S115" s="93">
        <v>288</v>
      </c>
      <c r="T115" s="93"/>
      <c r="U115" s="95"/>
      <c r="V115" s="96"/>
      <c r="W115" s="97">
        <v>80000</v>
      </c>
      <c r="X115" s="97">
        <f t="shared" si="18"/>
        <v>23040000</v>
      </c>
      <c r="Y115" s="99" t="s">
        <v>56</v>
      </c>
      <c r="Z115" s="99" t="s">
        <v>57</v>
      </c>
      <c r="AA115" s="100">
        <f t="shared" si="16"/>
        <v>288</v>
      </c>
      <c r="AB115" s="99">
        <v>9000</v>
      </c>
      <c r="AC115" s="101">
        <v>1</v>
      </c>
      <c r="AD115" s="97">
        <f t="shared" si="17"/>
        <v>2592000</v>
      </c>
      <c r="AE115" s="97">
        <f t="shared" si="11"/>
        <v>4320000</v>
      </c>
      <c r="AF115" s="97">
        <f t="shared" si="12"/>
        <v>115200000</v>
      </c>
      <c r="AG115" s="102"/>
      <c r="AH115" s="103">
        <f t="shared" si="13"/>
        <v>145152000</v>
      </c>
      <c r="AI115" s="104" t="s">
        <v>58</v>
      </c>
      <c r="AJ115" s="104" t="s">
        <v>73</v>
      </c>
    </row>
    <row r="116" spans="1:37" ht="46.5" x14ac:dyDescent="0.2">
      <c r="A116" s="83">
        <v>442</v>
      </c>
      <c r="B116" s="84">
        <v>59</v>
      </c>
      <c r="C116" s="85" t="s">
        <v>206</v>
      </c>
      <c r="D116" s="85" t="s">
        <v>207</v>
      </c>
      <c r="E116" s="109">
        <v>3</v>
      </c>
      <c r="F116" s="109">
        <v>439</v>
      </c>
      <c r="G116" s="112">
        <v>120</v>
      </c>
      <c r="H116" s="88" t="s">
        <v>54</v>
      </c>
      <c r="I116" s="89"/>
      <c r="J116" s="107"/>
      <c r="K116" s="91">
        <v>48</v>
      </c>
      <c r="L116" s="91">
        <v>193</v>
      </c>
      <c r="M116" s="93">
        <v>293.3</v>
      </c>
      <c r="N116" s="89">
        <v>29.3</v>
      </c>
      <c r="O116" s="86" t="s">
        <v>65</v>
      </c>
      <c r="P116" s="93">
        <v>29.3</v>
      </c>
      <c r="Q116" s="93">
        <f t="shared" si="14"/>
        <v>0</v>
      </c>
      <c r="R116" s="94">
        <f t="shared" si="15"/>
        <v>29.3</v>
      </c>
      <c r="S116" s="93">
        <v>29.3</v>
      </c>
      <c r="T116" s="93"/>
      <c r="U116" s="95"/>
      <c r="V116" s="96"/>
      <c r="W116" s="97">
        <v>80000</v>
      </c>
      <c r="X116" s="97">
        <f t="shared" si="18"/>
        <v>2344000</v>
      </c>
      <c r="Y116" s="99" t="s">
        <v>56</v>
      </c>
      <c r="Z116" s="99" t="s">
        <v>57</v>
      </c>
      <c r="AA116" s="100">
        <f t="shared" si="16"/>
        <v>29.3</v>
      </c>
      <c r="AB116" s="99">
        <v>9000</v>
      </c>
      <c r="AC116" s="101">
        <v>1</v>
      </c>
      <c r="AD116" s="97">
        <f t="shared" si="17"/>
        <v>263700</v>
      </c>
      <c r="AE116" s="97">
        <f t="shared" si="11"/>
        <v>439500</v>
      </c>
      <c r="AF116" s="97">
        <f t="shared" si="12"/>
        <v>11720000</v>
      </c>
      <c r="AG116" s="102"/>
      <c r="AH116" s="103">
        <f t="shared" si="13"/>
        <v>14767200</v>
      </c>
      <c r="AI116" s="104" t="s">
        <v>58</v>
      </c>
      <c r="AJ116" s="104" t="s">
        <v>73</v>
      </c>
    </row>
    <row r="117" spans="1:37" ht="46.5" x14ac:dyDescent="0.2">
      <c r="A117" s="83">
        <v>442</v>
      </c>
      <c r="B117" s="84">
        <v>59</v>
      </c>
      <c r="C117" s="85" t="s">
        <v>206</v>
      </c>
      <c r="D117" s="85" t="s">
        <v>207</v>
      </c>
      <c r="E117" s="109"/>
      <c r="F117" s="109"/>
      <c r="G117" s="112"/>
      <c r="H117" s="88" t="s">
        <v>54</v>
      </c>
      <c r="I117" s="89"/>
      <c r="J117" s="107"/>
      <c r="K117" s="91">
        <v>48</v>
      </c>
      <c r="L117" s="91">
        <v>156</v>
      </c>
      <c r="M117" s="93">
        <v>438.6</v>
      </c>
      <c r="N117" s="89">
        <v>90.7</v>
      </c>
      <c r="O117" s="86" t="s">
        <v>65</v>
      </c>
      <c r="P117" s="93">
        <v>90.7</v>
      </c>
      <c r="Q117" s="93">
        <f t="shared" si="14"/>
        <v>0</v>
      </c>
      <c r="R117" s="94">
        <f t="shared" si="15"/>
        <v>90.7</v>
      </c>
      <c r="S117" s="93">
        <v>90.7</v>
      </c>
      <c r="T117" s="93"/>
      <c r="U117" s="95"/>
      <c r="V117" s="96"/>
      <c r="W117" s="97">
        <v>80000</v>
      </c>
      <c r="X117" s="97">
        <f t="shared" si="18"/>
        <v>7256000</v>
      </c>
      <c r="Y117" s="99" t="s">
        <v>56</v>
      </c>
      <c r="Z117" s="99" t="s">
        <v>57</v>
      </c>
      <c r="AA117" s="100">
        <f t="shared" si="16"/>
        <v>90.7</v>
      </c>
      <c r="AB117" s="99">
        <v>9000</v>
      </c>
      <c r="AC117" s="101">
        <v>1</v>
      </c>
      <c r="AD117" s="97">
        <f t="shared" si="17"/>
        <v>816300</v>
      </c>
      <c r="AE117" s="97">
        <f t="shared" si="11"/>
        <v>1360500</v>
      </c>
      <c r="AF117" s="97">
        <f t="shared" si="12"/>
        <v>36280000</v>
      </c>
      <c r="AG117" s="102"/>
      <c r="AH117" s="103">
        <f t="shared" si="13"/>
        <v>45712800</v>
      </c>
      <c r="AI117" s="104" t="s">
        <v>58</v>
      </c>
      <c r="AJ117" s="104" t="s">
        <v>73</v>
      </c>
    </row>
    <row r="118" spans="1:37" ht="79.5" customHeight="1" x14ac:dyDescent="0.2">
      <c r="A118" s="83">
        <v>442</v>
      </c>
      <c r="B118" s="84">
        <v>60</v>
      </c>
      <c r="C118" s="119" t="s">
        <v>208</v>
      </c>
      <c r="D118" s="85" t="s">
        <v>209</v>
      </c>
      <c r="E118" s="86"/>
      <c r="F118" s="86"/>
      <c r="G118" s="87">
        <v>48</v>
      </c>
      <c r="H118" s="88" t="s">
        <v>63</v>
      </c>
      <c r="I118" s="89"/>
      <c r="J118" s="107"/>
      <c r="K118" s="91">
        <v>55</v>
      </c>
      <c r="L118" s="91">
        <v>138</v>
      </c>
      <c r="M118" s="87">
        <v>2555.1</v>
      </c>
      <c r="N118" s="92">
        <v>72.3</v>
      </c>
      <c r="O118" s="86" t="s">
        <v>55</v>
      </c>
      <c r="P118" s="93">
        <v>72.3</v>
      </c>
      <c r="Q118" s="93">
        <f t="shared" si="14"/>
        <v>0</v>
      </c>
      <c r="R118" s="94">
        <f t="shared" si="15"/>
        <v>72.3</v>
      </c>
      <c r="S118" s="93"/>
      <c r="T118" s="93">
        <v>72.3</v>
      </c>
      <c r="U118" s="95"/>
      <c r="V118" s="96"/>
      <c r="W118" s="97">
        <v>80000</v>
      </c>
      <c r="X118" s="97">
        <f t="shared" si="18"/>
        <v>5784000</v>
      </c>
      <c r="Y118" s="98" t="s">
        <v>56</v>
      </c>
      <c r="Z118" s="99" t="s">
        <v>57</v>
      </c>
      <c r="AA118" s="100">
        <f t="shared" si="16"/>
        <v>72.3</v>
      </c>
      <c r="AB118" s="99">
        <v>9000</v>
      </c>
      <c r="AC118" s="101">
        <v>1</v>
      </c>
      <c r="AD118" s="97">
        <f t="shared" si="17"/>
        <v>650700</v>
      </c>
      <c r="AE118" s="97">
        <f t="shared" si="11"/>
        <v>1084500</v>
      </c>
      <c r="AF118" s="97">
        <f t="shared" si="12"/>
        <v>28920000</v>
      </c>
      <c r="AG118" s="102"/>
      <c r="AH118" s="103">
        <f t="shared" si="13"/>
        <v>36439200</v>
      </c>
      <c r="AI118" s="105" t="s">
        <v>64</v>
      </c>
      <c r="AJ118" s="105" t="s">
        <v>59</v>
      </c>
    </row>
    <row r="119" spans="1:37" ht="69.75" x14ac:dyDescent="0.2">
      <c r="A119" s="83">
        <v>442</v>
      </c>
      <c r="B119" s="84">
        <v>60</v>
      </c>
      <c r="C119" s="119" t="s">
        <v>208</v>
      </c>
      <c r="D119" s="85" t="s">
        <v>209</v>
      </c>
      <c r="E119" s="86">
        <v>3</v>
      </c>
      <c r="F119" s="86">
        <v>439</v>
      </c>
      <c r="G119" s="87">
        <v>264</v>
      </c>
      <c r="H119" s="88" t="s">
        <v>54</v>
      </c>
      <c r="I119" s="89"/>
      <c r="J119" s="107"/>
      <c r="K119" s="91">
        <v>48</v>
      </c>
      <c r="L119" s="91">
        <v>193</v>
      </c>
      <c r="M119" s="93">
        <v>293.3</v>
      </c>
      <c r="N119" s="89">
        <v>264</v>
      </c>
      <c r="O119" s="86" t="s">
        <v>65</v>
      </c>
      <c r="P119" s="93">
        <v>264</v>
      </c>
      <c r="Q119" s="93">
        <f t="shared" si="14"/>
        <v>0</v>
      </c>
      <c r="R119" s="94">
        <f t="shared" si="15"/>
        <v>264</v>
      </c>
      <c r="S119" s="93">
        <v>264</v>
      </c>
      <c r="T119" s="93"/>
      <c r="U119" s="95"/>
      <c r="V119" s="96"/>
      <c r="W119" s="97">
        <v>80000</v>
      </c>
      <c r="X119" s="97">
        <f t="shared" si="18"/>
        <v>21120000</v>
      </c>
      <c r="Y119" s="99" t="s">
        <v>210</v>
      </c>
      <c r="Z119" s="99" t="s">
        <v>57</v>
      </c>
      <c r="AA119" s="100">
        <v>88</v>
      </c>
      <c r="AB119" s="99">
        <v>33900</v>
      </c>
      <c r="AC119" s="101">
        <v>1</v>
      </c>
      <c r="AD119" s="97">
        <f t="shared" si="17"/>
        <v>2983200</v>
      </c>
      <c r="AE119" s="97">
        <f t="shared" si="11"/>
        <v>3960000</v>
      </c>
      <c r="AF119" s="97">
        <f t="shared" si="12"/>
        <v>105600000</v>
      </c>
      <c r="AG119" s="102"/>
      <c r="AH119" s="103">
        <f t="shared" si="13"/>
        <v>133663200</v>
      </c>
      <c r="AI119" s="104" t="s">
        <v>58</v>
      </c>
      <c r="AJ119" s="104" t="s">
        <v>73</v>
      </c>
    </row>
    <row r="120" spans="1:37" ht="69.75" x14ac:dyDescent="0.2">
      <c r="A120" s="83"/>
      <c r="B120" s="84">
        <v>60</v>
      </c>
      <c r="C120" s="119" t="s">
        <v>208</v>
      </c>
      <c r="D120" s="85" t="s">
        <v>209</v>
      </c>
      <c r="E120" s="86"/>
      <c r="F120" s="86"/>
      <c r="G120" s="87"/>
      <c r="H120" s="88"/>
      <c r="I120" s="89"/>
      <c r="J120" s="107"/>
      <c r="K120" s="91">
        <v>48</v>
      </c>
      <c r="L120" s="91">
        <v>193</v>
      </c>
      <c r="M120" s="93"/>
      <c r="N120" s="89"/>
      <c r="O120" s="86"/>
      <c r="P120" s="93"/>
      <c r="Q120" s="93"/>
      <c r="R120" s="94"/>
      <c r="S120" s="93"/>
      <c r="T120" s="93"/>
      <c r="U120" s="95"/>
      <c r="V120" s="96"/>
      <c r="W120" s="97"/>
      <c r="X120" s="97"/>
      <c r="Y120" s="99" t="s">
        <v>211</v>
      </c>
      <c r="Z120" s="99" t="s">
        <v>57</v>
      </c>
      <c r="AA120" s="100">
        <f>264-88</f>
        <v>176</v>
      </c>
      <c r="AB120" s="99">
        <v>9000</v>
      </c>
      <c r="AC120" s="101">
        <v>1</v>
      </c>
      <c r="AD120" s="97">
        <f t="shared" si="17"/>
        <v>1584000</v>
      </c>
      <c r="AE120" s="97">
        <f t="shared" si="11"/>
        <v>0</v>
      </c>
      <c r="AF120" s="97">
        <f t="shared" si="12"/>
        <v>0</v>
      </c>
      <c r="AG120" s="102"/>
      <c r="AH120" s="103">
        <f t="shared" si="13"/>
        <v>1584000</v>
      </c>
      <c r="AI120" s="104"/>
      <c r="AJ120" s="104" t="s">
        <v>73</v>
      </c>
    </row>
    <row r="121" spans="1:37" ht="93" x14ac:dyDescent="0.2">
      <c r="A121" s="83">
        <v>443</v>
      </c>
      <c r="B121" s="84">
        <v>61</v>
      </c>
      <c r="C121" s="85" t="s">
        <v>212</v>
      </c>
      <c r="D121" s="85" t="s">
        <v>213</v>
      </c>
      <c r="E121" s="86">
        <v>3</v>
      </c>
      <c r="F121" s="86">
        <v>706</v>
      </c>
      <c r="G121" s="87">
        <v>336</v>
      </c>
      <c r="H121" s="88" t="s">
        <v>54</v>
      </c>
      <c r="I121" s="89"/>
      <c r="J121" s="134"/>
      <c r="K121" s="91">
        <v>56</v>
      </c>
      <c r="L121" s="91">
        <v>41</v>
      </c>
      <c r="M121" s="93">
        <v>359.9</v>
      </c>
      <c r="N121" s="89">
        <v>359.9</v>
      </c>
      <c r="O121" s="86" t="s">
        <v>65</v>
      </c>
      <c r="P121" s="93">
        <v>253.1</v>
      </c>
      <c r="Q121" s="93">
        <v>0</v>
      </c>
      <c r="R121" s="94">
        <f t="shared" si="15"/>
        <v>253.1</v>
      </c>
      <c r="S121" s="93">
        <v>253.1</v>
      </c>
      <c r="T121" s="93"/>
      <c r="U121" s="95"/>
      <c r="V121" s="96"/>
      <c r="W121" s="97">
        <v>80000</v>
      </c>
      <c r="X121" s="97">
        <f t="shared" si="18"/>
        <v>20248000</v>
      </c>
      <c r="Y121" s="99" t="s">
        <v>157</v>
      </c>
      <c r="Z121" s="99" t="s">
        <v>71</v>
      </c>
      <c r="AA121" s="100">
        <v>20</v>
      </c>
      <c r="AB121" s="99">
        <v>118000</v>
      </c>
      <c r="AC121" s="101">
        <v>0.8</v>
      </c>
      <c r="AD121" s="97">
        <f t="shared" si="17"/>
        <v>1888000</v>
      </c>
      <c r="AE121" s="97">
        <f t="shared" si="11"/>
        <v>3796500</v>
      </c>
      <c r="AF121" s="97">
        <f t="shared" si="12"/>
        <v>101240000</v>
      </c>
      <c r="AG121" s="102"/>
      <c r="AH121" s="103">
        <f t="shared" si="13"/>
        <v>127172500</v>
      </c>
      <c r="AI121" s="104" t="s">
        <v>58</v>
      </c>
      <c r="AJ121" s="104"/>
    </row>
    <row r="122" spans="1:37" ht="40.5" x14ac:dyDescent="0.2">
      <c r="A122" s="83">
        <v>443</v>
      </c>
      <c r="B122" s="84">
        <v>62</v>
      </c>
      <c r="C122" s="85" t="s">
        <v>214</v>
      </c>
      <c r="D122" s="85" t="s">
        <v>215</v>
      </c>
      <c r="E122" s="86">
        <v>3</v>
      </c>
      <c r="F122" s="86">
        <v>673</v>
      </c>
      <c r="G122" s="87">
        <v>336</v>
      </c>
      <c r="H122" s="88" t="s">
        <v>54</v>
      </c>
      <c r="I122" s="89"/>
      <c r="J122" s="134"/>
      <c r="K122" s="91">
        <v>55</v>
      </c>
      <c r="L122" s="91">
        <v>63</v>
      </c>
      <c r="M122" s="93">
        <v>388.7</v>
      </c>
      <c r="N122" s="89">
        <v>388.7</v>
      </c>
      <c r="O122" s="86" t="s">
        <v>65</v>
      </c>
      <c r="P122" s="93">
        <v>388.7</v>
      </c>
      <c r="Q122" s="93">
        <f t="shared" si="14"/>
        <v>0</v>
      </c>
      <c r="R122" s="94">
        <f t="shared" si="15"/>
        <v>388.7</v>
      </c>
      <c r="S122" s="93">
        <v>336</v>
      </c>
      <c r="T122" s="93">
        <f>388.7-336</f>
        <v>52.699999999999989</v>
      </c>
      <c r="U122" s="95"/>
      <c r="V122" s="135"/>
      <c r="W122" s="97">
        <v>80000</v>
      </c>
      <c r="X122" s="97">
        <f t="shared" si="18"/>
        <v>31096000</v>
      </c>
      <c r="Y122" s="99" t="s">
        <v>56</v>
      </c>
      <c r="Z122" s="99" t="s">
        <v>57</v>
      </c>
      <c r="AA122" s="100">
        <f t="shared" si="16"/>
        <v>388.7</v>
      </c>
      <c r="AB122" s="99">
        <v>9000</v>
      </c>
      <c r="AC122" s="101">
        <v>1</v>
      </c>
      <c r="AD122" s="97">
        <f t="shared" si="17"/>
        <v>3498300</v>
      </c>
      <c r="AE122" s="97">
        <f t="shared" si="11"/>
        <v>5830500</v>
      </c>
      <c r="AF122" s="97">
        <f t="shared" si="12"/>
        <v>155480000</v>
      </c>
      <c r="AG122" s="102"/>
      <c r="AH122" s="103">
        <f t="shared" si="13"/>
        <v>195904800</v>
      </c>
      <c r="AI122" s="104" t="s">
        <v>58</v>
      </c>
      <c r="AJ122" s="104"/>
    </row>
    <row r="123" spans="1:37" ht="93" x14ac:dyDescent="0.2">
      <c r="A123" s="83">
        <v>445</v>
      </c>
      <c r="B123" s="84">
        <v>63</v>
      </c>
      <c r="C123" s="85" t="s">
        <v>216</v>
      </c>
      <c r="D123" s="85" t="s">
        <v>217</v>
      </c>
      <c r="E123" s="86">
        <v>3</v>
      </c>
      <c r="F123" s="86">
        <v>632</v>
      </c>
      <c r="G123" s="87">
        <v>384</v>
      </c>
      <c r="H123" s="88" t="s">
        <v>54</v>
      </c>
      <c r="I123" s="89"/>
      <c r="J123" s="107"/>
      <c r="K123" s="91">
        <v>48</v>
      </c>
      <c r="L123" s="91">
        <v>199</v>
      </c>
      <c r="M123" s="93">
        <v>416.1</v>
      </c>
      <c r="N123" s="89">
        <v>416.1</v>
      </c>
      <c r="O123" s="86" t="s">
        <v>65</v>
      </c>
      <c r="P123" s="93">
        <v>416.1</v>
      </c>
      <c r="Q123" s="93">
        <f t="shared" si="14"/>
        <v>0</v>
      </c>
      <c r="R123" s="94">
        <f t="shared" si="15"/>
        <v>416.1</v>
      </c>
      <c r="S123" s="93">
        <v>384</v>
      </c>
      <c r="T123" s="93">
        <f>416.1-384</f>
        <v>32.100000000000023</v>
      </c>
      <c r="U123" s="95"/>
      <c r="V123" s="96"/>
      <c r="W123" s="97">
        <v>80000</v>
      </c>
      <c r="X123" s="97">
        <f t="shared" si="18"/>
        <v>33288000</v>
      </c>
      <c r="Y123" s="99" t="s">
        <v>218</v>
      </c>
      <c r="Z123" s="99" t="s">
        <v>57</v>
      </c>
      <c r="AA123" s="100">
        <v>104</v>
      </c>
      <c r="AB123" s="99">
        <v>33900</v>
      </c>
      <c r="AC123" s="101">
        <v>1</v>
      </c>
      <c r="AD123" s="97">
        <f t="shared" si="17"/>
        <v>3525600</v>
      </c>
      <c r="AE123" s="97">
        <f t="shared" si="11"/>
        <v>6241500</v>
      </c>
      <c r="AF123" s="97">
        <f t="shared" si="12"/>
        <v>166440000</v>
      </c>
      <c r="AG123" s="102"/>
      <c r="AH123" s="103">
        <f t="shared" si="13"/>
        <v>209495100</v>
      </c>
      <c r="AI123" s="104" t="s">
        <v>58</v>
      </c>
      <c r="AJ123" s="104"/>
    </row>
    <row r="124" spans="1:37" ht="69.75" x14ac:dyDescent="0.2">
      <c r="A124" s="83"/>
      <c r="B124" s="84">
        <v>63</v>
      </c>
      <c r="C124" s="85" t="s">
        <v>216</v>
      </c>
      <c r="D124" s="85" t="s">
        <v>217</v>
      </c>
      <c r="E124" s="86"/>
      <c r="F124" s="86"/>
      <c r="G124" s="87"/>
      <c r="H124" s="88"/>
      <c r="I124" s="89"/>
      <c r="J124" s="107"/>
      <c r="K124" s="91">
        <v>48</v>
      </c>
      <c r="L124" s="91">
        <v>199</v>
      </c>
      <c r="M124" s="93"/>
      <c r="N124" s="89"/>
      <c r="O124" s="86"/>
      <c r="P124" s="93"/>
      <c r="Q124" s="93"/>
      <c r="R124" s="94"/>
      <c r="S124" s="93"/>
      <c r="T124" s="93"/>
      <c r="U124" s="95"/>
      <c r="V124" s="96"/>
      <c r="W124" s="97"/>
      <c r="X124" s="97"/>
      <c r="Y124" s="99" t="s">
        <v>219</v>
      </c>
      <c r="Z124" s="99" t="s">
        <v>57</v>
      </c>
      <c r="AA124" s="100">
        <v>104</v>
      </c>
      <c r="AB124" s="99">
        <v>41000</v>
      </c>
      <c r="AC124" s="101">
        <v>1</v>
      </c>
      <c r="AD124" s="97">
        <f t="shared" si="17"/>
        <v>4264000</v>
      </c>
      <c r="AE124" s="97"/>
      <c r="AF124" s="97"/>
      <c r="AG124" s="102"/>
      <c r="AH124" s="103">
        <f t="shared" si="13"/>
        <v>4264000</v>
      </c>
      <c r="AI124" s="104"/>
      <c r="AJ124" s="104"/>
    </row>
    <row r="125" spans="1:37" ht="26.25" x14ac:dyDescent="0.2">
      <c r="A125" s="83"/>
      <c r="B125" s="84">
        <v>63</v>
      </c>
      <c r="C125" s="85" t="s">
        <v>216</v>
      </c>
      <c r="D125" s="85" t="s">
        <v>217</v>
      </c>
      <c r="E125" s="86"/>
      <c r="F125" s="86"/>
      <c r="G125" s="87"/>
      <c r="H125" s="88"/>
      <c r="I125" s="89"/>
      <c r="J125" s="107"/>
      <c r="K125" s="91">
        <v>48</v>
      </c>
      <c r="L125" s="91">
        <v>199</v>
      </c>
      <c r="M125" s="93"/>
      <c r="N125" s="89"/>
      <c r="O125" s="86"/>
      <c r="P125" s="93"/>
      <c r="Q125" s="93"/>
      <c r="R125" s="94"/>
      <c r="S125" s="93"/>
      <c r="T125" s="93"/>
      <c r="U125" s="95"/>
      <c r="V125" s="96"/>
      <c r="W125" s="97"/>
      <c r="X125" s="97"/>
      <c r="Y125" s="99" t="s">
        <v>220</v>
      </c>
      <c r="Z125" s="99" t="s">
        <v>57</v>
      </c>
      <c r="AA125" s="100">
        <v>52</v>
      </c>
      <c r="AB125" s="99">
        <v>26900</v>
      </c>
      <c r="AC125" s="101">
        <v>1</v>
      </c>
      <c r="AD125" s="97">
        <f t="shared" si="17"/>
        <v>1398800</v>
      </c>
      <c r="AE125" s="97"/>
      <c r="AF125" s="97"/>
      <c r="AG125" s="102"/>
      <c r="AH125" s="103">
        <f t="shared" si="13"/>
        <v>1398800</v>
      </c>
      <c r="AI125" s="104"/>
      <c r="AJ125" s="104"/>
    </row>
    <row r="126" spans="1:37" ht="26.25" x14ac:dyDescent="0.2">
      <c r="A126" s="83"/>
      <c r="B126" s="84">
        <v>63</v>
      </c>
      <c r="C126" s="85" t="s">
        <v>216</v>
      </c>
      <c r="D126" s="85" t="s">
        <v>217</v>
      </c>
      <c r="E126" s="86"/>
      <c r="F126" s="86"/>
      <c r="G126" s="87"/>
      <c r="H126" s="88"/>
      <c r="I126" s="89"/>
      <c r="J126" s="107"/>
      <c r="K126" s="91">
        <v>48</v>
      </c>
      <c r="L126" s="91">
        <v>199</v>
      </c>
      <c r="M126" s="93"/>
      <c r="N126" s="89"/>
      <c r="O126" s="86"/>
      <c r="P126" s="93"/>
      <c r="Q126" s="93"/>
      <c r="R126" s="94"/>
      <c r="S126" s="93"/>
      <c r="T126" s="93"/>
      <c r="U126" s="95"/>
      <c r="V126" s="96"/>
      <c r="W126" s="97"/>
      <c r="X126" s="97"/>
      <c r="Y126" s="99" t="s">
        <v>221</v>
      </c>
      <c r="Z126" s="99" t="s">
        <v>57</v>
      </c>
      <c r="AA126" s="100">
        <v>52.1</v>
      </c>
      <c r="AB126" s="99">
        <v>10900</v>
      </c>
      <c r="AC126" s="101">
        <v>1</v>
      </c>
      <c r="AD126" s="97">
        <f t="shared" si="17"/>
        <v>567890</v>
      </c>
      <c r="AE126" s="97"/>
      <c r="AF126" s="97"/>
      <c r="AG126" s="102"/>
      <c r="AH126" s="103">
        <f t="shared" si="13"/>
        <v>567890</v>
      </c>
      <c r="AI126" s="104"/>
      <c r="AJ126" s="104"/>
    </row>
    <row r="127" spans="1:37" ht="26.25" x14ac:dyDescent="0.2">
      <c r="A127" s="83"/>
      <c r="B127" s="84">
        <v>63</v>
      </c>
      <c r="C127" s="85" t="s">
        <v>216</v>
      </c>
      <c r="D127" s="85" t="s">
        <v>217</v>
      </c>
      <c r="E127" s="86"/>
      <c r="F127" s="86"/>
      <c r="G127" s="87"/>
      <c r="H127" s="88"/>
      <c r="I127" s="89"/>
      <c r="J127" s="107"/>
      <c r="K127" s="91">
        <v>48</v>
      </c>
      <c r="L127" s="91">
        <v>199</v>
      </c>
      <c r="M127" s="93"/>
      <c r="N127" s="89"/>
      <c r="O127" s="86"/>
      <c r="P127" s="93"/>
      <c r="Q127" s="93"/>
      <c r="R127" s="94"/>
      <c r="S127" s="93"/>
      <c r="T127" s="93"/>
      <c r="U127" s="95"/>
      <c r="V127" s="96"/>
      <c r="W127" s="97"/>
      <c r="X127" s="97"/>
      <c r="Y127" s="99" t="s">
        <v>222</v>
      </c>
      <c r="Z127" s="99" t="s">
        <v>57</v>
      </c>
      <c r="AA127" s="100">
        <v>104</v>
      </c>
      <c r="AB127" s="99">
        <v>9000</v>
      </c>
      <c r="AC127" s="101">
        <v>1</v>
      </c>
      <c r="AD127" s="97">
        <f t="shared" si="17"/>
        <v>936000</v>
      </c>
      <c r="AE127" s="97"/>
      <c r="AF127" s="97"/>
      <c r="AG127" s="102"/>
      <c r="AH127" s="103">
        <f t="shared" si="13"/>
        <v>936000</v>
      </c>
      <c r="AI127" s="104"/>
      <c r="AJ127" s="104"/>
    </row>
    <row r="128" spans="1:37" ht="40.5" x14ac:dyDescent="0.2">
      <c r="A128" s="83">
        <v>450</v>
      </c>
      <c r="B128" s="84">
        <v>63</v>
      </c>
      <c r="C128" s="85" t="s">
        <v>216</v>
      </c>
      <c r="D128" s="85" t="s">
        <v>217</v>
      </c>
      <c r="E128" s="86">
        <v>3</v>
      </c>
      <c r="F128" s="86">
        <v>697</v>
      </c>
      <c r="G128" s="87">
        <v>72</v>
      </c>
      <c r="H128" s="88" t="s">
        <v>63</v>
      </c>
      <c r="I128" s="89"/>
      <c r="J128" s="107"/>
      <c r="K128" s="91">
        <v>55</v>
      </c>
      <c r="L128" s="91">
        <v>193</v>
      </c>
      <c r="M128" s="87">
        <v>293.7</v>
      </c>
      <c r="N128" s="89">
        <v>72.7</v>
      </c>
      <c r="O128" s="86" t="s">
        <v>65</v>
      </c>
      <c r="P128" s="93">
        <v>72.7</v>
      </c>
      <c r="Q128" s="93">
        <f t="shared" si="14"/>
        <v>0</v>
      </c>
      <c r="R128" s="94">
        <f t="shared" si="15"/>
        <v>72.7</v>
      </c>
      <c r="S128" s="93">
        <v>72</v>
      </c>
      <c r="T128" s="93">
        <v>0.7</v>
      </c>
      <c r="U128" s="95"/>
      <c r="V128" s="96"/>
      <c r="W128" s="97">
        <v>80000</v>
      </c>
      <c r="X128" s="97">
        <f t="shared" si="18"/>
        <v>5816000</v>
      </c>
      <c r="Y128" s="99" t="s">
        <v>56</v>
      </c>
      <c r="Z128" s="99" t="s">
        <v>57</v>
      </c>
      <c r="AA128" s="100">
        <f t="shared" si="16"/>
        <v>72.7</v>
      </c>
      <c r="AB128" s="99">
        <v>9000</v>
      </c>
      <c r="AC128" s="101">
        <v>1</v>
      </c>
      <c r="AD128" s="97">
        <f t="shared" si="17"/>
        <v>654300</v>
      </c>
      <c r="AE128" s="97">
        <f t="shared" si="11"/>
        <v>1090500</v>
      </c>
      <c r="AF128" s="97">
        <f t="shared" si="12"/>
        <v>29080000</v>
      </c>
      <c r="AG128" s="102"/>
      <c r="AH128" s="103">
        <f t="shared" si="13"/>
        <v>36640800</v>
      </c>
      <c r="AI128" s="104" t="s">
        <v>58</v>
      </c>
      <c r="AJ128" s="104" t="s">
        <v>73</v>
      </c>
    </row>
    <row r="129" spans="1:36" ht="40.5" x14ac:dyDescent="0.2">
      <c r="A129" s="83" t="s">
        <v>223</v>
      </c>
      <c r="B129" s="84">
        <v>63</v>
      </c>
      <c r="C129" s="85" t="s">
        <v>216</v>
      </c>
      <c r="D129" s="85" t="s">
        <v>217</v>
      </c>
      <c r="E129" s="86">
        <v>3</v>
      </c>
      <c r="F129" s="86">
        <v>434</v>
      </c>
      <c r="G129" s="87">
        <v>168</v>
      </c>
      <c r="H129" s="88" t="s">
        <v>54</v>
      </c>
      <c r="I129" s="89"/>
      <c r="J129" s="107"/>
      <c r="K129" s="91">
        <v>48</v>
      </c>
      <c r="L129" s="91">
        <v>150</v>
      </c>
      <c r="M129" s="87">
        <v>189.7</v>
      </c>
      <c r="N129" s="89">
        <v>189.7</v>
      </c>
      <c r="O129" s="86" t="s">
        <v>65</v>
      </c>
      <c r="P129" s="93">
        <v>4</v>
      </c>
      <c r="Q129" s="93">
        <v>0</v>
      </c>
      <c r="R129" s="94">
        <f t="shared" si="15"/>
        <v>4</v>
      </c>
      <c r="S129" s="93">
        <v>4</v>
      </c>
      <c r="T129" s="93"/>
      <c r="U129" s="95"/>
      <c r="V129" s="96"/>
      <c r="W129" s="97">
        <v>80000</v>
      </c>
      <c r="X129" s="97">
        <f t="shared" si="18"/>
        <v>320000</v>
      </c>
      <c r="Y129" s="99" t="s">
        <v>224</v>
      </c>
      <c r="Z129" s="99" t="s">
        <v>57</v>
      </c>
      <c r="AA129" s="100">
        <f t="shared" si="16"/>
        <v>4</v>
      </c>
      <c r="AB129" s="99">
        <v>33900</v>
      </c>
      <c r="AC129" s="101">
        <v>1</v>
      </c>
      <c r="AD129" s="97">
        <f t="shared" si="17"/>
        <v>135600</v>
      </c>
      <c r="AE129" s="97">
        <f t="shared" si="11"/>
        <v>60000</v>
      </c>
      <c r="AF129" s="97">
        <f t="shared" si="12"/>
        <v>1600000</v>
      </c>
      <c r="AG129" s="102"/>
      <c r="AH129" s="103">
        <f t="shared" si="13"/>
        <v>2115600</v>
      </c>
      <c r="AI129" s="104" t="s">
        <v>58</v>
      </c>
      <c r="AJ129" s="104"/>
    </row>
    <row r="130" spans="1:36" ht="46.5" x14ac:dyDescent="0.2">
      <c r="A130" s="83">
        <v>457</v>
      </c>
      <c r="B130" s="84">
        <v>64</v>
      </c>
      <c r="C130" s="85" t="s">
        <v>225</v>
      </c>
      <c r="D130" s="85" t="s">
        <v>226</v>
      </c>
      <c r="E130" s="86">
        <v>3</v>
      </c>
      <c r="F130" s="86">
        <v>662</v>
      </c>
      <c r="G130" s="87">
        <v>312</v>
      </c>
      <c r="H130" s="88" t="s">
        <v>54</v>
      </c>
      <c r="I130" s="89"/>
      <c r="J130" s="107"/>
      <c r="K130" s="91">
        <v>55</v>
      </c>
      <c r="L130" s="91">
        <v>60</v>
      </c>
      <c r="M130" s="93">
        <v>442.4</v>
      </c>
      <c r="N130" s="89">
        <v>319.5</v>
      </c>
      <c r="O130" s="86" t="s">
        <v>65</v>
      </c>
      <c r="P130" s="93">
        <v>319.5</v>
      </c>
      <c r="Q130" s="93">
        <f t="shared" si="14"/>
        <v>0</v>
      </c>
      <c r="R130" s="94">
        <f t="shared" si="15"/>
        <v>319.5</v>
      </c>
      <c r="S130" s="93">
        <v>312</v>
      </c>
      <c r="T130" s="93">
        <f>319.5-312</f>
        <v>7.5</v>
      </c>
      <c r="U130" s="95"/>
      <c r="V130" s="96"/>
      <c r="W130" s="97">
        <v>80000</v>
      </c>
      <c r="X130" s="97">
        <f t="shared" si="18"/>
        <v>25560000</v>
      </c>
      <c r="Y130" s="99" t="s">
        <v>56</v>
      </c>
      <c r="Z130" s="99" t="s">
        <v>57</v>
      </c>
      <c r="AA130" s="100">
        <f t="shared" si="16"/>
        <v>319.5</v>
      </c>
      <c r="AB130" s="99">
        <v>9000</v>
      </c>
      <c r="AC130" s="101">
        <v>1</v>
      </c>
      <c r="AD130" s="97">
        <f t="shared" si="17"/>
        <v>2875500</v>
      </c>
      <c r="AE130" s="97">
        <f t="shared" si="11"/>
        <v>4792500</v>
      </c>
      <c r="AF130" s="97">
        <f t="shared" si="12"/>
        <v>127800000</v>
      </c>
      <c r="AG130" s="102"/>
      <c r="AH130" s="103">
        <f t="shared" si="13"/>
        <v>161028000</v>
      </c>
      <c r="AI130" s="104" t="s">
        <v>58</v>
      </c>
      <c r="AJ130" s="104"/>
    </row>
    <row r="131" spans="1:36" ht="46.5" x14ac:dyDescent="0.2">
      <c r="A131" s="83">
        <v>463</v>
      </c>
      <c r="B131" s="84">
        <v>64</v>
      </c>
      <c r="C131" s="85" t="s">
        <v>225</v>
      </c>
      <c r="D131" s="85" t="s">
        <v>226</v>
      </c>
      <c r="E131" s="86">
        <v>3</v>
      </c>
      <c r="F131" s="86">
        <v>697</v>
      </c>
      <c r="G131" s="87">
        <v>96</v>
      </c>
      <c r="H131" s="88" t="s">
        <v>54</v>
      </c>
      <c r="I131" s="89"/>
      <c r="J131" s="107"/>
      <c r="K131" s="91">
        <v>55</v>
      </c>
      <c r="L131" s="91">
        <v>193</v>
      </c>
      <c r="M131" s="93">
        <v>293.7</v>
      </c>
      <c r="N131" s="89">
        <v>96</v>
      </c>
      <c r="O131" s="86" t="s">
        <v>65</v>
      </c>
      <c r="P131" s="93">
        <v>96</v>
      </c>
      <c r="Q131" s="93">
        <f t="shared" si="14"/>
        <v>0</v>
      </c>
      <c r="R131" s="94">
        <f t="shared" si="15"/>
        <v>96</v>
      </c>
      <c r="S131" s="93">
        <v>96</v>
      </c>
      <c r="T131" s="93"/>
      <c r="U131" s="95"/>
      <c r="V131" s="96"/>
      <c r="W131" s="97">
        <v>80000</v>
      </c>
      <c r="X131" s="97">
        <f t="shared" si="18"/>
        <v>7680000</v>
      </c>
      <c r="Y131" s="99" t="s">
        <v>56</v>
      </c>
      <c r="Z131" s="99" t="s">
        <v>57</v>
      </c>
      <c r="AA131" s="100">
        <f t="shared" si="16"/>
        <v>96</v>
      </c>
      <c r="AB131" s="99">
        <v>9000</v>
      </c>
      <c r="AC131" s="101">
        <v>1</v>
      </c>
      <c r="AD131" s="97">
        <f t="shared" si="17"/>
        <v>864000</v>
      </c>
      <c r="AE131" s="97">
        <f t="shared" si="11"/>
        <v>1440000</v>
      </c>
      <c r="AF131" s="97">
        <f t="shared" si="12"/>
        <v>38400000</v>
      </c>
      <c r="AG131" s="102"/>
      <c r="AH131" s="103">
        <f t="shared" si="13"/>
        <v>48384000</v>
      </c>
      <c r="AI131" s="104" t="s">
        <v>58</v>
      </c>
      <c r="AJ131" s="104" t="s">
        <v>73</v>
      </c>
    </row>
    <row r="132" spans="1:36" s="136" customFormat="1" ht="46.5" x14ac:dyDescent="0.2">
      <c r="A132" s="3"/>
      <c r="B132" s="84">
        <v>64</v>
      </c>
      <c r="C132" s="85" t="s">
        <v>225</v>
      </c>
      <c r="D132" s="85" t="s">
        <v>226</v>
      </c>
      <c r="E132" s="86"/>
      <c r="F132" s="86"/>
      <c r="G132" s="87">
        <v>96</v>
      </c>
      <c r="H132" s="88" t="s">
        <v>63</v>
      </c>
      <c r="I132" s="89"/>
      <c r="J132" s="90"/>
      <c r="K132" s="91">
        <v>55</v>
      </c>
      <c r="L132" s="91">
        <v>138</v>
      </c>
      <c r="M132" s="87">
        <v>2555.1</v>
      </c>
      <c r="N132" s="92">
        <v>124.6</v>
      </c>
      <c r="O132" s="86" t="s">
        <v>55</v>
      </c>
      <c r="P132" s="93">
        <v>124.6</v>
      </c>
      <c r="Q132" s="93">
        <f t="shared" si="14"/>
        <v>0</v>
      </c>
      <c r="R132" s="94">
        <f t="shared" si="15"/>
        <v>124.6</v>
      </c>
      <c r="S132" s="93"/>
      <c r="T132" s="93">
        <v>124.6</v>
      </c>
      <c r="U132" s="95"/>
      <c r="V132" s="96"/>
      <c r="W132" s="97">
        <v>80000</v>
      </c>
      <c r="X132" s="97">
        <f t="shared" si="18"/>
        <v>9968000</v>
      </c>
      <c r="Y132" s="98" t="s">
        <v>56</v>
      </c>
      <c r="Z132" s="99" t="s">
        <v>57</v>
      </c>
      <c r="AA132" s="100">
        <f t="shared" si="16"/>
        <v>124.6</v>
      </c>
      <c r="AB132" s="99">
        <v>9000</v>
      </c>
      <c r="AC132" s="101">
        <v>1</v>
      </c>
      <c r="AD132" s="97">
        <f t="shared" si="17"/>
        <v>1121400</v>
      </c>
      <c r="AE132" s="97">
        <f t="shared" si="11"/>
        <v>1869000</v>
      </c>
      <c r="AF132" s="97">
        <f t="shared" si="12"/>
        <v>49840000</v>
      </c>
      <c r="AG132" s="102"/>
      <c r="AH132" s="103">
        <f t="shared" si="13"/>
        <v>62798400</v>
      </c>
      <c r="AI132" s="105" t="s">
        <v>64</v>
      </c>
      <c r="AJ132" s="105" t="s">
        <v>59</v>
      </c>
    </row>
    <row r="133" spans="1:36" s="136" customFormat="1" ht="69.75" x14ac:dyDescent="0.2">
      <c r="A133" s="3"/>
      <c r="B133" s="84">
        <v>65</v>
      </c>
      <c r="C133" s="85" t="s">
        <v>227</v>
      </c>
      <c r="D133" s="85" t="s">
        <v>228</v>
      </c>
      <c r="E133" s="86">
        <v>3</v>
      </c>
      <c r="F133" s="86">
        <v>439</v>
      </c>
      <c r="G133" s="87">
        <v>144</v>
      </c>
      <c r="H133" s="88" t="s">
        <v>54</v>
      </c>
      <c r="I133" s="89"/>
      <c r="J133" s="90"/>
      <c r="K133" s="91">
        <v>48</v>
      </c>
      <c r="L133" s="91">
        <v>157</v>
      </c>
      <c r="M133" s="93">
        <v>273.2</v>
      </c>
      <c r="N133" s="89">
        <v>144</v>
      </c>
      <c r="O133" s="86" t="s">
        <v>65</v>
      </c>
      <c r="P133" s="93">
        <v>107.4</v>
      </c>
      <c r="Q133" s="93">
        <f t="shared" si="14"/>
        <v>36.599999999999994</v>
      </c>
      <c r="R133" s="94">
        <f t="shared" si="15"/>
        <v>144</v>
      </c>
      <c r="S133" s="93">
        <v>144</v>
      </c>
      <c r="T133" s="93"/>
      <c r="U133" s="95"/>
      <c r="V133" s="96"/>
      <c r="W133" s="97">
        <v>80000</v>
      </c>
      <c r="X133" s="97">
        <f t="shared" si="18"/>
        <v>11520000</v>
      </c>
      <c r="Y133" s="99" t="s">
        <v>178</v>
      </c>
      <c r="Z133" s="99" t="s">
        <v>57</v>
      </c>
      <c r="AA133" s="100">
        <f t="shared" si="16"/>
        <v>144</v>
      </c>
      <c r="AB133" s="99">
        <v>33900</v>
      </c>
      <c r="AC133" s="101">
        <v>1</v>
      </c>
      <c r="AD133" s="97">
        <f t="shared" si="17"/>
        <v>4881600</v>
      </c>
      <c r="AE133" s="97">
        <f t="shared" si="11"/>
        <v>2160000</v>
      </c>
      <c r="AF133" s="97">
        <f t="shared" si="12"/>
        <v>57600000</v>
      </c>
      <c r="AG133" s="102"/>
      <c r="AH133" s="103">
        <f t="shared" si="13"/>
        <v>76161600</v>
      </c>
      <c r="AI133" s="104" t="s">
        <v>58</v>
      </c>
      <c r="AJ133" s="104" t="s">
        <v>73</v>
      </c>
    </row>
    <row r="134" spans="1:36" s="136" customFormat="1" ht="46.5" x14ac:dyDescent="0.2">
      <c r="A134" s="3"/>
      <c r="B134" s="84">
        <v>66</v>
      </c>
      <c r="C134" s="85" t="s">
        <v>228</v>
      </c>
      <c r="D134" s="85" t="s">
        <v>229</v>
      </c>
      <c r="E134" s="86">
        <v>3</v>
      </c>
      <c r="F134" s="86">
        <v>696</v>
      </c>
      <c r="G134" s="87">
        <v>72</v>
      </c>
      <c r="H134" s="88" t="s">
        <v>54</v>
      </c>
      <c r="I134" s="89"/>
      <c r="J134" s="107"/>
      <c r="K134" s="91">
        <v>55</v>
      </c>
      <c r="L134" s="91">
        <v>138</v>
      </c>
      <c r="M134" s="87">
        <v>2555.1</v>
      </c>
      <c r="N134" s="92">
        <v>93.5</v>
      </c>
      <c r="O134" s="86" t="s">
        <v>55</v>
      </c>
      <c r="P134" s="93">
        <v>93.5</v>
      </c>
      <c r="Q134" s="93">
        <f t="shared" si="14"/>
        <v>0</v>
      </c>
      <c r="R134" s="94">
        <f t="shared" si="15"/>
        <v>93.5</v>
      </c>
      <c r="S134" s="93">
        <v>72</v>
      </c>
      <c r="T134" s="93">
        <v>21.5</v>
      </c>
      <c r="U134" s="95"/>
      <c r="V134" s="96"/>
      <c r="W134" s="97">
        <v>80000</v>
      </c>
      <c r="X134" s="97">
        <f t="shared" si="18"/>
        <v>7480000</v>
      </c>
      <c r="Y134" s="98" t="s">
        <v>56</v>
      </c>
      <c r="Z134" s="99" t="s">
        <v>57</v>
      </c>
      <c r="AA134" s="100">
        <f t="shared" si="16"/>
        <v>93.5</v>
      </c>
      <c r="AB134" s="99">
        <v>9000</v>
      </c>
      <c r="AC134" s="101">
        <v>1</v>
      </c>
      <c r="AD134" s="97">
        <f t="shared" si="17"/>
        <v>841500</v>
      </c>
      <c r="AE134" s="97">
        <f t="shared" si="11"/>
        <v>1402500</v>
      </c>
      <c r="AF134" s="97">
        <f t="shared" si="12"/>
        <v>37400000</v>
      </c>
      <c r="AG134" s="102"/>
      <c r="AH134" s="103">
        <f t="shared" si="13"/>
        <v>47124000</v>
      </c>
      <c r="AI134" s="104" t="s">
        <v>58</v>
      </c>
      <c r="AJ134" s="105" t="s">
        <v>59</v>
      </c>
    </row>
    <row r="135" spans="1:36" s="136" customFormat="1" ht="46.5" x14ac:dyDescent="0.2">
      <c r="A135" s="3"/>
      <c r="B135" s="84">
        <v>66</v>
      </c>
      <c r="C135" s="85" t="s">
        <v>228</v>
      </c>
      <c r="D135" s="85" t="s">
        <v>229</v>
      </c>
      <c r="E135" s="86"/>
      <c r="F135" s="86"/>
      <c r="G135" s="87">
        <v>144</v>
      </c>
      <c r="H135" s="88" t="s">
        <v>63</v>
      </c>
      <c r="I135" s="89"/>
      <c r="J135" s="107"/>
      <c r="K135" s="91">
        <v>55</v>
      </c>
      <c r="L135" s="91">
        <v>138</v>
      </c>
      <c r="M135" s="87">
        <v>2555.1</v>
      </c>
      <c r="N135" s="92">
        <v>174.8</v>
      </c>
      <c r="O135" s="86" t="s">
        <v>55</v>
      </c>
      <c r="P135" s="93">
        <v>174.8</v>
      </c>
      <c r="Q135" s="93">
        <f t="shared" si="14"/>
        <v>0</v>
      </c>
      <c r="R135" s="94">
        <f t="shared" si="15"/>
        <v>174.8</v>
      </c>
      <c r="S135" s="93"/>
      <c r="T135" s="93">
        <v>174.8</v>
      </c>
      <c r="U135" s="95"/>
      <c r="V135" s="96"/>
      <c r="W135" s="97">
        <v>80000</v>
      </c>
      <c r="X135" s="97">
        <f t="shared" si="18"/>
        <v>13984000</v>
      </c>
      <c r="Y135" s="98" t="s">
        <v>56</v>
      </c>
      <c r="Z135" s="99" t="s">
        <v>57</v>
      </c>
      <c r="AA135" s="100">
        <f t="shared" si="16"/>
        <v>174.8</v>
      </c>
      <c r="AB135" s="99">
        <v>9000</v>
      </c>
      <c r="AC135" s="101">
        <v>1</v>
      </c>
      <c r="AD135" s="97">
        <f t="shared" si="17"/>
        <v>1573200</v>
      </c>
      <c r="AE135" s="97">
        <f t="shared" si="11"/>
        <v>2622000</v>
      </c>
      <c r="AF135" s="97">
        <f t="shared" si="12"/>
        <v>69920000</v>
      </c>
      <c r="AG135" s="102"/>
      <c r="AH135" s="103">
        <f t="shared" si="13"/>
        <v>88099200</v>
      </c>
      <c r="AI135" s="105" t="s">
        <v>64</v>
      </c>
      <c r="AJ135" s="105" t="s">
        <v>59</v>
      </c>
    </row>
    <row r="136" spans="1:36" s="136" customFormat="1" ht="46.5" x14ac:dyDescent="0.2">
      <c r="A136" s="3"/>
      <c r="B136" s="84">
        <v>66</v>
      </c>
      <c r="C136" s="85" t="s">
        <v>228</v>
      </c>
      <c r="D136" s="85" t="s">
        <v>229</v>
      </c>
      <c r="E136" s="86">
        <v>3</v>
      </c>
      <c r="F136" s="86">
        <v>680</v>
      </c>
      <c r="G136" s="87">
        <v>192</v>
      </c>
      <c r="H136" s="88" t="s">
        <v>63</v>
      </c>
      <c r="I136" s="89"/>
      <c r="J136" s="107"/>
      <c r="K136" s="91">
        <v>55</v>
      </c>
      <c r="L136" s="91">
        <v>67</v>
      </c>
      <c r="M136" s="93">
        <v>639.70000000000005</v>
      </c>
      <c r="N136" s="89">
        <v>208.7</v>
      </c>
      <c r="O136" s="86" t="s">
        <v>65</v>
      </c>
      <c r="P136" s="93">
        <v>208.7</v>
      </c>
      <c r="Q136" s="93">
        <f t="shared" si="14"/>
        <v>0</v>
      </c>
      <c r="R136" s="94">
        <f t="shared" si="15"/>
        <v>208.7</v>
      </c>
      <c r="S136" s="93">
        <v>192</v>
      </c>
      <c r="T136" s="93">
        <f>208.7-192</f>
        <v>16.699999999999989</v>
      </c>
      <c r="U136" s="95"/>
      <c r="V136" s="96"/>
      <c r="W136" s="97">
        <v>80000</v>
      </c>
      <c r="X136" s="97">
        <f t="shared" si="18"/>
        <v>16696000</v>
      </c>
      <c r="Y136" s="108" t="s">
        <v>56</v>
      </c>
      <c r="Z136" s="99" t="s">
        <v>57</v>
      </c>
      <c r="AA136" s="100">
        <f t="shared" si="16"/>
        <v>208.7</v>
      </c>
      <c r="AB136" s="99">
        <v>9000</v>
      </c>
      <c r="AC136" s="101">
        <v>1</v>
      </c>
      <c r="AD136" s="97">
        <f t="shared" si="17"/>
        <v>1878300</v>
      </c>
      <c r="AE136" s="97">
        <f t="shared" si="11"/>
        <v>3130500</v>
      </c>
      <c r="AF136" s="97">
        <f t="shared" si="12"/>
        <v>83480000</v>
      </c>
      <c r="AG136" s="102"/>
      <c r="AH136" s="103">
        <f t="shared" si="13"/>
        <v>105184800</v>
      </c>
      <c r="AI136" s="104" t="s">
        <v>58</v>
      </c>
      <c r="AJ136" s="105" t="s">
        <v>59</v>
      </c>
    </row>
    <row r="137" spans="1:36" s="136" customFormat="1" ht="46.5" x14ac:dyDescent="0.2">
      <c r="A137" s="3"/>
      <c r="B137" s="84">
        <v>66</v>
      </c>
      <c r="C137" s="85" t="s">
        <v>228</v>
      </c>
      <c r="D137" s="85" t="s">
        <v>229</v>
      </c>
      <c r="E137" s="86">
        <v>3</v>
      </c>
      <c r="F137" s="86">
        <v>701</v>
      </c>
      <c r="G137" s="87">
        <v>144</v>
      </c>
      <c r="H137" s="88" t="s">
        <v>54</v>
      </c>
      <c r="I137" s="89"/>
      <c r="J137" s="107"/>
      <c r="K137" s="91">
        <v>56</v>
      </c>
      <c r="L137" s="91">
        <v>36</v>
      </c>
      <c r="M137" s="93">
        <v>414.9</v>
      </c>
      <c r="N137" s="89">
        <v>150.5</v>
      </c>
      <c r="O137" s="86" t="s">
        <v>65</v>
      </c>
      <c r="P137" s="93">
        <v>150.5</v>
      </c>
      <c r="Q137" s="93">
        <f t="shared" si="14"/>
        <v>0</v>
      </c>
      <c r="R137" s="94">
        <f t="shared" si="15"/>
        <v>150.5</v>
      </c>
      <c r="S137" s="93">
        <v>144</v>
      </c>
      <c r="T137" s="93">
        <f>150.5-144</f>
        <v>6.5</v>
      </c>
      <c r="U137" s="95"/>
      <c r="V137" s="96"/>
      <c r="W137" s="97">
        <v>80000</v>
      </c>
      <c r="X137" s="97">
        <f t="shared" si="18"/>
        <v>12040000</v>
      </c>
      <c r="Y137" s="99" t="s">
        <v>56</v>
      </c>
      <c r="Z137" s="99" t="s">
        <v>57</v>
      </c>
      <c r="AA137" s="100">
        <f t="shared" si="16"/>
        <v>150.5</v>
      </c>
      <c r="AB137" s="99">
        <v>9000</v>
      </c>
      <c r="AC137" s="101">
        <v>1</v>
      </c>
      <c r="AD137" s="97">
        <f t="shared" si="17"/>
        <v>1354500</v>
      </c>
      <c r="AE137" s="97">
        <f t="shared" si="11"/>
        <v>2257500</v>
      </c>
      <c r="AF137" s="97">
        <f t="shared" si="12"/>
        <v>60200000</v>
      </c>
      <c r="AG137" s="102"/>
      <c r="AH137" s="103">
        <f t="shared" si="13"/>
        <v>75852000</v>
      </c>
      <c r="AI137" s="104" t="s">
        <v>58</v>
      </c>
      <c r="AJ137" s="104" t="s">
        <v>73</v>
      </c>
    </row>
    <row r="138" spans="1:36" s="136" customFormat="1" ht="40.5" x14ac:dyDescent="0.2">
      <c r="A138" s="3"/>
      <c r="B138" s="84">
        <v>67</v>
      </c>
      <c r="C138" s="85" t="s">
        <v>230</v>
      </c>
      <c r="D138" s="85" t="s">
        <v>69</v>
      </c>
      <c r="E138" s="86">
        <v>3</v>
      </c>
      <c r="F138" s="86">
        <v>703</v>
      </c>
      <c r="G138" s="87">
        <v>216</v>
      </c>
      <c r="H138" s="88" t="s">
        <v>54</v>
      </c>
      <c r="I138" s="89"/>
      <c r="J138" s="107"/>
      <c r="K138" s="91">
        <v>56</v>
      </c>
      <c r="L138" s="91">
        <v>39</v>
      </c>
      <c r="M138" s="93">
        <v>215.2</v>
      </c>
      <c r="N138" s="89">
        <v>215.2</v>
      </c>
      <c r="O138" s="86" t="s">
        <v>65</v>
      </c>
      <c r="P138" s="93">
        <v>215.2</v>
      </c>
      <c r="Q138" s="93">
        <f t="shared" si="14"/>
        <v>0</v>
      </c>
      <c r="R138" s="94">
        <f t="shared" si="15"/>
        <v>215.2</v>
      </c>
      <c r="S138" s="93">
        <f>N138</f>
        <v>215.2</v>
      </c>
      <c r="T138" s="93"/>
      <c r="U138" s="95"/>
      <c r="V138" s="96"/>
      <c r="W138" s="97">
        <v>80000</v>
      </c>
      <c r="X138" s="97">
        <f t="shared" si="18"/>
        <v>17216000</v>
      </c>
      <c r="Y138" s="99" t="s">
        <v>56</v>
      </c>
      <c r="Z138" s="99" t="s">
        <v>231</v>
      </c>
      <c r="AA138" s="100">
        <f t="shared" si="16"/>
        <v>215.2</v>
      </c>
      <c r="AB138" s="99">
        <v>9000</v>
      </c>
      <c r="AC138" s="101">
        <v>1</v>
      </c>
      <c r="AD138" s="97">
        <f t="shared" si="17"/>
        <v>1936800</v>
      </c>
      <c r="AE138" s="97">
        <f t="shared" ref="AE138:AE179" si="20">(S138+T138)*15000</f>
        <v>3228000</v>
      </c>
      <c r="AF138" s="97">
        <f t="shared" ref="AF138:AF179" si="21">(S138+T138)*W138*5</f>
        <v>86080000</v>
      </c>
      <c r="AG138" s="102"/>
      <c r="AH138" s="103">
        <f t="shared" ref="AH138:AH168" si="22">X138+AD138+AE138+AF138+AG138</f>
        <v>108460800</v>
      </c>
      <c r="AI138" s="104" t="s">
        <v>58</v>
      </c>
      <c r="AJ138" s="104"/>
    </row>
    <row r="139" spans="1:36" s="136" customFormat="1" ht="46.5" x14ac:dyDescent="0.2">
      <c r="A139" s="3"/>
      <c r="B139" s="84">
        <v>68</v>
      </c>
      <c r="C139" s="85" t="s">
        <v>232</v>
      </c>
      <c r="D139" s="85" t="s">
        <v>233</v>
      </c>
      <c r="E139" s="86">
        <v>3</v>
      </c>
      <c r="F139" s="86">
        <v>682</v>
      </c>
      <c r="G139" s="87">
        <v>192</v>
      </c>
      <c r="H139" s="88" t="s">
        <v>54</v>
      </c>
      <c r="I139" s="89"/>
      <c r="J139" s="107"/>
      <c r="K139" s="91">
        <v>55</v>
      </c>
      <c r="L139" s="91">
        <v>136</v>
      </c>
      <c r="M139" s="93">
        <v>235.9</v>
      </c>
      <c r="N139" s="89">
        <v>235.9</v>
      </c>
      <c r="O139" s="86" t="s">
        <v>65</v>
      </c>
      <c r="P139" s="93">
        <v>235.9</v>
      </c>
      <c r="Q139" s="93">
        <f t="shared" si="14"/>
        <v>0</v>
      </c>
      <c r="R139" s="94">
        <f t="shared" si="15"/>
        <v>235.9</v>
      </c>
      <c r="S139" s="93">
        <v>192</v>
      </c>
      <c r="T139" s="93">
        <f>235.9-192</f>
        <v>43.900000000000006</v>
      </c>
      <c r="U139" s="95"/>
      <c r="V139" s="96"/>
      <c r="W139" s="97">
        <v>80000</v>
      </c>
      <c r="X139" s="97">
        <f t="shared" si="18"/>
        <v>18872000</v>
      </c>
      <c r="Y139" s="99" t="s">
        <v>56</v>
      </c>
      <c r="Z139" s="99" t="s">
        <v>57</v>
      </c>
      <c r="AA139" s="100">
        <f t="shared" si="16"/>
        <v>235.9</v>
      </c>
      <c r="AB139" s="99">
        <v>9000</v>
      </c>
      <c r="AC139" s="101">
        <v>1</v>
      </c>
      <c r="AD139" s="97">
        <f t="shared" si="17"/>
        <v>2123100</v>
      </c>
      <c r="AE139" s="97">
        <f t="shared" si="20"/>
        <v>3538500</v>
      </c>
      <c r="AF139" s="97">
        <f t="shared" si="21"/>
        <v>94360000</v>
      </c>
      <c r="AG139" s="102"/>
      <c r="AH139" s="103">
        <f t="shared" si="22"/>
        <v>118893600</v>
      </c>
      <c r="AI139" s="104" t="s">
        <v>58</v>
      </c>
      <c r="AJ139" s="104"/>
    </row>
    <row r="140" spans="1:36" ht="40.5" x14ac:dyDescent="0.2">
      <c r="B140" s="84">
        <v>69</v>
      </c>
      <c r="C140" s="85" t="s">
        <v>234</v>
      </c>
      <c r="D140" s="85" t="s">
        <v>235</v>
      </c>
      <c r="E140" s="86">
        <v>3</v>
      </c>
      <c r="F140" s="86">
        <v>634</v>
      </c>
      <c r="G140" s="87">
        <v>216</v>
      </c>
      <c r="H140" s="88" t="s">
        <v>54</v>
      </c>
      <c r="I140" s="89"/>
      <c r="J140" s="107"/>
      <c r="K140" s="91">
        <v>48</v>
      </c>
      <c r="L140" s="91">
        <v>197</v>
      </c>
      <c r="M140" s="93">
        <v>271.39999999999998</v>
      </c>
      <c r="N140" s="89">
        <v>271.39999999999998</v>
      </c>
      <c r="O140" s="86" t="s">
        <v>65</v>
      </c>
      <c r="P140" s="93">
        <v>271.39999999999998</v>
      </c>
      <c r="Q140" s="93">
        <f t="shared" si="14"/>
        <v>0</v>
      </c>
      <c r="R140" s="94">
        <f t="shared" si="15"/>
        <v>271.39999999999998</v>
      </c>
      <c r="S140" s="93">
        <v>216</v>
      </c>
      <c r="T140" s="93">
        <f>271.4-216</f>
        <v>55.399999999999977</v>
      </c>
      <c r="U140" s="95"/>
      <c r="V140" s="96"/>
      <c r="W140" s="97">
        <v>80000</v>
      </c>
      <c r="X140" s="97">
        <f t="shared" si="18"/>
        <v>21712000</v>
      </c>
      <c r="Y140" s="99" t="s">
        <v>56</v>
      </c>
      <c r="Z140" s="99" t="s">
        <v>57</v>
      </c>
      <c r="AA140" s="100">
        <f t="shared" si="16"/>
        <v>271.39999999999998</v>
      </c>
      <c r="AB140" s="99">
        <v>9000</v>
      </c>
      <c r="AC140" s="101">
        <v>1</v>
      </c>
      <c r="AD140" s="97">
        <f t="shared" si="17"/>
        <v>2442600</v>
      </c>
      <c r="AE140" s="97">
        <f t="shared" si="20"/>
        <v>4070999.9999999995</v>
      </c>
      <c r="AF140" s="97">
        <f t="shared" si="21"/>
        <v>108560000</v>
      </c>
      <c r="AG140" s="102"/>
      <c r="AH140" s="103">
        <f t="shared" si="22"/>
        <v>136785600</v>
      </c>
      <c r="AI140" s="104" t="s">
        <v>58</v>
      </c>
      <c r="AJ140" s="104"/>
    </row>
    <row r="141" spans="1:36" ht="39" x14ac:dyDescent="0.2">
      <c r="B141" s="84">
        <v>69</v>
      </c>
      <c r="C141" s="85" t="s">
        <v>234</v>
      </c>
      <c r="D141" s="85" t="s">
        <v>235</v>
      </c>
      <c r="E141" s="86"/>
      <c r="F141" s="86"/>
      <c r="G141" s="87">
        <v>48</v>
      </c>
      <c r="H141" s="88" t="s">
        <v>63</v>
      </c>
      <c r="I141" s="89"/>
      <c r="J141" s="107"/>
      <c r="K141" s="91">
        <v>55</v>
      </c>
      <c r="L141" s="91">
        <v>138</v>
      </c>
      <c r="M141" s="87">
        <v>2555.1</v>
      </c>
      <c r="N141" s="92">
        <v>62.3</v>
      </c>
      <c r="O141" s="86" t="s">
        <v>55</v>
      </c>
      <c r="P141" s="93">
        <v>62.3</v>
      </c>
      <c r="Q141" s="93">
        <f t="shared" si="14"/>
        <v>0</v>
      </c>
      <c r="R141" s="94">
        <f t="shared" si="15"/>
        <v>62.3</v>
      </c>
      <c r="S141" s="93"/>
      <c r="T141" s="93">
        <v>62.3</v>
      </c>
      <c r="U141" s="95"/>
      <c r="V141" s="96"/>
      <c r="W141" s="97">
        <v>80000</v>
      </c>
      <c r="X141" s="97">
        <f t="shared" si="18"/>
        <v>4984000</v>
      </c>
      <c r="Y141" s="98" t="s">
        <v>56</v>
      </c>
      <c r="Z141" s="99" t="s">
        <v>57</v>
      </c>
      <c r="AA141" s="100">
        <f t="shared" si="16"/>
        <v>62.3</v>
      </c>
      <c r="AB141" s="99">
        <v>9000</v>
      </c>
      <c r="AC141" s="101">
        <v>1</v>
      </c>
      <c r="AD141" s="97">
        <f t="shared" si="17"/>
        <v>560700</v>
      </c>
      <c r="AE141" s="97">
        <f t="shared" si="20"/>
        <v>934500</v>
      </c>
      <c r="AF141" s="97">
        <f t="shared" si="21"/>
        <v>24920000</v>
      </c>
      <c r="AG141" s="102"/>
      <c r="AH141" s="103">
        <f t="shared" si="22"/>
        <v>31399200</v>
      </c>
      <c r="AI141" s="105" t="s">
        <v>64</v>
      </c>
      <c r="AJ141" s="105" t="s">
        <v>59</v>
      </c>
    </row>
    <row r="142" spans="1:36" ht="69.75" x14ac:dyDescent="0.2">
      <c r="B142" s="84">
        <v>70</v>
      </c>
      <c r="C142" s="85" t="s">
        <v>236</v>
      </c>
      <c r="D142" s="85" t="s">
        <v>237</v>
      </c>
      <c r="E142" s="86">
        <v>3</v>
      </c>
      <c r="F142" s="86">
        <v>652</v>
      </c>
      <c r="G142" s="87">
        <v>72</v>
      </c>
      <c r="H142" s="88" t="s">
        <v>54</v>
      </c>
      <c r="I142" s="89"/>
      <c r="J142" s="107"/>
      <c r="K142" s="91">
        <v>49</v>
      </c>
      <c r="L142" s="91">
        <v>175</v>
      </c>
      <c r="M142" s="93">
        <v>135.6</v>
      </c>
      <c r="N142" s="89">
        <v>72</v>
      </c>
      <c r="O142" s="86" t="s">
        <v>65</v>
      </c>
      <c r="P142" s="93">
        <v>72</v>
      </c>
      <c r="Q142" s="93">
        <f t="shared" si="14"/>
        <v>0</v>
      </c>
      <c r="R142" s="94">
        <f t="shared" si="15"/>
        <v>72</v>
      </c>
      <c r="S142" s="93">
        <v>72</v>
      </c>
      <c r="T142" s="93"/>
      <c r="U142" s="95"/>
      <c r="V142" s="96"/>
      <c r="W142" s="97">
        <v>80000</v>
      </c>
      <c r="X142" s="97">
        <f t="shared" si="18"/>
        <v>5760000</v>
      </c>
      <c r="Y142" s="99" t="s">
        <v>56</v>
      </c>
      <c r="Z142" s="99" t="s">
        <v>57</v>
      </c>
      <c r="AA142" s="100">
        <f t="shared" si="16"/>
        <v>72</v>
      </c>
      <c r="AB142" s="99">
        <v>9000</v>
      </c>
      <c r="AC142" s="101">
        <v>1</v>
      </c>
      <c r="AD142" s="97">
        <f t="shared" si="17"/>
        <v>648000</v>
      </c>
      <c r="AE142" s="97">
        <f t="shared" si="20"/>
        <v>1080000</v>
      </c>
      <c r="AF142" s="97">
        <f t="shared" si="21"/>
        <v>28800000</v>
      </c>
      <c r="AG142" s="102"/>
      <c r="AH142" s="103">
        <f t="shared" si="22"/>
        <v>36288000</v>
      </c>
      <c r="AI142" s="104" t="s">
        <v>58</v>
      </c>
      <c r="AJ142" s="104"/>
    </row>
    <row r="143" spans="1:36" ht="69.75" x14ac:dyDescent="0.2">
      <c r="B143" s="84">
        <v>71</v>
      </c>
      <c r="C143" s="85" t="s">
        <v>238</v>
      </c>
      <c r="D143" s="85" t="s">
        <v>239</v>
      </c>
      <c r="E143" s="86">
        <v>3</v>
      </c>
      <c r="F143" s="86">
        <v>700</v>
      </c>
      <c r="G143" s="87">
        <v>120</v>
      </c>
      <c r="H143" s="88" t="s">
        <v>54</v>
      </c>
      <c r="I143" s="89"/>
      <c r="J143" s="107"/>
      <c r="K143" s="91">
        <v>56</v>
      </c>
      <c r="L143" s="91">
        <v>38</v>
      </c>
      <c r="M143" s="93">
        <v>328.2</v>
      </c>
      <c r="N143" s="89">
        <v>149.19999999999999</v>
      </c>
      <c r="O143" s="86" t="s">
        <v>65</v>
      </c>
      <c r="P143" s="93">
        <v>149.19999999999999</v>
      </c>
      <c r="Q143" s="93">
        <f t="shared" si="14"/>
        <v>0</v>
      </c>
      <c r="R143" s="94">
        <f t="shared" si="15"/>
        <v>149.19999999999999</v>
      </c>
      <c r="S143" s="93">
        <v>120</v>
      </c>
      <c r="T143" s="93">
        <f>149.2-120</f>
        <v>29.199999999999989</v>
      </c>
      <c r="U143" s="95"/>
      <c r="V143" s="96"/>
      <c r="W143" s="97">
        <v>80000</v>
      </c>
      <c r="X143" s="97">
        <f t="shared" si="18"/>
        <v>11936000</v>
      </c>
      <c r="Y143" s="99" t="s">
        <v>99</v>
      </c>
      <c r="Z143" s="115" t="s">
        <v>86</v>
      </c>
      <c r="AA143" s="100">
        <v>20</v>
      </c>
      <c r="AB143" s="99">
        <v>95000</v>
      </c>
      <c r="AC143" s="101">
        <v>0.8</v>
      </c>
      <c r="AD143" s="97">
        <f t="shared" si="17"/>
        <v>1520000</v>
      </c>
      <c r="AE143" s="97">
        <f t="shared" si="20"/>
        <v>2238000</v>
      </c>
      <c r="AF143" s="97">
        <f t="shared" si="21"/>
        <v>59680000</v>
      </c>
      <c r="AG143" s="102"/>
      <c r="AH143" s="103">
        <f t="shared" si="22"/>
        <v>75374000</v>
      </c>
      <c r="AI143" s="104" t="s">
        <v>58</v>
      </c>
      <c r="AJ143" s="104" t="s">
        <v>73</v>
      </c>
    </row>
    <row r="144" spans="1:36" ht="69.75" x14ac:dyDescent="0.2">
      <c r="B144" s="84">
        <v>72</v>
      </c>
      <c r="C144" s="85" t="s">
        <v>240</v>
      </c>
      <c r="D144" s="85"/>
      <c r="E144" s="86">
        <v>3</v>
      </c>
      <c r="F144" s="86">
        <v>633</v>
      </c>
      <c r="G144" s="87">
        <v>144</v>
      </c>
      <c r="H144" s="88" t="s">
        <v>54</v>
      </c>
      <c r="I144" s="89"/>
      <c r="J144" s="107"/>
      <c r="K144" s="91">
        <v>48</v>
      </c>
      <c r="L144" s="91">
        <v>194</v>
      </c>
      <c r="M144" s="93">
        <v>143.6</v>
      </c>
      <c r="N144" s="89">
        <v>143.6</v>
      </c>
      <c r="O144" s="86" t="s">
        <v>65</v>
      </c>
      <c r="P144" s="93">
        <v>143.6</v>
      </c>
      <c r="Q144" s="93">
        <f t="shared" si="14"/>
        <v>0</v>
      </c>
      <c r="R144" s="94">
        <f t="shared" si="15"/>
        <v>143.6</v>
      </c>
      <c r="S144" s="93">
        <f>N144</f>
        <v>143.6</v>
      </c>
      <c r="T144" s="93"/>
      <c r="U144" s="95"/>
      <c r="V144" s="96"/>
      <c r="W144" s="97">
        <v>80000</v>
      </c>
      <c r="X144" s="97">
        <f t="shared" si="18"/>
        <v>11488000</v>
      </c>
      <c r="Y144" s="99" t="s">
        <v>56</v>
      </c>
      <c r="Z144" s="99" t="s">
        <v>57</v>
      </c>
      <c r="AA144" s="100">
        <f t="shared" si="16"/>
        <v>143.6</v>
      </c>
      <c r="AB144" s="99">
        <v>9000</v>
      </c>
      <c r="AC144" s="101">
        <v>1</v>
      </c>
      <c r="AD144" s="97">
        <f t="shared" si="17"/>
        <v>1292400</v>
      </c>
      <c r="AE144" s="97">
        <f t="shared" si="20"/>
        <v>2154000</v>
      </c>
      <c r="AF144" s="97">
        <f t="shared" si="21"/>
        <v>57440000</v>
      </c>
      <c r="AG144" s="102"/>
      <c r="AH144" s="103">
        <f t="shared" si="22"/>
        <v>72374400</v>
      </c>
      <c r="AI144" s="104" t="s">
        <v>58</v>
      </c>
      <c r="AJ144" s="104"/>
    </row>
    <row r="145" spans="2:36" ht="39" x14ac:dyDescent="0.2">
      <c r="B145" s="84">
        <v>73</v>
      </c>
      <c r="C145" s="85" t="s">
        <v>241</v>
      </c>
      <c r="D145" s="85" t="s">
        <v>242</v>
      </c>
      <c r="E145" s="86"/>
      <c r="F145" s="86"/>
      <c r="G145" s="87">
        <v>48</v>
      </c>
      <c r="H145" s="88" t="s">
        <v>63</v>
      </c>
      <c r="I145" s="89"/>
      <c r="J145" s="107"/>
      <c r="K145" s="91">
        <v>55</v>
      </c>
      <c r="L145" s="91">
        <v>138</v>
      </c>
      <c r="M145" s="87">
        <v>2555.1</v>
      </c>
      <c r="N145" s="92">
        <v>62.3</v>
      </c>
      <c r="O145" s="86" t="s">
        <v>55</v>
      </c>
      <c r="P145" s="93">
        <v>62.3</v>
      </c>
      <c r="Q145" s="93">
        <f t="shared" si="14"/>
        <v>0</v>
      </c>
      <c r="R145" s="94">
        <f t="shared" si="15"/>
        <v>62.3</v>
      </c>
      <c r="S145" s="93"/>
      <c r="T145" s="93">
        <v>62.3</v>
      </c>
      <c r="U145" s="95"/>
      <c r="V145" s="96"/>
      <c r="W145" s="97">
        <v>80000</v>
      </c>
      <c r="X145" s="97">
        <f t="shared" si="18"/>
        <v>4984000</v>
      </c>
      <c r="Y145" s="98" t="s">
        <v>56</v>
      </c>
      <c r="Z145" s="99" t="s">
        <v>57</v>
      </c>
      <c r="AA145" s="100">
        <f t="shared" si="16"/>
        <v>62.3</v>
      </c>
      <c r="AB145" s="99">
        <v>9000</v>
      </c>
      <c r="AC145" s="101">
        <v>1</v>
      </c>
      <c r="AD145" s="97">
        <f t="shared" si="17"/>
        <v>560700</v>
      </c>
      <c r="AE145" s="97">
        <f t="shared" si="20"/>
        <v>934500</v>
      </c>
      <c r="AF145" s="97">
        <f t="shared" si="21"/>
        <v>24920000</v>
      </c>
      <c r="AG145" s="102"/>
      <c r="AH145" s="103">
        <f t="shared" si="22"/>
        <v>31399200</v>
      </c>
      <c r="AI145" s="105" t="s">
        <v>64</v>
      </c>
      <c r="AJ145" s="105" t="s">
        <v>59</v>
      </c>
    </row>
    <row r="146" spans="2:36" ht="69.75" x14ac:dyDescent="0.2">
      <c r="B146" s="84">
        <v>73</v>
      </c>
      <c r="C146" s="85" t="s">
        <v>241</v>
      </c>
      <c r="D146" s="85" t="s">
        <v>242</v>
      </c>
      <c r="E146" s="86">
        <v>3</v>
      </c>
      <c r="F146" s="86">
        <v>439</v>
      </c>
      <c r="G146" s="87">
        <v>360</v>
      </c>
      <c r="H146" s="88" t="s">
        <v>54</v>
      </c>
      <c r="I146" s="89"/>
      <c r="J146" s="107"/>
      <c r="K146" s="91">
        <v>48</v>
      </c>
      <c r="L146" s="91">
        <v>157</v>
      </c>
      <c r="M146" s="87">
        <v>273.39999999999998</v>
      </c>
      <c r="N146" s="89">
        <v>45.1</v>
      </c>
      <c r="O146" s="86" t="s">
        <v>65</v>
      </c>
      <c r="P146" s="93">
        <v>45.1</v>
      </c>
      <c r="Q146" s="93">
        <f t="shared" si="14"/>
        <v>0</v>
      </c>
      <c r="R146" s="94">
        <f t="shared" si="15"/>
        <v>45.1</v>
      </c>
      <c r="S146" s="93">
        <v>45.1</v>
      </c>
      <c r="T146" s="93"/>
      <c r="U146" s="95"/>
      <c r="V146" s="96"/>
      <c r="W146" s="97">
        <v>80000</v>
      </c>
      <c r="X146" s="97">
        <f t="shared" si="18"/>
        <v>3608000</v>
      </c>
      <c r="Y146" s="99" t="s">
        <v>243</v>
      </c>
      <c r="Z146" s="99" t="s">
        <v>57</v>
      </c>
      <c r="AA146" s="100">
        <f t="shared" si="16"/>
        <v>45.1</v>
      </c>
      <c r="AB146" s="99">
        <v>33900</v>
      </c>
      <c r="AC146" s="101">
        <v>1</v>
      </c>
      <c r="AD146" s="97">
        <f t="shared" si="17"/>
        <v>1528890</v>
      </c>
      <c r="AE146" s="97">
        <f t="shared" si="20"/>
        <v>676500</v>
      </c>
      <c r="AF146" s="97">
        <f t="shared" si="21"/>
        <v>18040000</v>
      </c>
      <c r="AG146" s="102"/>
      <c r="AH146" s="103">
        <f t="shared" si="22"/>
        <v>23853390</v>
      </c>
      <c r="AI146" s="104" t="s">
        <v>58</v>
      </c>
      <c r="AJ146" s="104" t="s">
        <v>73</v>
      </c>
    </row>
    <row r="147" spans="2:36" ht="116.25" x14ac:dyDescent="0.2">
      <c r="B147" s="84">
        <v>73</v>
      </c>
      <c r="C147" s="85" t="s">
        <v>241</v>
      </c>
      <c r="D147" s="85" t="s">
        <v>242</v>
      </c>
      <c r="E147" s="86">
        <v>3</v>
      </c>
      <c r="F147" s="86">
        <v>439</v>
      </c>
      <c r="G147" s="87">
        <v>360</v>
      </c>
      <c r="H147" s="88" t="s">
        <v>54</v>
      </c>
      <c r="I147" s="89"/>
      <c r="J147" s="107"/>
      <c r="K147" s="91">
        <v>48</v>
      </c>
      <c r="L147" s="91">
        <v>147</v>
      </c>
      <c r="M147" s="87">
        <v>463.4</v>
      </c>
      <c r="N147" s="89">
        <v>314.89999999999998</v>
      </c>
      <c r="O147" s="86" t="s">
        <v>65</v>
      </c>
      <c r="P147" s="93">
        <v>28.6</v>
      </c>
      <c r="Q147" s="93">
        <v>0</v>
      </c>
      <c r="R147" s="94">
        <f t="shared" si="15"/>
        <v>28.6</v>
      </c>
      <c r="S147" s="93">
        <v>28.6</v>
      </c>
      <c r="T147" s="93"/>
      <c r="U147" s="95"/>
      <c r="V147" s="96"/>
      <c r="W147" s="97">
        <v>80000</v>
      </c>
      <c r="X147" s="97">
        <f t="shared" si="18"/>
        <v>2288000</v>
      </c>
      <c r="Y147" s="99" t="s">
        <v>244</v>
      </c>
      <c r="Z147" s="99" t="s">
        <v>231</v>
      </c>
      <c r="AA147" s="137">
        <v>1.06</v>
      </c>
      <c r="AB147" s="99">
        <v>1520000</v>
      </c>
      <c r="AC147" s="101">
        <v>0.8</v>
      </c>
      <c r="AD147" s="97">
        <f t="shared" si="17"/>
        <v>1288960</v>
      </c>
      <c r="AE147" s="97">
        <f t="shared" si="20"/>
        <v>429000</v>
      </c>
      <c r="AF147" s="97">
        <f t="shared" si="21"/>
        <v>11440000</v>
      </c>
      <c r="AG147" s="102"/>
      <c r="AH147" s="103">
        <f t="shared" si="22"/>
        <v>15445960</v>
      </c>
      <c r="AI147" s="104" t="s">
        <v>58</v>
      </c>
      <c r="AJ147" s="104"/>
    </row>
    <row r="148" spans="2:36" ht="46.5" x14ac:dyDescent="0.2">
      <c r="B148" s="84">
        <v>73</v>
      </c>
      <c r="C148" s="85" t="s">
        <v>241</v>
      </c>
      <c r="D148" s="85" t="s">
        <v>242</v>
      </c>
      <c r="E148" s="86"/>
      <c r="F148" s="86"/>
      <c r="G148" s="87"/>
      <c r="H148" s="88"/>
      <c r="I148" s="89"/>
      <c r="J148" s="107"/>
      <c r="K148" s="91">
        <v>48</v>
      </c>
      <c r="L148" s="91">
        <v>147</v>
      </c>
      <c r="M148" s="87"/>
      <c r="N148" s="89"/>
      <c r="O148" s="86"/>
      <c r="P148" s="93"/>
      <c r="Q148" s="93"/>
      <c r="R148" s="94"/>
      <c r="S148" s="93"/>
      <c r="T148" s="93"/>
      <c r="U148" s="95"/>
      <c r="V148" s="96"/>
      <c r="W148" s="97"/>
      <c r="X148" s="97"/>
      <c r="Y148" s="99" t="s">
        <v>245</v>
      </c>
      <c r="Z148" s="99" t="s">
        <v>57</v>
      </c>
      <c r="AA148" s="100">
        <v>28.6</v>
      </c>
      <c r="AB148" s="99">
        <v>21300</v>
      </c>
      <c r="AC148" s="101">
        <v>1</v>
      </c>
      <c r="AD148" s="97">
        <f t="shared" si="17"/>
        <v>609180</v>
      </c>
      <c r="AE148" s="97">
        <f t="shared" si="20"/>
        <v>0</v>
      </c>
      <c r="AF148" s="97">
        <f t="shared" si="21"/>
        <v>0</v>
      </c>
      <c r="AG148" s="102"/>
      <c r="AH148" s="103">
        <f t="shared" si="22"/>
        <v>609180</v>
      </c>
      <c r="AI148" s="104"/>
      <c r="AJ148" s="104"/>
    </row>
    <row r="149" spans="2:36" ht="39" x14ac:dyDescent="0.2">
      <c r="B149" s="84">
        <v>74</v>
      </c>
      <c r="C149" s="85" t="s">
        <v>246</v>
      </c>
      <c r="D149" s="85" t="s">
        <v>247</v>
      </c>
      <c r="E149" s="86"/>
      <c r="F149" s="86"/>
      <c r="G149" s="87">
        <v>72</v>
      </c>
      <c r="H149" s="88" t="s">
        <v>63</v>
      </c>
      <c r="I149" s="89"/>
      <c r="J149" s="107"/>
      <c r="K149" s="91">
        <v>55</v>
      </c>
      <c r="L149" s="91">
        <v>138</v>
      </c>
      <c r="M149" s="87">
        <v>2555.1</v>
      </c>
      <c r="N149" s="92">
        <v>93.5</v>
      </c>
      <c r="O149" s="86" t="s">
        <v>55</v>
      </c>
      <c r="P149" s="93">
        <v>93.5</v>
      </c>
      <c r="Q149" s="93">
        <f t="shared" si="14"/>
        <v>0</v>
      </c>
      <c r="R149" s="94">
        <f t="shared" si="15"/>
        <v>93.5</v>
      </c>
      <c r="S149" s="93"/>
      <c r="T149" s="93">
        <v>93.5</v>
      </c>
      <c r="U149" s="95"/>
      <c r="V149" s="96"/>
      <c r="W149" s="97">
        <v>80000</v>
      </c>
      <c r="X149" s="97">
        <f t="shared" si="18"/>
        <v>7480000</v>
      </c>
      <c r="Y149" s="98" t="s">
        <v>56</v>
      </c>
      <c r="Z149" s="99" t="s">
        <v>57</v>
      </c>
      <c r="AA149" s="100">
        <f t="shared" si="16"/>
        <v>93.5</v>
      </c>
      <c r="AB149" s="99">
        <v>9000</v>
      </c>
      <c r="AC149" s="101">
        <v>1</v>
      </c>
      <c r="AD149" s="97">
        <f t="shared" si="17"/>
        <v>841500</v>
      </c>
      <c r="AE149" s="97">
        <f t="shared" si="20"/>
        <v>1402500</v>
      </c>
      <c r="AF149" s="97">
        <f t="shared" si="21"/>
        <v>37400000</v>
      </c>
      <c r="AG149" s="102"/>
      <c r="AH149" s="103">
        <f t="shared" si="22"/>
        <v>47124000</v>
      </c>
      <c r="AI149" s="105" t="s">
        <v>64</v>
      </c>
      <c r="AJ149" s="105" t="s">
        <v>59</v>
      </c>
    </row>
    <row r="150" spans="2:36" ht="116.25" x14ac:dyDescent="0.2">
      <c r="B150" s="84">
        <v>75</v>
      </c>
      <c r="C150" s="85" t="s">
        <v>248</v>
      </c>
      <c r="D150" s="85"/>
      <c r="E150" s="109">
        <v>3</v>
      </c>
      <c r="F150" s="109">
        <v>433</v>
      </c>
      <c r="G150" s="112">
        <v>216</v>
      </c>
      <c r="H150" s="88" t="s">
        <v>54</v>
      </c>
      <c r="I150" s="89"/>
      <c r="J150" s="107"/>
      <c r="K150" s="91">
        <v>49</v>
      </c>
      <c r="L150" s="91">
        <v>156</v>
      </c>
      <c r="M150" s="87">
        <v>171.6</v>
      </c>
      <c r="N150" s="89">
        <v>171.6</v>
      </c>
      <c r="O150" s="86" t="s">
        <v>65</v>
      </c>
      <c r="P150" s="93">
        <v>4.5999999999999996</v>
      </c>
      <c r="Q150" s="93">
        <v>0</v>
      </c>
      <c r="R150" s="94">
        <f t="shared" si="15"/>
        <v>4.5999999999999996</v>
      </c>
      <c r="S150" s="93">
        <v>4.5999999999999996</v>
      </c>
      <c r="T150" s="93"/>
      <c r="U150" s="95"/>
      <c r="V150" s="96"/>
      <c r="W150" s="97">
        <v>80000</v>
      </c>
      <c r="X150" s="97">
        <f t="shared" si="18"/>
        <v>368000</v>
      </c>
      <c r="Y150" s="99" t="s">
        <v>249</v>
      </c>
      <c r="Z150" s="99" t="s">
        <v>231</v>
      </c>
      <c r="AA150" s="137">
        <v>1.8</v>
      </c>
      <c r="AB150" s="99">
        <v>1520000</v>
      </c>
      <c r="AC150" s="101">
        <v>0.8</v>
      </c>
      <c r="AD150" s="97">
        <f t="shared" si="17"/>
        <v>2188800</v>
      </c>
      <c r="AE150" s="97">
        <f t="shared" si="20"/>
        <v>69000</v>
      </c>
      <c r="AF150" s="97">
        <f t="shared" si="21"/>
        <v>1840000</v>
      </c>
      <c r="AG150" s="102"/>
      <c r="AH150" s="103">
        <f t="shared" si="22"/>
        <v>4465800</v>
      </c>
      <c r="AI150" s="104" t="s">
        <v>58</v>
      </c>
      <c r="AJ150" s="104"/>
    </row>
    <row r="151" spans="2:36" ht="26.25" x14ac:dyDescent="0.2">
      <c r="B151" s="84">
        <v>75</v>
      </c>
      <c r="C151" s="85" t="s">
        <v>248</v>
      </c>
      <c r="D151" s="85"/>
      <c r="E151" s="109"/>
      <c r="F151" s="109"/>
      <c r="G151" s="112"/>
      <c r="H151" s="88" t="s">
        <v>54</v>
      </c>
      <c r="I151" s="89"/>
      <c r="J151" s="107"/>
      <c r="K151" s="91">
        <v>49</v>
      </c>
      <c r="L151" s="91">
        <v>156</v>
      </c>
      <c r="M151" s="87"/>
      <c r="N151" s="89"/>
      <c r="O151" s="86"/>
      <c r="P151" s="93"/>
      <c r="Q151" s="93"/>
      <c r="R151" s="94"/>
      <c r="S151" s="93"/>
      <c r="T151" s="93"/>
      <c r="U151" s="95"/>
      <c r="V151" s="96"/>
      <c r="W151" s="97"/>
      <c r="X151" s="97"/>
      <c r="Y151" s="99" t="s">
        <v>250</v>
      </c>
      <c r="Z151" s="115" t="s">
        <v>86</v>
      </c>
      <c r="AA151" s="137">
        <v>1</v>
      </c>
      <c r="AB151" s="99">
        <v>135000</v>
      </c>
      <c r="AC151" s="101">
        <v>0.8</v>
      </c>
      <c r="AD151" s="97">
        <f t="shared" si="17"/>
        <v>108000</v>
      </c>
      <c r="AE151" s="97"/>
      <c r="AF151" s="97"/>
      <c r="AG151" s="102"/>
      <c r="AH151" s="103">
        <f t="shared" si="22"/>
        <v>108000</v>
      </c>
      <c r="AI151" s="104"/>
      <c r="AJ151" s="104" t="s">
        <v>251</v>
      </c>
    </row>
    <row r="152" spans="2:36" ht="139.5" x14ac:dyDescent="0.2">
      <c r="B152" s="84">
        <v>75</v>
      </c>
      <c r="C152" s="85" t="s">
        <v>248</v>
      </c>
      <c r="D152" s="85"/>
      <c r="E152" s="109"/>
      <c r="F152" s="109"/>
      <c r="G152" s="112"/>
      <c r="H152" s="88" t="s">
        <v>54</v>
      </c>
      <c r="I152" s="89"/>
      <c r="J152" s="107"/>
      <c r="K152" s="91">
        <v>49</v>
      </c>
      <c r="L152" s="91">
        <v>158</v>
      </c>
      <c r="M152" s="93">
        <v>170.2</v>
      </c>
      <c r="N152" s="89">
        <v>170.2</v>
      </c>
      <c r="O152" s="86" t="s">
        <v>65</v>
      </c>
      <c r="P152" s="93">
        <v>25.7</v>
      </c>
      <c r="Q152" s="93">
        <v>0</v>
      </c>
      <c r="R152" s="94">
        <f t="shared" si="15"/>
        <v>25.7</v>
      </c>
      <c r="S152" s="93">
        <v>25.7</v>
      </c>
      <c r="T152" s="93"/>
      <c r="U152" s="95"/>
      <c r="V152" s="96"/>
      <c r="W152" s="97">
        <v>80000</v>
      </c>
      <c r="X152" s="97">
        <f t="shared" si="18"/>
        <v>2056000</v>
      </c>
      <c r="Y152" s="99" t="s">
        <v>252</v>
      </c>
      <c r="Z152" s="99" t="s">
        <v>231</v>
      </c>
      <c r="AA152" s="137">
        <v>2.2000000000000002</v>
      </c>
      <c r="AB152" s="99">
        <v>1520000</v>
      </c>
      <c r="AC152" s="101">
        <v>0.8</v>
      </c>
      <c r="AD152" s="97">
        <f t="shared" si="17"/>
        <v>2675200.0000000005</v>
      </c>
      <c r="AE152" s="97">
        <f t="shared" si="20"/>
        <v>385500</v>
      </c>
      <c r="AF152" s="97">
        <f t="shared" si="21"/>
        <v>10280000</v>
      </c>
      <c r="AG152" s="102"/>
      <c r="AH152" s="103">
        <f t="shared" si="22"/>
        <v>15396700</v>
      </c>
      <c r="AI152" s="104" t="s">
        <v>58</v>
      </c>
      <c r="AJ152" s="104"/>
    </row>
    <row r="153" spans="2:36" ht="139.5" x14ac:dyDescent="0.2">
      <c r="B153" s="84">
        <v>75</v>
      </c>
      <c r="C153" s="85" t="s">
        <v>248</v>
      </c>
      <c r="D153" s="85"/>
      <c r="E153" s="86"/>
      <c r="F153" s="86"/>
      <c r="G153" s="87"/>
      <c r="H153" s="88" t="s">
        <v>54</v>
      </c>
      <c r="I153" s="89"/>
      <c r="J153" s="107"/>
      <c r="K153" s="91">
        <v>49</v>
      </c>
      <c r="L153" s="91">
        <v>158</v>
      </c>
      <c r="M153" s="93"/>
      <c r="N153" s="89"/>
      <c r="O153" s="86"/>
      <c r="P153" s="93"/>
      <c r="Q153" s="93"/>
      <c r="R153" s="94"/>
      <c r="S153" s="93"/>
      <c r="T153" s="93"/>
      <c r="U153" s="95"/>
      <c r="V153" s="96"/>
      <c r="W153" s="97"/>
      <c r="X153" s="97"/>
      <c r="Y153" s="99" t="s">
        <v>253</v>
      </c>
      <c r="Z153" s="99" t="s">
        <v>231</v>
      </c>
      <c r="AA153" s="137">
        <f>(5+2.5+1)*1.6*0.11</f>
        <v>1.4960000000000002</v>
      </c>
      <c r="AB153" s="99">
        <v>1901000</v>
      </c>
      <c r="AC153" s="101">
        <v>0.8</v>
      </c>
      <c r="AD153" s="97">
        <f t="shared" si="17"/>
        <v>2275116.8000000003</v>
      </c>
      <c r="AE153" s="97"/>
      <c r="AF153" s="97"/>
      <c r="AG153" s="102"/>
      <c r="AH153" s="103">
        <f t="shared" si="22"/>
        <v>2275116.8000000003</v>
      </c>
      <c r="AI153" s="104"/>
      <c r="AJ153" s="104"/>
    </row>
    <row r="154" spans="2:36" ht="46.5" x14ac:dyDescent="0.2">
      <c r="B154" s="84">
        <v>75</v>
      </c>
      <c r="C154" s="85" t="s">
        <v>248</v>
      </c>
      <c r="D154" s="85"/>
      <c r="E154" s="86"/>
      <c r="F154" s="86"/>
      <c r="G154" s="87"/>
      <c r="H154" s="88" t="s">
        <v>54</v>
      </c>
      <c r="I154" s="89"/>
      <c r="J154" s="107"/>
      <c r="K154" s="91">
        <v>49</v>
      </c>
      <c r="L154" s="91">
        <v>158</v>
      </c>
      <c r="M154" s="93"/>
      <c r="N154" s="89"/>
      <c r="O154" s="86"/>
      <c r="P154" s="93"/>
      <c r="Q154" s="93"/>
      <c r="R154" s="94"/>
      <c r="S154" s="93"/>
      <c r="T154" s="93"/>
      <c r="U154" s="95"/>
      <c r="V154" s="96"/>
      <c r="W154" s="97"/>
      <c r="X154" s="97"/>
      <c r="Y154" s="99" t="s">
        <v>254</v>
      </c>
      <c r="Z154" s="99" t="s">
        <v>71</v>
      </c>
      <c r="AA154" s="100">
        <v>1</v>
      </c>
      <c r="AB154" s="99">
        <v>315000</v>
      </c>
      <c r="AC154" s="101">
        <v>0.8</v>
      </c>
      <c r="AD154" s="97">
        <f t="shared" si="17"/>
        <v>252000</v>
      </c>
      <c r="AE154" s="97"/>
      <c r="AF154" s="97"/>
      <c r="AG154" s="102"/>
      <c r="AH154" s="103">
        <f t="shared" si="22"/>
        <v>252000</v>
      </c>
      <c r="AI154" s="104"/>
      <c r="AJ154" s="104"/>
    </row>
    <row r="155" spans="2:36" ht="46.5" x14ac:dyDescent="0.2">
      <c r="B155" s="84">
        <v>75</v>
      </c>
      <c r="C155" s="85" t="s">
        <v>248</v>
      </c>
      <c r="D155" s="85"/>
      <c r="E155" s="86"/>
      <c r="F155" s="86"/>
      <c r="G155" s="87"/>
      <c r="H155" s="88" t="s">
        <v>54</v>
      </c>
      <c r="I155" s="89"/>
      <c r="J155" s="107"/>
      <c r="K155" s="91">
        <v>49</v>
      </c>
      <c r="L155" s="91">
        <v>158</v>
      </c>
      <c r="M155" s="93"/>
      <c r="N155" s="89"/>
      <c r="O155" s="86"/>
      <c r="P155" s="93"/>
      <c r="Q155" s="93"/>
      <c r="R155" s="94"/>
      <c r="S155" s="93"/>
      <c r="T155" s="93"/>
      <c r="U155" s="95"/>
      <c r="V155" s="96"/>
      <c r="W155" s="97"/>
      <c r="X155" s="97"/>
      <c r="Y155" s="99" t="s">
        <v>255</v>
      </c>
      <c r="Z155" s="99" t="s">
        <v>71</v>
      </c>
      <c r="AA155" s="100">
        <v>1</v>
      </c>
      <c r="AB155" s="99">
        <v>215000</v>
      </c>
      <c r="AC155" s="101">
        <v>0.8</v>
      </c>
      <c r="AD155" s="97">
        <f t="shared" si="17"/>
        <v>172000</v>
      </c>
      <c r="AE155" s="97"/>
      <c r="AF155" s="97"/>
      <c r="AG155" s="102"/>
      <c r="AH155" s="103">
        <f t="shared" si="22"/>
        <v>172000</v>
      </c>
      <c r="AI155" s="104"/>
      <c r="AJ155" s="104"/>
    </row>
    <row r="156" spans="2:36" ht="40.5" x14ac:dyDescent="0.2">
      <c r="B156" s="84">
        <v>76</v>
      </c>
      <c r="C156" s="85" t="s">
        <v>256</v>
      </c>
      <c r="D156" s="85" t="s">
        <v>257</v>
      </c>
      <c r="E156" s="86">
        <v>3</v>
      </c>
      <c r="F156" s="86">
        <v>637</v>
      </c>
      <c r="G156" s="93">
        <v>144</v>
      </c>
      <c r="H156" s="88" t="s">
        <v>54</v>
      </c>
      <c r="I156" s="89"/>
      <c r="J156" s="107"/>
      <c r="K156" s="91">
        <v>48</v>
      </c>
      <c r="L156" s="91">
        <v>196</v>
      </c>
      <c r="M156" s="87">
        <v>428.6</v>
      </c>
      <c r="N156" s="89">
        <v>171.5</v>
      </c>
      <c r="O156" s="86" t="s">
        <v>65</v>
      </c>
      <c r="P156" s="93">
        <v>171.5</v>
      </c>
      <c r="Q156" s="93">
        <f t="shared" si="14"/>
        <v>0</v>
      </c>
      <c r="R156" s="94">
        <f t="shared" si="15"/>
        <v>171.5</v>
      </c>
      <c r="S156" s="93">
        <v>144</v>
      </c>
      <c r="T156" s="93">
        <f>171.5-144</f>
        <v>27.5</v>
      </c>
      <c r="U156" s="95"/>
      <c r="V156" s="96"/>
      <c r="W156" s="97">
        <v>80000</v>
      </c>
      <c r="X156" s="97">
        <f t="shared" si="18"/>
        <v>13720000</v>
      </c>
      <c r="Y156" s="99" t="s">
        <v>56</v>
      </c>
      <c r="Z156" s="99" t="s">
        <v>57</v>
      </c>
      <c r="AA156" s="100">
        <f t="shared" si="16"/>
        <v>171.5</v>
      </c>
      <c r="AB156" s="99">
        <v>9000</v>
      </c>
      <c r="AC156" s="101">
        <v>1</v>
      </c>
      <c r="AD156" s="97">
        <f t="shared" si="17"/>
        <v>1543500</v>
      </c>
      <c r="AE156" s="97">
        <f t="shared" si="20"/>
        <v>2572500</v>
      </c>
      <c r="AF156" s="97">
        <f t="shared" si="21"/>
        <v>68600000</v>
      </c>
      <c r="AG156" s="102"/>
      <c r="AH156" s="103">
        <f t="shared" si="22"/>
        <v>86436000</v>
      </c>
      <c r="AI156" s="104" t="s">
        <v>58</v>
      </c>
      <c r="AJ156" s="104" t="s">
        <v>73</v>
      </c>
    </row>
    <row r="157" spans="2:36" ht="69.75" x14ac:dyDescent="0.2">
      <c r="B157" s="84">
        <v>77</v>
      </c>
      <c r="C157" s="85" t="s">
        <v>258</v>
      </c>
      <c r="D157" s="85" t="s">
        <v>259</v>
      </c>
      <c r="E157" s="86">
        <v>3</v>
      </c>
      <c r="F157" s="86">
        <v>660</v>
      </c>
      <c r="G157" s="93">
        <v>192</v>
      </c>
      <c r="H157" s="88" t="s">
        <v>54</v>
      </c>
      <c r="I157" s="89"/>
      <c r="J157" s="107"/>
      <c r="K157" s="91">
        <v>55</v>
      </c>
      <c r="L157" s="91">
        <v>5</v>
      </c>
      <c r="M157" s="87">
        <v>616.79999999999995</v>
      </c>
      <c r="N157" s="89">
        <v>214.5</v>
      </c>
      <c r="O157" s="86" t="s">
        <v>65</v>
      </c>
      <c r="P157" s="93">
        <v>214.5</v>
      </c>
      <c r="Q157" s="93">
        <f t="shared" si="14"/>
        <v>0</v>
      </c>
      <c r="R157" s="94">
        <f t="shared" si="15"/>
        <v>214.5</v>
      </c>
      <c r="S157" s="93">
        <v>192</v>
      </c>
      <c r="T157" s="93">
        <f>214.5-192</f>
        <v>22.5</v>
      </c>
      <c r="U157" s="95"/>
      <c r="V157" s="96"/>
      <c r="W157" s="97">
        <v>80000</v>
      </c>
      <c r="X157" s="97">
        <f t="shared" si="18"/>
        <v>17160000</v>
      </c>
      <c r="Y157" s="99" t="s">
        <v>99</v>
      </c>
      <c r="Z157" s="115" t="s">
        <v>86</v>
      </c>
      <c r="AA157" s="100">
        <v>25</v>
      </c>
      <c r="AB157" s="99">
        <v>95000</v>
      </c>
      <c r="AC157" s="101">
        <v>0.8</v>
      </c>
      <c r="AD157" s="97">
        <f t="shared" si="17"/>
        <v>1900000</v>
      </c>
      <c r="AE157" s="97">
        <f t="shared" si="20"/>
        <v>3217500</v>
      </c>
      <c r="AF157" s="97">
        <f t="shared" si="21"/>
        <v>85800000</v>
      </c>
      <c r="AG157" s="102"/>
      <c r="AH157" s="103">
        <f t="shared" si="22"/>
        <v>108077500</v>
      </c>
      <c r="AI157" s="104" t="s">
        <v>58</v>
      </c>
      <c r="AJ157" s="104" t="s">
        <v>73</v>
      </c>
    </row>
    <row r="158" spans="2:36" ht="39" x14ac:dyDescent="0.2">
      <c r="B158" s="84">
        <v>77</v>
      </c>
      <c r="C158" s="85" t="s">
        <v>258</v>
      </c>
      <c r="D158" s="85" t="s">
        <v>259</v>
      </c>
      <c r="E158" s="86"/>
      <c r="F158" s="86"/>
      <c r="G158" s="93">
        <v>24</v>
      </c>
      <c r="H158" s="88" t="s">
        <v>63</v>
      </c>
      <c r="I158" s="89"/>
      <c r="J158" s="107"/>
      <c r="K158" s="91">
        <v>55</v>
      </c>
      <c r="L158" s="91">
        <v>138</v>
      </c>
      <c r="M158" s="87">
        <v>2555.1</v>
      </c>
      <c r="N158" s="92">
        <v>39.4</v>
      </c>
      <c r="O158" s="86" t="s">
        <v>55</v>
      </c>
      <c r="P158" s="93">
        <v>39.4</v>
      </c>
      <c r="Q158" s="93">
        <f t="shared" si="14"/>
        <v>0</v>
      </c>
      <c r="R158" s="94">
        <f t="shared" si="15"/>
        <v>39.4</v>
      </c>
      <c r="S158" s="93"/>
      <c r="T158" s="93">
        <v>39.4</v>
      </c>
      <c r="U158" s="95"/>
      <c r="V158" s="96"/>
      <c r="W158" s="97">
        <v>80000</v>
      </c>
      <c r="X158" s="97">
        <f t="shared" si="18"/>
        <v>3152000</v>
      </c>
      <c r="Y158" s="98" t="s">
        <v>56</v>
      </c>
      <c r="Z158" s="99" t="s">
        <v>57</v>
      </c>
      <c r="AA158" s="100">
        <f t="shared" si="16"/>
        <v>39.4</v>
      </c>
      <c r="AB158" s="99">
        <v>9000</v>
      </c>
      <c r="AC158" s="101">
        <v>1</v>
      </c>
      <c r="AD158" s="97">
        <f t="shared" si="17"/>
        <v>354600</v>
      </c>
      <c r="AE158" s="97">
        <f t="shared" si="20"/>
        <v>591000</v>
      </c>
      <c r="AF158" s="97">
        <f t="shared" si="21"/>
        <v>15760000</v>
      </c>
      <c r="AG158" s="102"/>
      <c r="AH158" s="103">
        <f t="shared" si="22"/>
        <v>19857600</v>
      </c>
      <c r="AI158" s="105" t="s">
        <v>64</v>
      </c>
      <c r="AJ158" s="105" t="s">
        <v>59</v>
      </c>
    </row>
    <row r="159" spans="2:36" ht="69.75" x14ac:dyDescent="0.2">
      <c r="B159" s="84">
        <v>78</v>
      </c>
      <c r="C159" s="85" t="s">
        <v>260</v>
      </c>
      <c r="D159" s="85" t="s">
        <v>261</v>
      </c>
      <c r="E159" s="86">
        <v>3</v>
      </c>
      <c r="F159" s="86">
        <v>640</v>
      </c>
      <c r="G159" s="93">
        <v>72</v>
      </c>
      <c r="H159" s="88" t="s">
        <v>54</v>
      </c>
      <c r="I159" s="89"/>
      <c r="J159" s="107"/>
      <c r="K159" s="91">
        <v>48</v>
      </c>
      <c r="L159" s="91">
        <v>154</v>
      </c>
      <c r="M159" s="87">
        <v>212.1</v>
      </c>
      <c r="N159" s="89">
        <v>79.2</v>
      </c>
      <c r="O159" s="86" t="s">
        <v>65</v>
      </c>
      <c r="P159" s="93">
        <v>79.2</v>
      </c>
      <c r="Q159" s="93">
        <f t="shared" si="14"/>
        <v>0</v>
      </c>
      <c r="R159" s="94">
        <f t="shared" si="15"/>
        <v>79.2</v>
      </c>
      <c r="S159" s="93">
        <v>72</v>
      </c>
      <c r="T159" s="93">
        <f>79.2-72</f>
        <v>7.2000000000000028</v>
      </c>
      <c r="U159" s="95"/>
      <c r="V159" s="96"/>
      <c r="W159" s="97">
        <v>80000</v>
      </c>
      <c r="X159" s="97">
        <f t="shared" si="18"/>
        <v>6336000</v>
      </c>
      <c r="Y159" s="99" t="s">
        <v>262</v>
      </c>
      <c r="Z159" s="99" t="s">
        <v>57</v>
      </c>
      <c r="AA159" s="100">
        <f t="shared" si="16"/>
        <v>79.2</v>
      </c>
      <c r="AB159" s="99">
        <v>33900</v>
      </c>
      <c r="AC159" s="101">
        <v>1</v>
      </c>
      <c r="AD159" s="97">
        <f t="shared" si="17"/>
        <v>2684880</v>
      </c>
      <c r="AE159" s="97">
        <f t="shared" si="20"/>
        <v>1188000</v>
      </c>
      <c r="AF159" s="97">
        <f t="shared" si="21"/>
        <v>31680000</v>
      </c>
      <c r="AG159" s="102"/>
      <c r="AH159" s="103">
        <f t="shared" si="22"/>
        <v>41888880</v>
      </c>
      <c r="AI159" s="104" t="s">
        <v>58</v>
      </c>
      <c r="AJ159" s="104" t="s">
        <v>73</v>
      </c>
    </row>
    <row r="160" spans="2:36" ht="46.5" x14ac:dyDescent="0.2">
      <c r="B160" s="84">
        <v>79</v>
      </c>
      <c r="C160" s="85" t="s">
        <v>263</v>
      </c>
      <c r="D160" s="85" t="s">
        <v>264</v>
      </c>
      <c r="E160" s="86">
        <v>3</v>
      </c>
      <c r="F160" s="86">
        <v>439</v>
      </c>
      <c r="G160" s="93">
        <v>840</v>
      </c>
      <c r="H160" s="88" t="s">
        <v>54</v>
      </c>
      <c r="I160" s="89"/>
      <c r="J160" s="107"/>
      <c r="K160" s="91">
        <v>48</v>
      </c>
      <c r="L160" s="91">
        <v>192</v>
      </c>
      <c r="M160" s="87">
        <v>974.9</v>
      </c>
      <c r="N160" s="89">
        <v>974.9</v>
      </c>
      <c r="O160" s="86" t="s">
        <v>65</v>
      </c>
      <c r="P160" s="93">
        <v>189.7</v>
      </c>
      <c r="Q160" s="93">
        <v>0</v>
      </c>
      <c r="R160" s="94">
        <f t="shared" ref="R160:R168" si="23">P160+Q160</f>
        <v>189.7</v>
      </c>
      <c r="S160" s="93">
        <v>189.7</v>
      </c>
      <c r="T160" s="93"/>
      <c r="U160" s="95"/>
      <c r="V160" s="96"/>
      <c r="W160" s="97">
        <v>80000</v>
      </c>
      <c r="X160" s="97">
        <f t="shared" si="18"/>
        <v>15176000</v>
      </c>
      <c r="Y160" s="99" t="s">
        <v>265</v>
      </c>
      <c r="Z160" s="99" t="s">
        <v>57</v>
      </c>
      <c r="AA160" s="100">
        <v>94.9</v>
      </c>
      <c r="AB160" s="99">
        <v>33900</v>
      </c>
      <c r="AC160" s="101">
        <v>1</v>
      </c>
      <c r="AD160" s="97">
        <f t="shared" ref="AD160:AD168" si="24">AA160*AB160*AC160</f>
        <v>3217110</v>
      </c>
      <c r="AE160" s="97">
        <f t="shared" si="20"/>
        <v>2845500</v>
      </c>
      <c r="AF160" s="97">
        <f t="shared" si="21"/>
        <v>75880000</v>
      </c>
      <c r="AG160" s="102"/>
      <c r="AH160" s="103">
        <f t="shared" si="22"/>
        <v>97118610</v>
      </c>
      <c r="AI160" s="104" t="s">
        <v>58</v>
      </c>
      <c r="AJ160" s="104"/>
    </row>
    <row r="161" spans="1:37" ht="46.5" x14ac:dyDescent="0.2">
      <c r="B161" s="84">
        <v>79</v>
      </c>
      <c r="C161" s="85" t="s">
        <v>263</v>
      </c>
      <c r="D161" s="85" t="s">
        <v>264</v>
      </c>
      <c r="E161" s="86"/>
      <c r="F161" s="86"/>
      <c r="G161" s="93"/>
      <c r="H161" s="88"/>
      <c r="I161" s="89"/>
      <c r="J161" s="107"/>
      <c r="K161" s="91">
        <v>48</v>
      </c>
      <c r="L161" s="91">
        <v>192</v>
      </c>
      <c r="M161" s="87"/>
      <c r="N161" s="89"/>
      <c r="O161" s="86"/>
      <c r="P161" s="93"/>
      <c r="Q161" s="93"/>
      <c r="R161" s="94"/>
      <c r="S161" s="93"/>
      <c r="T161" s="93"/>
      <c r="U161" s="95"/>
      <c r="V161" s="96"/>
      <c r="W161" s="97"/>
      <c r="X161" s="97"/>
      <c r="Y161" s="99" t="s">
        <v>266</v>
      </c>
      <c r="Z161" s="99" t="s">
        <v>57</v>
      </c>
      <c r="AA161" s="100">
        <v>94.8</v>
      </c>
      <c r="AB161" s="99">
        <v>26900</v>
      </c>
      <c r="AC161" s="101">
        <v>1</v>
      </c>
      <c r="AD161" s="97">
        <f t="shared" si="24"/>
        <v>2550120</v>
      </c>
      <c r="AE161" s="97"/>
      <c r="AF161" s="97"/>
      <c r="AG161" s="102"/>
      <c r="AH161" s="103">
        <f t="shared" si="22"/>
        <v>2550120</v>
      </c>
      <c r="AI161" s="104"/>
      <c r="AJ161" s="104"/>
    </row>
    <row r="162" spans="1:37" s="130" customFormat="1" ht="51.75" customHeight="1" x14ac:dyDescent="0.2">
      <c r="A162" s="3"/>
      <c r="B162" s="84">
        <v>80</v>
      </c>
      <c r="C162" s="85" t="s">
        <v>267</v>
      </c>
      <c r="D162" s="85"/>
      <c r="E162" s="86"/>
      <c r="F162" s="86"/>
      <c r="G162" s="87"/>
      <c r="H162" s="88" t="s">
        <v>54</v>
      </c>
      <c r="I162" s="89"/>
      <c r="J162" s="107"/>
      <c r="K162" s="91">
        <v>49</v>
      </c>
      <c r="L162" s="91">
        <v>168</v>
      </c>
      <c r="M162" s="87">
        <v>161.9</v>
      </c>
      <c r="N162" s="89">
        <v>30.2</v>
      </c>
      <c r="O162" s="86" t="s">
        <v>65</v>
      </c>
      <c r="P162" s="93">
        <v>30.2</v>
      </c>
      <c r="Q162" s="93">
        <f t="shared" ref="Q162" si="25">N162-P162-I162</f>
        <v>0</v>
      </c>
      <c r="R162" s="94">
        <f t="shared" si="23"/>
        <v>30.2</v>
      </c>
      <c r="S162" s="93"/>
      <c r="T162" s="93">
        <v>30.2</v>
      </c>
      <c r="U162" s="113"/>
      <c r="V162" s="96"/>
      <c r="W162" s="97">
        <v>80000</v>
      </c>
      <c r="X162" s="97">
        <f t="shared" ref="X162" si="26">(S162+T162)*W162</f>
        <v>2416000</v>
      </c>
      <c r="Y162" s="99" t="s">
        <v>162</v>
      </c>
      <c r="Z162" s="115" t="s">
        <v>86</v>
      </c>
      <c r="AA162" s="100">
        <v>7</v>
      </c>
      <c r="AB162" s="99">
        <v>132500</v>
      </c>
      <c r="AC162" s="101">
        <v>0.8</v>
      </c>
      <c r="AD162" s="97">
        <f t="shared" si="24"/>
        <v>742000</v>
      </c>
      <c r="AE162" s="97">
        <f t="shared" si="20"/>
        <v>453000</v>
      </c>
      <c r="AF162" s="97">
        <f t="shared" si="21"/>
        <v>12080000</v>
      </c>
      <c r="AG162" s="114">
        <f>U162*40000</f>
        <v>0</v>
      </c>
      <c r="AH162" s="103">
        <f t="shared" si="22"/>
        <v>15691000</v>
      </c>
      <c r="AI162" s="105" t="s">
        <v>64</v>
      </c>
      <c r="AJ162" s="104" t="s">
        <v>73</v>
      </c>
      <c r="AK162" s="3"/>
    </row>
    <row r="163" spans="1:37" ht="69.75" x14ac:dyDescent="0.2">
      <c r="B163" s="122">
        <v>81</v>
      </c>
      <c r="C163" s="123" t="s">
        <v>268</v>
      </c>
      <c r="D163" s="123" t="s">
        <v>269</v>
      </c>
      <c r="E163" s="124">
        <v>3</v>
      </c>
      <c r="F163" s="124">
        <v>691</v>
      </c>
      <c r="G163" s="125">
        <v>360</v>
      </c>
      <c r="H163" s="126" t="s">
        <v>54</v>
      </c>
      <c r="I163" s="127">
        <v>201.8</v>
      </c>
      <c r="J163" s="107"/>
      <c r="K163" s="128">
        <v>56</v>
      </c>
      <c r="L163" s="128">
        <v>8</v>
      </c>
      <c r="M163" s="125">
        <v>412</v>
      </c>
      <c r="N163" s="127">
        <v>412</v>
      </c>
      <c r="O163" s="124" t="s">
        <v>65</v>
      </c>
      <c r="P163" s="138">
        <v>196.9</v>
      </c>
      <c r="Q163" s="93">
        <v>0</v>
      </c>
      <c r="R163" s="94">
        <f>P163+Q163</f>
        <v>196.9</v>
      </c>
      <c r="S163" s="129">
        <v>196.9</v>
      </c>
      <c r="T163" s="129"/>
      <c r="U163" s="95"/>
      <c r="V163" s="96"/>
      <c r="W163" s="97">
        <v>80000</v>
      </c>
      <c r="X163" s="97">
        <f>(S163+T163)*W163</f>
        <v>15752000</v>
      </c>
      <c r="Y163" s="99" t="s">
        <v>99</v>
      </c>
      <c r="Z163" s="115" t="s">
        <v>86</v>
      </c>
      <c r="AA163" s="100">
        <v>20</v>
      </c>
      <c r="AB163" s="99">
        <v>95000</v>
      </c>
      <c r="AC163" s="101">
        <v>0.8</v>
      </c>
      <c r="AD163" s="97">
        <f>AA163*AB163*AC163</f>
        <v>1520000</v>
      </c>
      <c r="AE163" s="97">
        <f>(S163+T163)*15000</f>
        <v>2953500</v>
      </c>
      <c r="AF163" s="97">
        <f>(S163+T163)*W163*5</f>
        <v>78760000</v>
      </c>
      <c r="AG163" s="102"/>
      <c r="AH163" s="103">
        <f>X163+AD163+AE163+AF163+AG163</f>
        <v>98985500</v>
      </c>
      <c r="AI163" s="104" t="s">
        <v>58</v>
      </c>
      <c r="AJ163" s="104"/>
    </row>
    <row r="164" spans="1:37" s="82" customFormat="1" ht="51.75" customHeight="1" x14ac:dyDescent="0.2">
      <c r="B164" s="139" t="s">
        <v>270</v>
      </c>
      <c r="C164" s="140" t="s">
        <v>271</v>
      </c>
      <c r="D164" s="141"/>
      <c r="E164" s="142"/>
      <c r="F164" s="142"/>
      <c r="G164" s="143">
        <f>SUBTOTAL(9,G165:G168)</f>
        <v>672</v>
      </c>
      <c r="H164" s="143">
        <f t="shared" ref="H164:AH164" si="27">SUBTOTAL(9,H165:H168)</f>
        <v>0</v>
      </c>
      <c r="I164" s="143">
        <f t="shared" si="27"/>
        <v>0</v>
      </c>
      <c r="J164" s="143">
        <f t="shared" si="27"/>
        <v>0</v>
      </c>
      <c r="K164" s="143"/>
      <c r="L164" s="143"/>
      <c r="M164" s="143">
        <f t="shared" si="27"/>
        <v>880</v>
      </c>
      <c r="N164" s="143">
        <f t="shared" si="27"/>
        <v>880</v>
      </c>
      <c r="O164" s="143"/>
      <c r="P164" s="143">
        <f t="shared" si="27"/>
        <v>159.6</v>
      </c>
      <c r="Q164" s="143">
        <f t="shared" si="27"/>
        <v>0</v>
      </c>
      <c r="R164" s="143">
        <f t="shared" si="27"/>
        <v>159.6</v>
      </c>
      <c r="S164" s="143">
        <f t="shared" si="27"/>
        <v>159.6</v>
      </c>
      <c r="T164" s="143">
        <f t="shared" si="27"/>
        <v>0</v>
      </c>
      <c r="U164" s="143">
        <f t="shared" si="27"/>
        <v>0</v>
      </c>
      <c r="V164" s="143">
        <f t="shared" si="27"/>
        <v>0</v>
      </c>
      <c r="W164" s="143"/>
      <c r="X164" s="143">
        <f t="shared" si="27"/>
        <v>12768000</v>
      </c>
      <c r="Y164" s="143"/>
      <c r="Z164" s="143"/>
      <c r="AA164" s="143"/>
      <c r="AB164" s="143"/>
      <c r="AC164" s="143"/>
      <c r="AD164" s="144">
        <f t="shared" si="27"/>
        <v>2587060</v>
      </c>
      <c r="AE164" s="144">
        <f t="shared" si="27"/>
        <v>2394000</v>
      </c>
      <c r="AF164" s="144">
        <f t="shared" si="27"/>
        <v>63840000</v>
      </c>
      <c r="AG164" s="144">
        <f t="shared" si="27"/>
        <v>0</v>
      </c>
      <c r="AH164" s="144">
        <f t="shared" si="27"/>
        <v>81589060</v>
      </c>
      <c r="AI164" s="143"/>
      <c r="AJ164" s="143"/>
    </row>
    <row r="165" spans="1:37" ht="93" x14ac:dyDescent="0.2">
      <c r="B165" s="84">
        <v>1</v>
      </c>
      <c r="C165" s="85" t="s">
        <v>272</v>
      </c>
      <c r="D165" s="85" t="s">
        <v>273</v>
      </c>
      <c r="E165" s="86">
        <v>3</v>
      </c>
      <c r="F165" s="86" t="s">
        <v>274</v>
      </c>
      <c r="G165" s="87">
        <v>264</v>
      </c>
      <c r="H165" s="88" t="s">
        <v>275</v>
      </c>
      <c r="I165" s="89"/>
      <c r="J165" s="107"/>
      <c r="K165" s="91">
        <v>55</v>
      </c>
      <c r="L165" s="91">
        <v>69</v>
      </c>
      <c r="M165" s="93">
        <v>301.39999999999998</v>
      </c>
      <c r="N165" s="89">
        <v>301.39999999999998</v>
      </c>
      <c r="O165" s="86" t="s">
        <v>65</v>
      </c>
      <c r="P165" s="93">
        <v>17.399999999999999</v>
      </c>
      <c r="Q165" s="93">
        <v>0</v>
      </c>
      <c r="R165" s="94">
        <f t="shared" si="23"/>
        <v>17.399999999999999</v>
      </c>
      <c r="S165" s="93">
        <v>17.399999999999999</v>
      </c>
      <c r="T165" s="93"/>
      <c r="U165" s="113"/>
      <c r="V165" s="96"/>
      <c r="W165" s="97">
        <v>80000</v>
      </c>
      <c r="X165" s="97">
        <f t="shared" ref="X165:X168" si="28">(S165+T165)*W165</f>
        <v>1392000</v>
      </c>
      <c r="Y165" s="99" t="s">
        <v>276</v>
      </c>
      <c r="Z165" s="99" t="s">
        <v>71</v>
      </c>
      <c r="AA165" s="100">
        <v>2</v>
      </c>
      <c r="AB165" s="99">
        <v>163000</v>
      </c>
      <c r="AC165" s="101">
        <v>0.8</v>
      </c>
      <c r="AD165" s="97">
        <f t="shared" si="24"/>
        <v>260800</v>
      </c>
      <c r="AE165" s="97">
        <f t="shared" si="20"/>
        <v>260999.99999999997</v>
      </c>
      <c r="AF165" s="97">
        <f t="shared" si="21"/>
        <v>6960000</v>
      </c>
      <c r="AG165" s="114">
        <f t="shared" ref="AG165:AG166" si="29">U165*40000</f>
        <v>0</v>
      </c>
      <c r="AH165" s="103">
        <f t="shared" si="22"/>
        <v>8873800</v>
      </c>
      <c r="AI165" s="104" t="s">
        <v>58</v>
      </c>
      <c r="AJ165" s="104"/>
    </row>
    <row r="166" spans="1:37" ht="69" customHeight="1" x14ac:dyDescent="0.2">
      <c r="B166" s="84">
        <v>2</v>
      </c>
      <c r="C166" s="85" t="s">
        <v>277</v>
      </c>
      <c r="D166" s="85" t="s">
        <v>278</v>
      </c>
      <c r="E166" s="86">
        <v>3</v>
      </c>
      <c r="F166" s="86" t="s">
        <v>279</v>
      </c>
      <c r="G166" s="87">
        <v>264</v>
      </c>
      <c r="H166" s="88" t="s">
        <v>275</v>
      </c>
      <c r="I166" s="89"/>
      <c r="J166" s="107"/>
      <c r="K166" s="91">
        <v>55</v>
      </c>
      <c r="L166" s="91">
        <v>59</v>
      </c>
      <c r="M166" s="93">
        <v>302.10000000000002</v>
      </c>
      <c r="N166" s="89">
        <v>302.10000000000002</v>
      </c>
      <c r="O166" s="86" t="s">
        <v>65</v>
      </c>
      <c r="P166" s="93">
        <v>81.3</v>
      </c>
      <c r="Q166" s="93">
        <v>0</v>
      </c>
      <c r="R166" s="94">
        <f t="shared" si="23"/>
        <v>81.3</v>
      </c>
      <c r="S166" s="93">
        <v>81.3</v>
      </c>
      <c r="T166" s="93"/>
      <c r="U166" s="113"/>
      <c r="V166" s="96"/>
      <c r="W166" s="97">
        <v>80000</v>
      </c>
      <c r="X166" s="97">
        <f t="shared" si="28"/>
        <v>6504000</v>
      </c>
      <c r="Y166" s="99" t="s">
        <v>280</v>
      </c>
      <c r="Z166" s="115" t="s">
        <v>57</v>
      </c>
      <c r="AA166" s="100">
        <f>81.3-48</f>
        <v>33.299999999999997</v>
      </c>
      <c r="AB166" s="99">
        <v>15200</v>
      </c>
      <c r="AC166" s="101">
        <v>1</v>
      </c>
      <c r="AD166" s="97">
        <f t="shared" si="24"/>
        <v>506159.99999999994</v>
      </c>
      <c r="AE166" s="97">
        <f t="shared" si="20"/>
        <v>1219500</v>
      </c>
      <c r="AF166" s="97">
        <f t="shared" si="21"/>
        <v>32520000</v>
      </c>
      <c r="AG166" s="114">
        <f t="shared" si="29"/>
        <v>0</v>
      </c>
      <c r="AH166" s="103">
        <f t="shared" si="22"/>
        <v>40749660</v>
      </c>
      <c r="AI166" s="104" t="s">
        <v>58</v>
      </c>
      <c r="AJ166" s="104"/>
    </row>
    <row r="167" spans="1:37" ht="93" x14ac:dyDescent="0.2">
      <c r="B167" s="84">
        <v>2</v>
      </c>
      <c r="C167" s="85" t="s">
        <v>277</v>
      </c>
      <c r="D167" s="85" t="s">
        <v>278</v>
      </c>
      <c r="E167" s="86"/>
      <c r="F167" s="86"/>
      <c r="G167" s="87"/>
      <c r="H167" s="88"/>
      <c r="I167" s="89"/>
      <c r="J167" s="107"/>
      <c r="K167" s="91">
        <v>55</v>
      </c>
      <c r="L167" s="91">
        <v>59</v>
      </c>
      <c r="M167" s="93"/>
      <c r="N167" s="89"/>
      <c r="O167" s="86"/>
      <c r="P167" s="93"/>
      <c r="Q167" s="93"/>
      <c r="R167" s="94"/>
      <c r="S167" s="93"/>
      <c r="T167" s="93"/>
      <c r="U167" s="113"/>
      <c r="V167" s="96"/>
      <c r="W167" s="97"/>
      <c r="X167" s="97"/>
      <c r="Y167" s="99" t="s">
        <v>281</v>
      </c>
      <c r="Z167" s="115" t="s">
        <v>86</v>
      </c>
      <c r="AA167" s="121">
        <v>12</v>
      </c>
      <c r="AB167" s="99">
        <v>132500</v>
      </c>
      <c r="AC167" s="101">
        <v>0.8</v>
      </c>
      <c r="AD167" s="97">
        <f t="shared" si="24"/>
        <v>1272000</v>
      </c>
      <c r="AE167" s="97"/>
      <c r="AF167" s="97"/>
      <c r="AG167" s="114"/>
      <c r="AH167" s="103">
        <f t="shared" si="22"/>
        <v>1272000</v>
      </c>
      <c r="AI167" s="104"/>
      <c r="AJ167" s="104"/>
    </row>
    <row r="168" spans="1:37" ht="46.5" x14ac:dyDescent="0.2">
      <c r="B168" s="84">
        <v>3</v>
      </c>
      <c r="C168" s="85" t="s">
        <v>282</v>
      </c>
      <c r="D168" s="85"/>
      <c r="E168" s="86">
        <v>3</v>
      </c>
      <c r="F168" s="86" t="s">
        <v>274</v>
      </c>
      <c r="G168" s="87">
        <v>144</v>
      </c>
      <c r="H168" s="88" t="s">
        <v>275</v>
      </c>
      <c r="I168" s="89"/>
      <c r="J168" s="107"/>
      <c r="K168" s="91">
        <v>55</v>
      </c>
      <c r="L168" s="91">
        <v>68</v>
      </c>
      <c r="M168" s="93">
        <v>276.5</v>
      </c>
      <c r="N168" s="89">
        <v>276.5</v>
      </c>
      <c r="O168" s="86" t="s">
        <v>65</v>
      </c>
      <c r="P168" s="93">
        <v>60.9</v>
      </c>
      <c r="Q168" s="93">
        <v>0</v>
      </c>
      <c r="R168" s="94">
        <f t="shared" si="23"/>
        <v>60.9</v>
      </c>
      <c r="S168" s="93">
        <v>60.9</v>
      </c>
      <c r="T168" s="93"/>
      <c r="U168" s="95"/>
      <c r="V168" s="96"/>
      <c r="W168" s="97">
        <v>80000</v>
      </c>
      <c r="X168" s="97">
        <f t="shared" si="28"/>
        <v>4872000</v>
      </c>
      <c r="Y168" s="99" t="s">
        <v>56</v>
      </c>
      <c r="Z168" s="99" t="s">
        <v>57</v>
      </c>
      <c r="AA168" s="100">
        <f t="shared" ref="AA168" si="30">R168</f>
        <v>60.9</v>
      </c>
      <c r="AB168" s="99">
        <v>9000</v>
      </c>
      <c r="AC168" s="101">
        <v>1</v>
      </c>
      <c r="AD168" s="97">
        <f t="shared" si="24"/>
        <v>548100</v>
      </c>
      <c r="AE168" s="97">
        <f t="shared" si="20"/>
        <v>913500</v>
      </c>
      <c r="AF168" s="97">
        <f t="shared" si="21"/>
        <v>24360000</v>
      </c>
      <c r="AG168" s="102"/>
      <c r="AH168" s="103">
        <f t="shared" si="22"/>
        <v>30693600</v>
      </c>
      <c r="AI168" s="104" t="s">
        <v>58</v>
      </c>
      <c r="AJ168" s="104"/>
    </row>
    <row r="169" spans="1:37" s="82" customFormat="1" ht="42.75" customHeight="1" x14ac:dyDescent="0.2">
      <c r="B169" s="145"/>
      <c r="C169" s="146" t="s">
        <v>283</v>
      </c>
      <c r="D169" s="147"/>
      <c r="E169" s="145"/>
      <c r="F169" s="148"/>
      <c r="G169" s="149">
        <f>G164+G9</f>
        <v>20016</v>
      </c>
      <c r="H169" s="149">
        <f t="shared" ref="H169:AH169" si="31">H164+H9</f>
        <v>0</v>
      </c>
      <c r="I169" s="149">
        <f t="shared" si="31"/>
        <v>330.4</v>
      </c>
      <c r="J169" s="149">
        <f t="shared" si="31"/>
        <v>0</v>
      </c>
      <c r="K169" s="149"/>
      <c r="L169" s="149"/>
      <c r="M169" s="149">
        <f t="shared" si="31"/>
        <v>113417.69999999995</v>
      </c>
      <c r="N169" s="149">
        <f t="shared" si="31"/>
        <v>23729.400000000005</v>
      </c>
      <c r="O169" s="149">
        <f t="shared" si="31"/>
        <v>0</v>
      </c>
      <c r="P169" s="149">
        <f t="shared" si="31"/>
        <v>19553.200000000004</v>
      </c>
      <c r="Q169" s="149">
        <f t="shared" si="31"/>
        <v>477.70000000000005</v>
      </c>
      <c r="R169" s="149">
        <f t="shared" si="31"/>
        <v>20030.900000000001</v>
      </c>
      <c r="S169" s="149">
        <f t="shared" si="31"/>
        <v>14672.900000000003</v>
      </c>
      <c r="T169" s="149">
        <f t="shared" si="31"/>
        <v>5358</v>
      </c>
      <c r="U169" s="149">
        <f t="shared" si="31"/>
        <v>0</v>
      </c>
      <c r="V169" s="149">
        <f t="shared" si="31"/>
        <v>0</v>
      </c>
      <c r="W169" s="149">
        <f t="shared" si="31"/>
        <v>0</v>
      </c>
      <c r="X169" s="150">
        <f t="shared" si="31"/>
        <v>1602472000</v>
      </c>
      <c r="Y169" s="149">
        <f t="shared" si="31"/>
        <v>0</v>
      </c>
      <c r="Z169" s="149">
        <f t="shared" si="31"/>
        <v>0</v>
      </c>
      <c r="AA169" s="149">
        <f t="shared" si="31"/>
        <v>0</v>
      </c>
      <c r="AB169" s="149">
        <f t="shared" si="31"/>
        <v>0</v>
      </c>
      <c r="AC169" s="149">
        <f t="shared" si="31"/>
        <v>0</v>
      </c>
      <c r="AD169" s="150">
        <f t="shared" si="31"/>
        <v>221720286.80000001</v>
      </c>
      <c r="AE169" s="150">
        <f t="shared" si="31"/>
        <v>300463500</v>
      </c>
      <c r="AF169" s="150">
        <f t="shared" si="31"/>
        <v>8012360000</v>
      </c>
      <c r="AG169" s="150">
        <f t="shared" si="31"/>
        <v>0</v>
      </c>
      <c r="AH169" s="151">
        <f t="shared" si="31"/>
        <v>10137015786.799999</v>
      </c>
      <c r="AI169" s="152"/>
      <c r="AJ169" s="152"/>
    </row>
    <row r="170" spans="1:37" ht="40.5" customHeight="1" x14ac:dyDescent="0.2">
      <c r="B170" s="3"/>
      <c r="D170" s="153"/>
      <c r="E170" s="154"/>
      <c r="F170" s="154"/>
      <c r="G170" s="155"/>
      <c r="H170" s="154"/>
      <c r="I170" s="155"/>
      <c r="J170" s="156"/>
      <c r="K170" s="155"/>
      <c r="L170" s="155"/>
      <c r="M170" s="155"/>
      <c r="N170" s="156"/>
      <c r="O170" s="157"/>
      <c r="P170" s="158"/>
      <c r="Q170" s="158"/>
      <c r="R170" s="158"/>
      <c r="S170" s="158"/>
      <c r="T170" s="159"/>
      <c r="U170" s="159"/>
      <c r="V170" s="159"/>
      <c r="W170" s="159"/>
      <c r="X170" s="160"/>
      <c r="Y170" s="160"/>
      <c r="Z170" s="160"/>
      <c r="AA170" s="161"/>
      <c r="AB170" s="160"/>
      <c r="AC170" s="160"/>
      <c r="AD170" s="159"/>
      <c r="AE170" s="159"/>
      <c r="AF170" s="159"/>
      <c r="AG170" s="159"/>
      <c r="AH170" s="159"/>
      <c r="AI170" s="162"/>
    </row>
    <row r="171" spans="1:37" s="169" customFormat="1" ht="30" customHeight="1" x14ac:dyDescent="0.4">
      <c r="A171" s="163"/>
      <c r="B171" s="163"/>
      <c r="C171" s="163"/>
      <c r="D171" s="163"/>
      <c r="E171" s="163"/>
      <c r="F171" s="163"/>
      <c r="G171" s="163"/>
      <c r="H171" s="163"/>
      <c r="I171" s="164"/>
      <c r="J171" s="164"/>
      <c r="K171" s="164"/>
      <c r="L171" s="164"/>
      <c r="M171" s="164"/>
      <c r="N171" s="164"/>
      <c r="O171" s="164"/>
      <c r="P171" s="164"/>
      <c r="Q171" s="164"/>
      <c r="R171" s="164"/>
      <c r="S171" s="163"/>
      <c r="T171" s="163"/>
      <c r="U171" s="163"/>
      <c r="V171" s="163"/>
      <c r="W171" s="163"/>
      <c r="X171" s="163"/>
      <c r="Y171" s="163"/>
      <c r="Z171" s="165"/>
      <c r="AA171" s="166"/>
      <c r="AB171" s="167"/>
      <c r="AC171" s="167"/>
      <c r="AD171" s="167"/>
      <c r="AE171" s="167"/>
      <c r="AF171" s="167"/>
      <c r="AG171" s="167"/>
      <c r="AH171" s="167"/>
      <c r="AI171" s="168"/>
      <c r="AJ171" s="168"/>
    </row>
    <row r="172" spans="1:37" s="169" customFormat="1" ht="30" customHeight="1" x14ac:dyDescent="0.4">
      <c r="A172" s="163"/>
      <c r="B172" s="163"/>
      <c r="C172" s="163"/>
      <c r="D172" s="163"/>
      <c r="E172" s="163"/>
      <c r="F172" s="163"/>
      <c r="G172" s="163"/>
      <c r="H172" s="163"/>
      <c r="I172" s="163"/>
      <c r="J172" s="163"/>
      <c r="K172" s="163"/>
      <c r="L172" s="163"/>
      <c r="M172" s="163"/>
      <c r="N172" s="163"/>
      <c r="O172" s="163"/>
      <c r="P172" s="163"/>
      <c r="Q172" s="165"/>
      <c r="R172" s="165"/>
      <c r="S172" s="163"/>
      <c r="T172" s="163"/>
      <c r="U172" s="163"/>
      <c r="V172" s="163"/>
      <c r="W172" s="163"/>
      <c r="X172" s="163"/>
      <c r="Y172" s="163"/>
      <c r="Z172" s="165"/>
      <c r="AA172" s="166"/>
      <c r="AB172" s="167"/>
      <c r="AC172" s="167"/>
      <c r="AD172" s="167"/>
      <c r="AE172" s="167"/>
      <c r="AF172" s="167"/>
      <c r="AG172" s="167"/>
      <c r="AH172" s="167"/>
      <c r="AI172" s="168"/>
      <c r="AJ172" s="168"/>
    </row>
    <row r="173" spans="1:37" s="169" customFormat="1" ht="30" customHeight="1" x14ac:dyDescent="0.35">
      <c r="A173" s="165"/>
      <c r="B173" s="165"/>
      <c r="C173" s="165"/>
      <c r="D173" s="165"/>
      <c r="E173" s="165"/>
      <c r="F173" s="164"/>
      <c r="G173" s="170"/>
      <c r="H173" s="171"/>
      <c r="I173" s="165"/>
      <c r="J173" s="165"/>
      <c r="K173" s="165"/>
      <c r="L173" s="165"/>
      <c r="M173" s="165"/>
      <c r="N173" s="165"/>
      <c r="O173" s="165"/>
      <c r="P173" s="165"/>
      <c r="Q173" s="165"/>
      <c r="R173" s="165"/>
      <c r="S173" s="163"/>
      <c r="T173" s="163"/>
      <c r="U173" s="163"/>
      <c r="V173" s="163"/>
      <c r="W173" s="163"/>
      <c r="X173" s="163"/>
      <c r="Y173" s="163"/>
      <c r="Z173" s="165"/>
      <c r="AA173" s="166"/>
      <c r="AB173" s="164"/>
      <c r="AC173" s="164"/>
      <c r="AD173" s="164"/>
      <c r="AF173" s="172"/>
      <c r="AG173" s="172"/>
      <c r="AH173" s="172"/>
      <c r="AI173" s="172"/>
      <c r="AJ173" s="172"/>
    </row>
    <row r="174" spans="1:37" s="169" customFormat="1" ht="28.15" customHeight="1" x14ac:dyDescent="0.35">
      <c r="A174" s="173"/>
      <c r="B174" s="171"/>
      <c r="C174" s="171"/>
      <c r="D174" s="171"/>
      <c r="E174" s="171"/>
      <c r="F174" s="171"/>
      <c r="G174" s="170"/>
      <c r="H174" s="171"/>
      <c r="I174" s="171"/>
      <c r="J174" s="171"/>
      <c r="K174" s="174"/>
      <c r="L174" s="175"/>
      <c r="M174" s="171"/>
      <c r="N174" s="171"/>
      <c r="O174" s="171"/>
      <c r="P174" s="176"/>
      <c r="Q174" s="176"/>
      <c r="R174" s="177"/>
      <c r="S174" s="178"/>
      <c r="T174" s="178"/>
      <c r="U174" s="178"/>
      <c r="V174" s="178"/>
      <c r="W174" s="178"/>
      <c r="X174" s="178"/>
      <c r="Y174" s="178"/>
      <c r="Z174" s="178"/>
      <c r="AA174" s="179"/>
      <c r="AB174" s="178"/>
      <c r="AC174" s="178"/>
      <c r="AF174" s="172"/>
      <c r="AG174" s="172"/>
      <c r="AH174" s="172"/>
      <c r="AI174" s="172"/>
      <c r="AJ174" s="172"/>
    </row>
    <row r="175" spans="1:37" s="169" customFormat="1" ht="28.15" customHeight="1" x14ac:dyDescent="0.35">
      <c r="A175" s="173"/>
      <c r="B175" s="171"/>
      <c r="C175" s="171"/>
      <c r="D175" s="171"/>
      <c r="E175" s="171"/>
      <c r="F175" s="171"/>
      <c r="G175" s="170"/>
      <c r="H175" s="171"/>
      <c r="I175" s="171"/>
      <c r="J175" s="171"/>
      <c r="K175" s="174"/>
      <c r="L175" s="175"/>
      <c r="M175" s="171"/>
      <c r="N175" s="171"/>
      <c r="O175" s="171"/>
      <c r="P175" s="176"/>
      <c r="Q175" s="176"/>
      <c r="R175" s="177"/>
      <c r="S175" s="178"/>
      <c r="T175" s="178"/>
      <c r="U175" s="178"/>
      <c r="V175" s="178"/>
      <c r="W175" s="178"/>
      <c r="X175" s="178"/>
      <c r="Y175" s="178"/>
      <c r="Z175" s="178"/>
      <c r="AA175" s="179"/>
      <c r="AB175" s="178"/>
      <c r="AC175" s="178"/>
      <c r="AF175" s="172"/>
      <c r="AG175" s="172"/>
      <c r="AH175" s="172"/>
      <c r="AI175" s="172"/>
      <c r="AJ175" s="172"/>
    </row>
    <row r="176" spans="1:37" s="169" customFormat="1" ht="28.15" customHeight="1" x14ac:dyDescent="0.35">
      <c r="A176" s="173"/>
      <c r="B176" s="171"/>
      <c r="C176" s="171"/>
      <c r="D176" s="171"/>
      <c r="E176" s="171"/>
      <c r="F176" s="171"/>
      <c r="G176" s="170"/>
      <c r="H176" s="171"/>
      <c r="I176" s="171"/>
      <c r="J176" s="171"/>
      <c r="K176" s="174"/>
      <c r="L176" s="175"/>
      <c r="M176" s="171"/>
      <c r="N176" s="171"/>
      <c r="O176" s="171"/>
      <c r="P176" s="176"/>
      <c r="Q176" s="176"/>
      <c r="R176" s="177"/>
      <c r="S176" s="178"/>
      <c r="T176" s="178"/>
      <c r="U176" s="178"/>
      <c r="V176" s="178"/>
      <c r="W176" s="178"/>
      <c r="X176" s="178"/>
      <c r="Y176" s="178"/>
      <c r="Z176" s="178"/>
      <c r="AA176" s="179"/>
      <c r="AB176" s="178"/>
      <c r="AC176" s="178"/>
      <c r="AF176" s="172"/>
      <c r="AG176" s="172"/>
      <c r="AH176" s="172"/>
      <c r="AI176" s="172"/>
      <c r="AJ176" s="172"/>
    </row>
    <row r="177" spans="1:36" s="169" customFormat="1" ht="30.75" x14ac:dyDescent="0.35">
      <c r="A177" s="173"/>
      <c r="B177" s="171"/>
      <c r="C177" s="171"/>
      <c r="D177" s="171"/>
      <c r="E177" s="171"/>
      <c r="F177" s="171"/>
      <c r="G177" s="170"/>
      <c r="H177" s="171"/>
      <c r="I177" s="171"/>
      <c r="J177" s="171"/>
      <c r="K177" s="174"/>
      <c r="L177" s="175"/>
      <c r="M177" s="171"/>
      <c r="N177" s="171"/>
      <c r="O177" s="171"/>
      <c r="P177" s="176"/>
      <c r="Q177" s="176"/>
      <c r="R177" s="177"/>
      <c r="S177" s="178"/>
      <c r="T177" s="178"/>
      <c r="U177" s="178"/>
      <c r="V177" s="178"/>
      <c r="W177" s="178"/>
      <c r="X177" s="178"/>
      <c r="Y177" s="178"/>
      <c r="Z177" s="178"/>
      <c r="AA177" s="179"/>
      <c r="AB177" s="178"/>
      <c r="AC177" s="178"/>
      <c r="AF177" s="172"/>
      <c r="AG177" s="172"/>
      <c r="AH177" s="172"/>
      <c r="AI177" s="172"/>
      <c r="AJ177" s="172"/>
    </row>
    <row r="178" spans="1:36" s="169" customFormat="1" ht="30.75" x14ac:dyDescent="0.35">
      <c r="A178" s="173"/>
      <c r="B178" s="171"/>
      <c r="C178" s="171"/>
      <c r="D178" s="171"/>
      <c r="E178" s="171"/>
      <c r="F178" s="171"/>
      <c r="G178" s="170"/>
      <c r="H178" s="171"/>
      <c r="I178" s="171"/>
      <c r="J178" s="171"/>
      <c r="K178" s="174"/>
      <c r="L178" s="175"/>
      <c r="M178" s="171"/>
      <c r="N178" s="171"/>
      <c r="O178" s="171"/>
      <c r="P178" s="176"/>
      <c r="Q178" s="176"/>
      <c r="R178" s="177"/>
      <c r="S178" s="178"/>
      <c r="T178" s="178"/>
      <c r="U178" s="178"/>
      <c r="V178" s="178"/>
      <c r="W178" s="178"/>
      <c r="X178" s="178"/>
      <c r="Y178" s="178"/>
      <c r="Z178" s="178"/>
      <c r="AA178" s="179"/>
      <c r="AB178" s="178"/>
      <c r="AC178" s="178"/>
      <c r="AF178" s="172"/>
      <c r="AG178" s="172"/>
      <c r="AH178" s="172"/>
      <c r="AI178" s="172"/>
      <c r="AJ178" s="172"/>
    </row>
    <row r="179" spans="1:36" s="169" customFormat="1" ht="30.75" x14ac:dyDescent="0.35">
      <c r="A179" s="173"/>
      <c r="B179" s="171"/>
      <c r="C179" s="171"/>
      <c r="D179" s="171"/>
      <c r="E179" s="171"/>
      <c r="F179" s="171"/>
      <c r="G179" s="170"/>
      <c r="H179" s="171"/>
      <c r="I179" s="171"/>
      <c r="J179" s="171"/>
      <c r="K179" s="174"/>
      <c r="L179" s="175"/>
      <c r="M179" s="171"/>
      <c r="N179" s="171"/>
      <c r="O179" s="171"/>
      <c r="P179" s="176"/>
      <c r="Q179" s="176"/>
      <c r="R179" s="177"/>
      <c r="S179" s="178"/>
      <c r="T179" s="178"/>
      <c r="U179" s="178"/>
      <c r="V179" s="178"/>
      <c r="W179" s="178"/>
      <c r="X179" s="178"/>
      <c r="Y179" s="178"/>
      <c r="Z179" s="178"/>
      <c r="AA179" s="179"/>
      <c r="AB179" s="178"/>
      <c r="AC179" s="178"/>
      <c r="AF179" s="172"/>
      <c r="AG179" s="172"/>
      <c r="AH179" s="172"/>
      <c r="AI179" s="172"/>
      <c r="AJ179" s="172"/>
    </row>
    <row r="180" spans="1:36" s="169" customFormat="1" ht="30.75" x14ac:dyDescent="0.35">
      <c r="A180" s="173"/>
      <c r="B180" s="171"/>
      <c r="C180" s="171"/>
      <c r="D180" s="171"/>
      <c r="E180" s="171"/>
      <c r="F180" s="171"/>
      <c r="G180" s="170"/>
      <c r="H180" s="171"/>
      <c r="I180" s="171"/>
      <c r="J180" s="171"/>
      <c r="K180" s="174"/>
      <c r="L180" s="175"/>
      <c r="M180" s="171"/>
      <c r="N180" s="171"/>
      <c r="O180" s="171"/>
      <c r="P180" s="176"/>
      <c r="Q180" s="176"/>
      <c r="R180" s="177"/>
      <c r="S180" s="178"/>
      <c r="T180" s="178"/>
      <c r="U180" s="178"/>
      <c r="V180" s="178"/>
      <c r="W180" s="178"/>
      <c r="X180" s="178"/>
      <c r="Y180" s="178"/>
      <c r="Z180" s="178"/>
      <c r="AA180" s="179"/>
      <c r="AB180" s="178"/>
      <c r="AC180" s="178"/>
      <c r="AF180" s="172"/>
      <c r="AG180" s="172"/>
      <c r="AH180" s="172"/>
      <c r="AI180" s="172"/>
      <c r="AJ180" s="172"/>
    </row>
    <row r="181" spans="1:36" s="169" customFormat="1" ht="30" customHeight="1" x14ac:dyDescent="0.35">
      <c r="A181" s="173"/>
      <c r="B181" s="171"/>
      <c r="C181" s="171"/>
      <c r="D181" s="171"/>
      <c r="E181" s="171"/>
      <c r="F181" s="171"/>
      <c r="G181" s="170"/>
      <c r="H181" s="171"/>
      <c r="I181" s="171"/>
      <c r="J181" s="171"/>
      <c r="K181" s="174"/>
      <c r="L181" s="175"/>
      <c r="M181" s="171"/>
      <c r="N181" s="171"/>
      <c r="O181" s="171"/>
      <c r="P181" s="176"/>
      <c r="Q181" s="176"/>
      <c r="R181" s="177"/>
      <c r="S181" s="180"/>
      <c r="T181" s="180"/>
      <c r="U181" s="180"/>
      <c r="V181" s="180"/>
      <c r="W181" s="180"/>
      <c r="X181" s="180"/>
      <c r="Y181" s="180"/>
      <c r="Z181" s="181"/>
      <c r="AA181" s="182"/>
      <c r="AB181" s="183"/>
      <c r="AC181" s="183"/>
      <c r="AD181" s="183"/>
      <c r="AF181" s="172"/>
      <c r="AG181" s="172"/>
      <c r="AH181" s="172"/>
      <c r="AI181" s="172"/>
      <c r="AJ181" s="172"/>
    </row>
    <row r="182" spans="1:36" s="169" customFormat="1" ht="30" customHeight="1" x14ac:dyDescent="0.35">
      <c r="A182" s="164"/>
      <c r="B182" s="163"/>
      <c r="C182" s="163"/>
      <c r="D182" s="163"/>
      <c r="E182" s="163"/>
      <c r="F182" s="163"/>
      <c r="G182" s="163"/>
      <c r="H182" s="163"/>
      <c r="I182" s="163"/>
      <c r="J182" s="163"/>
      <c r="K182" s="163"/>
      <c r="L182" s="163"/>
      <c r="M182" s="163"/>
      <c r="N182" s="163"/>
      <c r="O182" s="163"/>
      <c r="P182" s="163"/>
      <c r="Q182" s="165"/>
      <c r="R182" s="165"/>
      <c r="S182" s="163"/>
      <c r="T182" s="163"/>
      <c r="U182" s="163"/>
      <c r="V182" s="163"/>
      <c r="W182" s="163"/>
      <c r="X182" s="163"/>
      <c r="Y182" s="163"/>
      <c r="Z182" s="165"/>
      <c r="AA182" s="166"/>
      <c r="AB182" s="163"/>
      <c r="AC182" s="163"/>
      <c r="AD182" s="163"/>
      <c r="AE182" s="163"/>
      <c r="AF182" s="163"/>
      <c r="AG182" s="163"/>
      <c r="AH182" s="163"/>
      <c r="AI182" s="164"/>
      <c r="AJ182" s="164"/>
    </row>
    <row r="183" spans="1:36" s="169" customFormat="1" ht="40.5" customHeight="1" x14ac:dyDescent="0.35">
      <c r="A183" s="173"/>
      <c r="B183" s="171"/>
      <c r="C183" s="164"/>
      <c r="D183" s="164"/>
      <c r="E183" s="164"/>
      <c r="F183" s="171"/>
      <c r="G183" s="170"/>
      <c r="H183" s="171"/>
      <c r="I183" s="184"/>
      <c r="J183" s="184"/>
      <c r="K183" s="174"/>
      <c r="L183" s="175"/>
      <c r="M183" s="171"/>
      <c r="N183" s="171"/>
      <c r="O183" s="171"/>
      <c r="P183" s="176"/>
      <c r="Q183" s="176"/>
      <c r="R183" s="177"/>
      <c r="S183" s="178"/>
      <c r="T183" s="178"/>
      <c r="U183" s="178"/>
      <c r="V183" s="178"/>
      <c r="W183" s="178"/>
      <c r="X183" s="178"/>
      <c r="Y183" s="178"/>
      <c r="Z183" s="178"/>
      <c r="AA183" s="179"/>
      <c r="AB183" s="178"/>
      <c r="AC183" s="178"/>
    </row>
    <row r="184" spans="1:36" s="169" customFormat="1" ht="30.75" x14ac:dyDescent="0.35">
      <c r="A184" s="173"/>
      <c r="B184" s="171"/>
      <c r="C184" s="171"/>
      <c r="D184" s="171"/>
      <c r="E184" s="171"/>
      <c r="F184" s="171"/>
      <c r="G184" s="170"/>
      <c r="H184" s="171"/>
      <c r="I184" s="164"/>
      <c r="J184" s="164"/>
      <c r="K184" s="174"/>
      <c r="L184" s="175"/>
      <c r="M184" s="171"/>
      <c r="N184" s="171"/>
      <c r="O184" s="171"/>
      <c r="P184" s="176"/>
      <c r="Q184" s="176"/>
      <c r="R184" s="177"/>
      <c r="S184" s="178"/>
      <c r="T184" s="178"/>
      <c r="U184" s="178"/>
      <c r="V184" s="178"/>
      <c r="W184" s="178"/>
      <c r="X184" s="178"/>
      <c r="Y184" s="178"/>
      <c r="Z184" s="178"/>
      <c r="AA184" s="179"/>
      <c r="AB184" s="178"/>
      <c r="AC184" s="178"/>
    </row>
    <row r="185" spans="1:36" ht="25.5" customHeight="1" x14ac:dyDescent="0.2">
      <c r="B185" s="3"/>
      <c r="D185" s="153"/>
      <c r="E185" s="155"/>
      <c r="F185" s="155"/>
      <c r="G185" s="155"/>
      <c r="H185" s="155"/>
      <c r="I185" s="155"/>
      <c r="J185" s="156"/>
      <c r="K185" s="155"/>
      <c r="L185" s="185"/>
      <c r="M185" s="156"/>
      <c r="N185" s="156"/>
      <c r="O185" s="157"/>
      <c r="P185" s="186"/>
      <c r="Q185" s="186"/>
      <c r="R185" s="186"/>
      <c r="S185" s="186"/>
      <c r="T185" s="186"/>
      <c r="U185" s="186"/>
      <c r="V185" s="187"/>
      <c r="W185" s="187"/>
      <c r="X185" s="160"/>
      <c r="Y185" s="160"/>
      <c r="Z185" s="160"/>
      <c r="AA185" s="161"/>
      <c r="AB185" s="160"/>
      <c r="AC185" s="160"/>
      <c r="AD185" s="187"/>
      <c r="AE185" s="187"/>
      <c r="AF185" s="187"/>
      <c r="AG185" s="187"/>
      <c r="AH185" s="187"/>
      <c r="AI185" s="162"/>
    </row>
    <row r="186" spans="1:36" ht="26.25" x14ac:dyDescent="0.2">
      <c r="B186" s="3"/>
      <c r="D186" s="153"/>
      <c r="E186" s="155"/>
      <c r="F186" s="155"/>
      <c r="G186" s="155"/>
      <c r="H186" s="155"/>
      <c r="I186" s="155"/>
      <c r="J186" s="156"/>
      <c r="K186" s="155"/>
      <c r="L186" s="185"/>
      <c r="M186" s="156"/>
      <c r="N186" s="156"/>
      <c r="O186" s="157"/>
      <c r="P186" s="186"/>
      <c r="Q186" s="186"/>
      <c r="R186" s="186"/>
      <c r="S186" s="186"/>
      <c r="T186" s="186"/>
      <c r="U186" s="186"/>
      <c r="V186" s="187"/>
      <c r="W186" s="187"/>
      <c r="X186" s="160"/>
      <c r="Y186" s="160"/>
      <c r="Z186" s="160"/>
      <c r="AA186" s="161"/>
      <c r="AB186" s="160"/>
      <c r="AC186" s="160"/>
      <c r="AD186" s="116"/>
      <c r="AE186" s="187"/>
      <c r="AF186" s="187"/>
      <c r="AG186" s="187"/>
      <c r="AH186" s="187"/>
      <c r="AI186" s="162"/>
    </row>
    <row r="187" spans="1:36" ht="26.25" x14ac:dyDescent="0.2">
      <c r="B187" s="3"/>
      <c r="D187" s="153"/>
      <c r="E187" s="155"/>
      <c r="F187" s="155"/>
      <c r="G187" s="155"/>
      <c r="H187" s="155"/>
      <c r="I187" s="155"/>
      <c r="J187" s="156"/>
      <c r="K187" s="155"/>
      <c r="L187" s="185"/>
      <c r="M187" s="156"/>
      <c r="N187" s="156"/>
      <c r="O187" s="157"/>
      <c r="P187" s="186"/>
      <c r="Q187" s="186"/>
      <c r="R187" s="186"/>
      <c r="S187" s="186"/>
      <c r="T187" s="186"/>
      <c r="U187" s="186"/>
      <c r="V187" s="157"/>
      <c r="W187" s="160"/>
      <c r="X187" s="160"/>
      <c r="Y187" s="160"/>
      <c r="Z187" s="160"/>
      <c r="AA187" s="161"/>
      <c r="AB187" s="160"/>
      <c r="AC187" s="160"/>
      <c r="AD187" s="116"/>
      <c r="AE187" s="186"/>
      <c r="AF187" s="186"/>
      <c r="AG187" s="186"/>
      <c r="AH187" s="160"/>
      <c r="AI187" s="160"/>
    </row>
    <row r="188" spans="1:36" ht="26.25" x14ac:dyDescent="0.2">
      <c r="B188" s="3"/>
      <c r="D188" s="153"/>
      <c r="E188" s="155"/>
      <c r="F188" s="155"/>
      <c r="G188" s="155"/>
      <c r="H188" s="155"/>
      <c r="I188" s="155"/>
      <c r="J188" s="156"/>
      <c r="K188" s="155"/>
      <c r="L188" s="185"/>
      <c r="M188" s="156"/>
      <c r="N188" s="156"/>
      <c r="O188" s="157"/>
      <c r="P188" s="186"/>
      <c r="Q188" s="186"/>
      <c r="R188" s="186"/>
      <c r="S188" s="186"/>
      <c r="T188" s="186"/>
      <c r="U188" s="186"/>
      <c r="V188" s="157"/>
      <c r="W188" s="160"/>
      <c r="X188" s="160"/>
      <c r="Y188" s="160"/>
      <c r="Z188" s="160"/>
      <c r="AA188" s="161"/>
      <c r="AB188" s="160"/>
      <c r="AC188" s="160"/>
      <c r="AD188" s="116"/>
      <c r="AE188" s="116"/>
    </row>
    <row r="189" spans="1:36" ht="61.15" customHeight="1" x14ac:dyDescent="0.2">
      <c r="B189" s="3"/>
      <c r="D189" s="153"/>
      <c r="E189" s="188"/>
      <c r="F189" s="188"/>
      <c r="G189" s="188"/>
      <c r="H189" s="188"/>
      <c r="I189" s="155"/>
      <c r="J189" s="156"/>
      <c r="K189" s="188"/>
      <c r="L189" s="188"/>
      <c r="M189" s="188"/>
      <c r="N189" s="156"/>
      <c r="O189" s="157"/>
      <c r="P189" s="189"/>
      <c r="Q189" s="189"/>
      <c r="R189" s="189"/>
      <c r="S189" s="189"/>
      <c r="T189" s="158"/>
      <c r="U189" s="189"/>
      <c r="V189" s="189"/>
      <c r="W189" s="160"/>
      <c r="X189" s="160"/>
      <c r="Y189" s="160"/>
      <c r="Z189" s="160"/>
      <c r="AA189" s="161"/>
      <c r="AB189" s="160"/>
      <c r="AC189" s="160"/>
      <c r="AD189" s="116"/>
      <c r="AE189" s="116"/>
      <c r="AF189" s="190"/>
      <c r="AG189" s="190"/>
    </row>
    <row r="190" spans="1:36" ht="35.65" customHeight="1" x14ac:dyDescent="0.2">
      <c r="B190" s="3"/>
      <c r="D190" s="153"/>
      <c r="E190" s="155"/>
      <c r="F190" s="155"/>
      <c r="G190" s="155"/>
      <c r="H190" s="155"/>
      <c r="I190" s="155"/>
      <c r="J190" s="156"/>
      <c r="K190" s="155"/>
      <c r="L190" s="185"/>
      <c r="M190" s="156"/>
      <c r="N190" s="156"/>
      <c r="O190" s="157"/>
      <c r="P190" s="186"/>
      <c r="Q190" s="186"/>
      <c r="R190" s="186"/>
      <c r="S190" s="186"/>
      <c r="T190" s="186"/>
      <c r="U190" s="186"/>
      <c r="V190" s="157"/>
      <c r="W190" s="160"/>
      <c r="X190" s="160"/>
      <c r="Y190" s="160"/>
      <c r="Z190" s="160"/>
      <c r="AA190" s="161"/>
      <c r="AB190" s="160"/>
      <c r="AC190" s="160"/>
      <c r="AD190" s="116"/>
      <c r="AE190" s="116"/>
    </row>
    <row r="191" spans="1:36" ht="26.25" x14ac:dyDescent="0.2">
      <c r="B191" s="3"/>
      <c r="D191" s="153"/>
      <c r="E191" s="155"/>
      <c r="F191" s="155"/>
      <c r="G191" s="155"/>
      <c r="H191" s="155"/>
      <c r="I191" s="155"/>
      <c r="J191" s="156"/>
      <c r="K191" s="155"/>
      <c r="L191" s="185"/>
      <c r="M191" s="156"/>
      <c r="N191" s="156"/>
      <c r="O191" s="157"/>
      <c r="P191" s="186"/>
      <c r="Q191" s="186"/>
      <c r="R191" s="186"/>
      <c r="S191" s="186"/>
      <c r="T191" s="186"/>
      <c r="U191" s="186"/>
      <c r="V191" s="187"/>
      <c r="W191" s="187"/>
      <c r="X191" s="160"/>
      <c r="Y191" s="160"/>
      <c r="Z191" s="160"/>
      <c r="AA191" s="161"/>
      <c r="AB191" s="160"/>
      <c r="AC191" s="160"/>
      <c r="AD191" s="116"/>
      <c r="AE191" s="116"/>
      <c r="AF191" s="154"/>
      <c r="AG191" s="154"/>
      <c r="AH191" s="154"/>
      <c r="AI191" s="154"/>
    </row>
    <row r="192" spans="1:36" ht="26.25" x14ac:dyDescent="0.2">
      <c r="B192" s="3"/>
      <c r="D192" s="153"/>
      <c r="E192" s="155"/>
      <c r="F192" s="155"/>
      <c r="G192" s="155"/>
      <c r="H192" s="155"/>
      <c r="I192" s="155"/>
      <c r="J192" s="156"/>
      <c r="K192" s="155"/>
      <c r="L192" s="185"/>
      <c r="M192" s="156"/>
      <c r="N192" s="156"/>
      <c r="O192" s="157"/>
      <c r="P192" s="186"/>
      <c r="Q192" s="186"/>
      <c r="R192" s="186"/>
      <c r="S192" s="186"/>
      <c r="T192" s="186"/>
      <c r="U192" s="186"/>
      <c r="V192" s="157"/>
      <c r="W192" s="160"/>
      <c r="X192" s="160"/>
      <c r="Y192" s="160"/>
      <c r="Z192" s="160"/>
      <c r="AA192" s="161"/>
      <c r="AB192" s="160"/>
      <c r="AC192" s="160"/>
      <c r="AD192" s="116"/>
      <c r="AE192" s="116"/>
    </row>
    <row r="193" spans="2:31" ht="26.25" x14ac:dyDescent="0.2">
      <c r="B193" s="3"/>
      <c r="D193" s="153"/>
      <c r="E193" s="155"/>
      <c r="F193" s="155"/>
      <c r="G193" s="155"/>
      <c r="H193" s="155"/>
      <c r="I193" s="155"/>
      <c r="J193" s="156"/>
      <c r="K193" s="155"/>
      <c r="L193" s="185"/>
      <c r="M193" s="156"/>
      <c r="N193" s="156"/>
      <c r="O193" s="157"/>
      <c r="P193" s="186"/>
      <c r="Q193" s="186"/>
      <c r="R193" s="186"/>
      <c r="S193" s="186"/>
      <c r="T193" s="186"/>
      <c r="U193" s="186"/>
      <c r="V193" s="157"/>
      <c r="W193" s="160"/>
      <c r="X193" s="160"/>
      <c r="Y193" s="160"/>
      <c r="Z193" s="160"/>
      <c r="AA193" s="161"/>
      <c r="AB193" s="160"/>
      <c r="AC193" s="160"/>
      <c r="AD193" s="116"/>
      <c r="AE193" s="116"/>
    </row>
    <row r="194" spans="2:31" x14ac:dyDescent="0.2">
      <c r="B194" s="3"/>
    </row>
    <row r="195" spans="2:31" x14ac:dyDescent="0.2">
      <c r="B195" s="3"/>
    </row>
    <row r="196" spans="2:31" x14ac:dyDescent="0.2">
      <c r="B196" s="199"/>
    </row>
  </sheetData>
  <autoFilter ref="A8:AJ186" xr:uid="{00000000-0009-0000-0000-000001000000}"/>
  <mergeCells count="99">
    <mergeCell ref="V191:W191"/>
    <mergeCell ref="I183:J183"/>
    <mergeCell ref="V185:W185"/>
    <mergeCell ref="AD185:AH185"/>
    <mergeCell ref="V186:W186"/>
    <mergeCell ref="AE186:AH186"/>
    <mergeCell ref="E189:H189"/>
    <mergeCell ref="K189:M189"/>
    <mergeCell ref="P189:S189"/>
    <mergeCell ref="U189:V189"/>
    <mergeCell ref="S173:Y173"/>
    <mergeCell ref="S181:Y181"/>
    <mergeCell ref="B182:H182"/>
    <mergeCell ref="I182:P182"/>
    <mergeCell ref="S182:Y182"/>
    <mergeCell ref="AB182:AH182"/>
    <mergeCell ref="A171:H171"/>
    <mergeCell ref="S171:Y171"/>
    <mergeCell ref="AB171:AH171"/>
    <mergeCell ref="A172:H172"/>
    <mergeCell ref="I172:P172"/>
    <mergeCell ref="S172:Y172"/>
    <mergeCell ref="AB172:AH172"/>
    <mergeCell ref="E116:E117"/>
    <mergeCell ref="F116:F117"/>
    <mergeCell ref="G116:G117"/>
    <mergeCell ref="J121:J122"/>
    <mergeCell ref="E150:E152"/>
    <mergeCell ref="F150:F152"/>
    <mergeCell ref="G150:G152"/>
    <mergeCell ref="E106:E107"/>
    <mergeCell ref="F106:F107"/>
    <mergeCell ref="G106:G107"/>
    <mergeCell ref="E108:E109"/>
    <mergeCell ref="F108:F109"/>
    <mergeCell ref="G108:G109"/>
    <mergeCell ref="E81:E82"/>
    <mergeCell ref="F81:F82"/>
    <mergeCell ref="G81:G82"/>
    <mergeCell ref="E103:E104"/>
    <mergeCell ref="F103:F104"/>
    <mergeCell ref="G103:G104"/>
    <mergeCell ref="E73:E74"/>
    <mergeCell ref="F73:F74"/>
    <mergeCell ref="G73:G74"/>
    <mergeCell ref="E77:E78"/>
    <mergeCell ref="F77:F78"/>
    <mergeCell ref="G77:G78"/>
    <mergeCell ref="E17:E18"/>
    <mergeCell ref="F17:F18"/>
    <mergeCell ref="G17:G18"/>
    <mergeCell ref="G27:G28"/>
    <mergeCell ref="E33:E35"/>
    <mergeCell ref="F33:F35"/>
    <mergeCell ref="G33:G35"/>
    <mergeCell ref="AA6:AA7"/>
    <mergeCell ref="AB6:AB7"/>
    <mergeCell ref="AC6:AC7"/>
    <mergeCell ref="AD6:AD7"/>
    <mergeCell ref="E15:E16"/>
    <mergeCell ref="F15:F16"/>
    <mergeCell ref="V5:V7"/>
    <mergeCell ref="W5:X5"/>
    <mergeCell ref="Y5:AD5"/>
    <mergeCell ref="AE5:AE7"/>
    <mergeCell ref="AF5:AF7"/>
    <mergeCell ref="AG5:AG7"/>
    <mergeCell ref="W6:W7"/>
    <mergeCell ref="X6:X7"/>
    <mergeCell ref="Y6:Y7"/>
    <mergeCell ref="Z6:Z7"/>
    <mergeCell ref="K5:K7"/>
    <mergeCell ref="L5:L7"/>
    <mergeCell ref="M5:M7"/>
    <mergeCell ref="N5:N7"/>
    <mergeCell ref="O5:O7"/>
    <mergeCell ref="P5:U5"/>
    <mergeCell ref="P6:R6"/>
    <mergeCell ref="S6:U6"/>
    <mergeCell ref="AH4:AH7"/>
    <mergeCell ref="AI4:AI7"/>
    <mergeCell ref="AJ4:AJ7"/>
    <mergeCell ref="C5:C7"/>
    <mergeCell ref="D5:D7"/>
    <mergeCell ref="E5:E7"/>
    <mergeCell ref="F5:F7"/>
    <mergeCell ref="G5:G7"/>
    <mergeCell ref="H5:H7"/>
    <mergeCell ref="J5:J7"/>
    <mergeCell ref="B1:AJ1"/>
    <mergeCell ref="B2:AJ2"/>
    <mergeCell ref="L3:AB3"/>
    <mergeCell ref="B4:B7"/>
    <mergeCell ref="C4:D4"/>
    <mergeCell ref="E4:H4"/>
    <mergeCell ref="I4:I7"/>
    <mergeCell ref="K4:V4"/>
    <mergeCell ref="W4:AD4"/>
    <mergeCell ref="AE4:AG4"/>
  </mergeCells>
  <conditionalFormatting sqref="S98:T98">
    <cfRule type="duplicateValues" dxfId="1" priority="1"/>
    <cfRule type="cellIs" dxfId="0" priority="2" operator="greaterThan">
      <formula>772.15</formula>
    </cfRule>
  </conditionalFormatting>
  <printOptions horizontalCentered="1"/>
  <pageMargins left="0.1" right="0.05" top="0.3" bottom="0.25" header="0.2" footer="0.21"/>
  <pageSetup paperSize="8" scale="4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Dự thảo PA</vt:lpstr>
      <vt:lpstr>'Dự thảo PA'!Print_Area</vt:lpstr>
      <vt:lpstr>'Dự thảo PA'!Print_Titles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ADMIN-PC</dc:creator>
  <cp:lastModifiedBy>ADMIN-PC</cp:lastModifiedBy>
  <dcterms:created xsi:type="dcterms:W3CDTF">2026-06-07T12:00:28Z</dcterms:created>
  <dcterms:modified xsi:type="dcterms:W3CDTF">2026-06-07T12:01:35Z</dcterms:modified>
</cp:coreProperties>
</file>